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4"/>
  </bookViews>
  <sheets>
    <sheet name="приложение 1" sheetId="2" r:id="rId1"/>
    <sheet name="приложение 2" sheetId="3" r:id="rId2"/>
    <sheet name="приложение 3" sheetId="5" r:id="rId3"/>
    <sheet name="приложение 4" sheetId="18" r:id="rId4"/>
    <sheet name="приложение 5" sheetId="19" r:id="rId5"/>
  </sheets>
  <definedNames>
    <definedName name="_xlnm.Print_Area" localSheetId="1">'приложение 2'!$A$1:$F$47</definedName>
    <definedName name="_xlnm.Print_Area" localSheetId="2">'приложение 3'!$A$1:$C$15</definedName>
  </definedNames>
  <calcPr calcId="145621"/>
</workbook>
</file>

<file path=xl/calcChain.xml><?xml version="1.0" encoding="utf-8"?>
<calcChain xmlns="http://schemas.openxmlformats.org/spreadsheetml/2006/main">
  <c r="F8" i="19" l="1"/>
  <c r="C13" i="18"/>
  <c r="C15" i="18"/>
  <c r="C12" i="18" l="1"/>
  <c r="C11" i="18" s="1"/>
  <c r="C42" i="2" l="1"/>
  <c r="C20" i="2"/>
  <c r="C28" i="2"/>
  <c r="F12" i="19" l="1"/>
  <c r="C30" i="2" l="1"/>
  <c r="C8" i="18" l="1"/>
  <c r="C14" i="5"/>
  <c r="F44" i="3"/>
  <c r="F42" i="3"/>
  <c r="F39" i="3"/>
  <c r="F35" i="3"/>
  <c r="F32" i="3"/>
  <c r="F27" i="3"/>
  <c r="F23" i="3"/>
  <c r="F19" i="3"/>
  <c r="F16" i="3"/>
  <c r="F14" i="3"/>
  <c r="F7" i="3"/>
  <c r="C57" i="2"/>
  <c r="C55" i="2"/>
  <c r="C39" i="2"/>
  <c r="C52" i="2"/>
  <c r="C48" i="2"/>
  <c r="C32" i="2"/>
  <c r="C17" i="2"/>
  <c r="C12" i="2"/>
  <c r="C9" i="2"/>
  <c r="C24" i="18"/>
  <c r="C23" i="18" s="1"/>
  <c r="C22" i="18" s="1"/>
  <c r="C20" i="18"/>
  <c r="C19" i="18" s="1"/>
  <c r="C18" i="18" s="1"/>
  <c r="F6" i="3" l="1"/>
  <c r="C8" i="2"/>
  <c r="C38" i="2"/>
  <c r="C37" i="2" s="1"/>
  <c r="C17" i="18"/>
  <c r="C7" i="2" l="1"/>
  <c r="C7" i="18"/>
  <c r="C6" i="18" s="1"/>
</calcChain>
</file>

<file path=xl/sharedStrings.xml><?xml version="1.0" encoding="utf-8"?>
<sst xmlns="http://schemas.openxmlformats.org/spreadsheetml/2006/main" count="403" uniqueCount="244">
  <si>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</si>
  <si>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</si>
  <si>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</si>
  <si>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</si>
  <si>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</si>
  <si>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</si>
  <si>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муниципальных районов</t>
  </si>
  <si>
    <t>1 11 01050 05 0000 120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</si>
  <si>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</si>
  <si>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</si>
  <si>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1 11 07015 05 0000 120</t>
  </si>
  <si>
    <t>Отдел по вопросам культуры Администрации местного самоуправления Моздокского района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</si>
  <si>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</si>
  <si>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</si>
  <si>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</si>
  <si>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</si>
  <si>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</si>
  <si>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</si>
  <si>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</si>
  <si>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</si>
  <si>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</si>
  <si>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</si>
  <si>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</si>
  <si>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</si>
  <si>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</si>
  <si>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доходы, являющиеся источниками формирования дорожного фонда Моздокского района</t>
  </si>
  <si>
    <t>1 05 00000 00 0000 000</t>
  </si>
  <si>
    <t>Налоги на совокупный доход</t>
  </si>
  <si>
    <t>1 05 01000 01 0000 110</t>
  </si>
  <si>
    <t>Единый 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</si>
  <si>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</si>
  <si>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</si>
  <si>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</si>
  <si>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</si>
  <si>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</si>
  <si>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Единый налог, взимаемый в связи с применением патентной системы налогообложения</t>
  </si>
  <si>
    <t>1 06 00000 00 0000 000</t>
  </si>
  <si>
    <t xml:space="preserve">Налоги на имущество </t>
  </si>
  <si>
    <t>1 06 02000 02 0000 110</t>
  </si>
  <si>
    <t>Налог на имущество организаций</t>
  </si>
  <si>
    <t>1 08 00000 00 0000 110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</si>
  <si>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</si>
  <si>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</si>
  <si>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</si>
  <si>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1 12 00000 00 0000 120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</si>
  <si>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</si>
  <si>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</si>
  <si>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</si>
  <si>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</si>
  <si>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</si>
  <si>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</si>
  <si>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</si>
  <si>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</si>
  <si>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</si>
  <si>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</si>
  <si>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</si>
  <si>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</si>
  <si>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</t>
  </si>
  <si>
    <t>Субсидии бюджетам муниципальных районов (межбюджетные субсидии)</t>
  </si>
  <si>
    <t>Субсидии бюджетам муниципальных районов на осуществление дорожной деятельности в отно-шении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многоквар-тирных домов населенных пунктов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</si>
  <si>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</si>
  <si>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</si>
  <si>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</si>
  <si>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</si>
  <si>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</si>
  <si>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</si>
  <si>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</si>
  <si>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 xml:space="preserve">ВСЕГО РАСХОДОВ: </t>
  </si>
  <si>
    <t>ОБЩЕГОСУДАРСТВЕННЫЕ ВОПРОСЫ</t>
  </si>
  <si>
    <t>01</t>
  </si>
  <si>
    <t>00</t>
  </si>
  <si>
    <t>00 0 00 0000 0</t>
  </si>
  <si>
    <t>000</t>
  </si>
  <si>
    <t>02</t>
  </si>
  <si>
    <t>Глава муниципального образования</t>
  </si>
  <si>
    <t>77 3 00 0000 0</t>
  </si>
  <si>
    <t>03</t>
  </si>
  <si>
    <t>Представительный  орган  муниципального образования</t>
  </si>
  <si>
    <t>78 3 00 0000 0</t>
  </si>
  <si>
    <t>04</t>
  </si>
  <si>
    <t>77 4 00 0000 0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</si>
  <si>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</si>
  <si>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</si>
  <si>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</si>
  <si>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</si>
  <si>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99 4 00 0000 0</t>
  </si>
  <si>
    <t>13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</si>
  <si>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</si>
  <si>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</si>
  <si>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</si>
  <si>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</si>
  <si>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</si>
  <si>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</si>
  <si>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</si>
  <si>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</si>
  <si>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08</t>
  </si>
  <si>
    <t xml:space="preserve"> 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</si>
  <si>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</si>
  <si>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</si>
  <si>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</si>
  <si>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</si>
  <si>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</si>
  <si>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</si>
  <si>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</si>
  <si>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</si>
  <si>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</si>
  <si>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</si>
  <si>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 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</si>
  <si>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</si>
  <si>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</si>
  <si>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</si>
  <si>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00 0 00 00000</t>
  </si>
  <si>
    <t>СОЦИАЛЬНАЯ ПОЛИТИКА</t>
  </si>
  <si>
    <t>10</t>
  </si>
  <si>
    <t xml:space="preserve">00 0 00 0000 0 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</si>
  <si>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</si>
  <si>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</si>
  <si>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</si>
  <si>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</si>
  <si>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</si>
  <si>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</si>
  <si>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</si>
  <si>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</si>
  <si>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</si>
  <si>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</si>
  <si>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</si>
  <si>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</si>
  <si>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 П П</t>
  </si>
  <si>
    <t>Администрация местного самоуправления Моздокского района</t>
  </si>
  <si>
    <t>МКУ «Централизованная бухгалтерия» Моздокского района РСО-Алания</t>
  </si>
  <si>
    <t>Управление финансов Администрации местного самоуправления Моздокского района</t>
  </si>
  <si>
    <t>Собрание представителей Моздокского района Республики Северная Осетия-Алания</t>
  </si>
  <si>
    <t>Всего: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</si>
  <si>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</si>
  <si>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</si>
  <si>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Благоустройство</t>
  </si>
  <si>
    <t>Приложение №2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</si>
  <si>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</si>
  <si>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</si>
  <si>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</si>
  <si>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межбюджетные трансферты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</si>
  <si>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заключения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</si>
  <si>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муниципальным районам</t>
  </si>
  <si>
    <t xml:space="preserve">Центральный аппарат  местного самоуправления </t>
  </si>
  <si>
    <t xml:space="preserve">Субсидии бюджетам муниципальных районов на поддержку отрасли культуры </t>
  </si>
  <si>
    <t>Приложение №1</t>
  </si>
  <si>
    <t>Кассовое исполнение (тыс.руб.)</t>
  </si>
  <si>
    <t xml:space="preserve">Наименование распорядителя </t>
  </si>
  <si>
    <t>Приложение №3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</si>
  <si>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</si>
  <si>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</si>
  <si>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</si>
  <si>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000 01 05 00 00 00 0000 600</t>
  </si>
  <si>
    <t>тыясч рублей</t>
  </si>
  <si>
    <t>Дотации бюджетам муниципальных районов на выравнивание уровня бюджетной обеспеченности</t>
  </si>
  <si>
    <t>0000 01 00 00 00 00 0000 000</t>
  </si>
  <si>
    <t>ИСТОЧНИКИ ВНУТРЕННЕГО ФИНАНСИРОВАНИЯ ДЕФИЦИТА БЮДЖЕТА</t>
  </si>
  <si>
    <t xml:space="preserve">0000 01 03 00 00 00 0000 000 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</si>
  <si>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</si>
  <si>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</si>
  <si>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</si>
  <si>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</si>
  <si>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</si>
  <si>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</si>
  <si>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</si>
  <si>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</si>
  <si>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</si>
  <si>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</si>
  <si>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</si>
  <si>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</si>
  <si>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</si>
  <si>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</si>
  <si>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</si>
  <si>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</si>
  <si>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</si>
  <si>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Наименование </t>
  </si>
  <si>
    <t>Приложение №5</t>
  </si>
  <si>
    <t>О Т Ч Е Т</t>
  </si>
  <si>
    <t>о расходовании средств из резервного фонда</t>
  </si>
  <si>
    <t xml:space="preserve"> в том числе:</t>
  </si>
  <si>
    <t>- Расходы на прочие мероприятия по работе с молодежью и пропаганде здорового образа жизни</t>
  </si>
  <si>
    <t>Приобретение цветов к 9 маю</t>
  </si>
  <si>
    <t>Итого:</t>
  </si>
  <si>
    <t xml:space="preserve"> </t>
  </si>
  <si>
    <t>Приложение №4</t>
  </si>
  <si>
    <t xml:space="preserve">Прочие субсидии бюджетам муниципальных районов </t>
  </si>
  <si>
    <t xml:space="preserve">Субвенции бюджетам муниципальных рай­онов на выполнение передаваемых полномочий субъектов Российской Федерации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</si>
  <si>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</si>
  <si>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</si>
  <si>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</si>
  <si>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</si>
  <si>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Осуществление первичного воинского учета  на территориях, где отсутствуют военные комиссариаты</t>
  </si>
  <si>
    <t>Обеспечение деятельности финансовых, налоговых и таможенных органов и органов финансового надзора</t>
  </si>
  <si>
    <t>Получение кредитов от других бюджетов бюджетной системы Российской Федерации бюджетам муниципальных районов в валюте Российской Федерации</t>
  </si>
  <si>
    <t>000 01 03 01 00 005 0000 710</t>
  </si>
  <si>
    <t>Погашение бюджетами муниципальных районов кредитов от других бюджетов бюджетной системы Российской Федерации бюджетам муниципальных районов в валюте Российской Федерации</t>
  </si>
  <si>
    <t>000 01 03 01 00 005 0000 810</t>
  </si>
  <si>
    <t>1 11 05313 10 0000 120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</si>
  <si>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</si>
  <si>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(работ) и компенсации затрат государства</t>
  </si>
  <si>
    <t>Прочие доходы от компенсации затрат бюджетов муниципальных районов</t>
  </si>
  <si>
    <t>1 13 02995 05 0000 130</t>
  </si>
  <si>
    <t>1 13 00000 00 0000 130</t>
  </si>
  <si>
    <t>Субсидии бюджетам муниципальных районов на реализацию мероприятий по обеспечению жильем молодых семей</t>
  </si>
  <si>
    <t>Физическая культура и спорт</t>
  </si>
  <si>
    <t>Доходы от перечисления части прибыли, остаюейся посе уплаты налогов и иных обязательных платежей муниципальных унитарных предприятий, созданных муниципальными районами</t>
  </si>
  <si>
    <t>2 02 25497 05 0000 150</t>
  </si>
  <si>
    <t>2 02 25519 05 0000 150</t>
  </si>
  <si>
    <t>2 02 25555 05 0000 150</t>
  </si>
  <si>
    <t>2 02 29999 05 0000 150</t>
  </si>
  <si>
    <t>2 02 03000 00 0000 150</t>
  </si>
  <si>
    <t>202 35118 05 0000 150</t>
  </si>
  <si>
    <t>2 02 30024 05 0000 150</t>
  </si>
  <si>
    <t>2 02 30029 05 0000 150</t>
  </si>
  <si>
    <t>2 02 40014 05 0000 150</t>
  </si>
  <si>
    <t>2 02 40000 00 0000 150</t>
  </si>
  <si>
    <t>2 02 49999 05 0000 150</t>
  </si>
  <si>
    <t>2 18 05000 05 0000 150</t>
  </si>
  <si>
    <t>2 18 05010 05 0000 150</t>
  </si>
  <si>
    <t>2 19 05000 05 0000 150</t>
  </si>
  <si>
    <t>2 02 02216 05 0060 150</t>
  </si>
  <si>
    <t>2 02 20000 00 0000 150</t>
  </si>
  <si>
    <t>202 15002 05 0000 150</t>
  </si>
  <si>
    <t>202 15001 05 0000 150</t>
  </si>
  <si>
    <t>2 02 01000 00 0000 150</t>
  </si>
  <si>
    <t xml:space="preserve">  000 01 03 01 00 00 0000 700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</si>
  <si>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</si>
  <si>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</si>
  <si>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РФ бюджетами муниципальных районов в валюте РФ</t>
  </si>
  <si>
    <t xml:space="preserve">  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</si>
  <si>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</si>
  <si>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000 01 03 01 00 05 0000 810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</si>
  <si>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</si>
  <si>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 xml:space="preserve"> за 2019 год</t>
  </si>
  <si>
    <t>Доходы
бюджета муниципального образования Моздокский район 
за 2019 год</t>
  </si>
  <si>
    <t xml:space="preserve">Распределение бюджетных ассигнований по разделам и подразделам, 
целевым статьям, группам и подгруппам видов расходов 
классификации расходов
 бюджета муниципального образования Моздокский район 
за 2019 год
</t>
  </si>
  <si>
    <t xml:space="preserve">Распределение
расходов бюджета муниципального образования Моздокский район 
по ведомственной классификации расходов
за 2019 год
</t>
  </si>
  <si>
    <t xml:space="preserve">Источники финансирования дефицита 
бюджета муниципального образования Моздокский район 
за 2019 год  
</t>
  </si>
  <si>
    <t>Контрольно-счетная палата Моздокского района</t>
  </si>
  <si>
    <t xml:space="preserve"> к решению Собрания представителей Моздокского района  №277 от  18.06.2020 г.          </t>
  </si>
  <si>
    <t xml:space="preserve">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Моздокского района  №277 от 18.06.2020 г.          </t>
  </si>
  <si>
    <t>Управление образования Администрации местного самоуправления Моздок­ского района</t>
  </si>
  <si>
    <t xml:space="preserve">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Моздокского района  №277 от  18.06.2020 г.          </t>
  </si>
  <si>
    <t xml:space="preserve"> к решению Собрания представителей                                                                          Моздокского района  №277 от 18.06.2020 г.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</si>
</sst>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"/>
  </numFmts>
  <fonts count="16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b/>
      <sz val="11"/>
      <color rgb="FF000000"/>
      <name val="Bookman Old Style"/>
      <family val="1"/>
      <charset val="204"/>
    </font>
    <font>
      <sz val="1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i/>
      <sz val="11"/>
      <color theme="1"/>
      <name val="Bookman Old Style"/>
      <family val="1"/>
      <charset val="204"/>
    </font>
    <font>
      <b/>
      <i/>
      <sz val="11"/>
      <color theme="1"/>
      <name val="Bookman Old Style"/>
      <family val="1"/>
      <charset val="204"/>
    </font>
    <font>
      <sz val="8"/>
      <name val="Arial"/>
      <family val="2"/>
    </font>
    <font>
      <b/>
      <sz val="1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2">
      <alignment horizontal="left" wrapText="1" indent="2"/>
    </xf>
    <xf numFmtId="49" fontId="1" fillId="0" borderId="3">
      <alignment horizontal="center" shrinkToFit="1"/>
    </xf>
    <xf numFmtId="0" fontId="14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165" fontId="8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/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165" fontId="8" fillId="0" borderId="0" xfId="0" applyNumberFormat="1" applyFont="1" applyFill="1" applyAlignment="1">
      <alignment horizontal="center" wrapText="1"/>
    </xf>
    <xf numFmtId="0" fontId="7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8" fillId="0" borderId="1" xfId="3" applyNumberFormat="1" applyFont="1" applyFill="1" applyBorder="1" applyAlignment="1">
      <alignment horizontal="left" vertical="top" wrapText="1"/>
    </xf>
    <xf numFmtId="0" fontId="11" fillId="0" borderId="0" xfId="0" applyFont="1" applyFill="1" applyAlignment="1"/>
    <xf numFmtId="0" fontId="8" fillId="0" borderId="5" xfId="3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Alignment="1"/>
    <xf numFmtId="0" fontId="1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65" fontId="1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164" fontId="9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Fill="1" applyAlignment="1">
      <alignment horizontal="right" vertical="top" wrapText="1"/>
    </xf>
    <xf numFmtId="0" fontId="11" fillId="0" borderId="0" xfId="0" applyFont="1" applyFill="1" applyAlignment="1">
      <alignment horizontal="center" vertical="top" wrapText="1"/>
    </xf>
    <xf numFmtId="165" fontId="8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165" fontId="8" fillId="2" borderId="0" xfId="0" applyNumberFormat="1" applyFont="1" applyFill="1" applyAlignment="1">
      <alignment horizontal="right" vertical="top" wrapText="1"/>
    </xf>
    <xf numFmtId="165" fontId="8" fillId="2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15" fillId="0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horizontal="left" vertical="top" wrapText="1" shrinkToFit="1"/>
    </xf>
    <xf numFmtId="0" fontId="11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5" fontId="5" fillId="2" borderId="0" xfId="0" applyNumberFormat="1" applyFont="1" applyFill="1" applyAlignment="1">
      <alignment horizontal="right" wrapText="1"/>
    </xf>
    <xf numFmtId="165" fontId="5" fillId="2" borderId="0" xfId="0" applyNumberFormat="1" applyFont="1" applyFill="1" applyAlignment="1">
      <alignment horizontal="right" vertical="top" wrapText="1"/>
    </xf>
  </cellXfs>
  <cellStyles count="4">
    <cellStyle name="xl123" xfId="1"/>
    <cellStyle name="xl128" xfId="2"/>
    <cellStyle name="Обычный" xfId="0" builtinId="0"/>
    <cellStyle name="Обычный_приложение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58"/>
  <sheetViews>
    <sheetView zoomScale="110" zoomScaleNormal="110" zoomScaleSheetLayoutView="70" workbookViewId="0">
      <pane xSplit="2" topLeftCell="C1" activePane="topRight" state="frozen"/>
      <selection activeCell="A4" sqref="A4"/>
      <selection pane="topRight" activeCell="B2" sqref="B2:C2"/>
    </sheetView>
  </sheetViews>
  <sheetFormatPr defaultColWidth="9.140625" defaultRowHeight="15" outlineLevelRow="1" x14ac:dyDescent="0.3"/>
  <cols>
    <col min="1" max="1" width="26.42578125" style="20" customWidth="1"/>
    <col min="2" max="2" width="48.42578125" style="35" customWidth="1"/>
    <col min="3" max="3" width="22.5703125" style="29" customWidth="1"/>
    <col min="4" max="4" width="9.7109375" style="37" bestFit="1" customWidth="1"/>
    <col min="5" max="5" width="13.28515625" style="37" customWidth="1"/>
    <col min="6" max="16384" width="9.140625" style="37"/>
  </cols>
  <sheetData>
    <row r="1" spans="1:3" ht="15.75" customHeight="1" x14ac:dyDescent="0.3">
      <c r="B1" s="82" t="s">
        <v>145</v>
      </c>
      <c r="C1" s="82"/>
    </row>
    <row r="2" spans="1:3" ht="43.5" customHeight="1" x14ac:dyDescent="0.3">
      <c r="B2" s="84" t="s">
        <v>240</v>
      </c>
      <c r="C2" s="84"/>
    </row>
    <row r="3" spans="1:3" x14ac:dyDescent="0.3">
      <c r="C3" s="36"/>
    </row>
    <row r="4" spans="1:3" ht="48.75" customHeight="1" x14ac:dyDescent="0.3">
      <c r="A4" s="69" t="s">
        <v>234</v>
      </c>
      <c r="B4" s="69"/>
      <c r="C4" s="69"/>
    </row>
    <row r="6" spans="1:3" ht="48" customHeight="1" x14ac:dyDescent="0.3">
      <c r="A6" s="6" t="s">
        <v>15</v>
      </c>
      <c r="B6" s="6" t="s">
        <v>16</v>
      </c>
      <c r="C6" s="38" t="s">
        <v>146</v>
      </c>
    </row>
    <row r="7" spans="1:3" x14ac:dyDescent="0.3">
      <c r="A7" s="21"/>
      <c r="B7" s="39" t="s">
        <v>17</v>
      </c>
      <c r="C7" s="40">
        <f>C8+C37</f>
        <v>1356125.7999999998</v>
      </c>
    </row>
    <row r="8" spans="1:3" ht="27" x14ac:dyDescent="0.3">
      <c r="A8" s="22" t="s">
        <v>18</v>
      </c>
      <c r="B8" s="22" t="s">
        <v>19</v>
      </c>
      <c r="C8" s="40">
        <f>C9+C11+C12+C17+C19+C20+C35+C36+C28+C32+C30</f>
        <v>457084.30000000005</v>
      </c>
    </row>
    <row r="9" spans="1:3" ht="27" x14ac:dyDescent="0.3">
      <c r="A9" s="22" t="s">
        <v>20</v>
      </c>
      <c r="B9" s="22" t="s">
        <v>21</v>
      </c>
      <c r="C9" s="40">
        <f>C10</f>
        <v>261107.7</v>
      </c>
    </row>
    <row r="10" spans="1:3" x14ac:dyDescent="0.3">
      <c r="A10" s="23" t="s">
        <v>22</v>
      </c>
      <c r="B10" s="23" t="s">
        <v>23</v>
      </c>
      <c r="C10" s="41">
        <v>261107.7</v>
      </c>
    </row>
    <row r="11" spans="1:3" ht="39.75" x14ac:dyDescent="0.3">
      <c r="A11" s="24" t="s">
        <v>24</v>
      </c>
      <c r="B11" s="22" t="s">
        <v>25</v>
      </c>
      <c r="C11" s="40">
        <v>37921.300000000003</v>
      </c>
    </row>
    <row r="12" spans="1:3" x14ac:dyDescent="0.3">
      <c r="A12" s="22" t="s">
        <v>26</v>
      </c>
      <c r="B12" s="22" t="s">
        <v>27</v>
      </c>
      <c r="C12" s="40">
        <f>C13+C14+C15+C16</f>
        <v>43000.6</v>
      </c>
    </row>
    <row r="13" spans="1:3" ht="45" x14ac:dyDescent="0.3">
      <c r="A13" s="23" t="s">
        <v>28</v>
      </c>
      <c r="B13" s="23" t="s">
        <v>29</v>
      </c>
      <c r="C13" s="41">
        <v>31749.200000000001</v>
      </c>
    </row>
    <row r="14" spans="1:3" ht="30" x14ac:dyDescent="0.3">
      <c r="A14" s="23" t="s">
        <v>30</v>
      </c>
      <c r="B14" s="23" t="s">
        <v>31</v>
      </c>
      <c r="C14" s="41">
        <v>7266.7</v>
      </c>
    </row>
    <row r="15" spans="1:3" x14ac:dyDescent="0.3">
      <c r="A15" s="23" t="s">
        <v>32</v>
      </c>
      <c r="B15" s="23" t="s">
        <v>33</v>
      </c>
      <c r="C15" s="41">
        <v>2750.5</v>
      </c>
    </row>
    <row r="16" spans="1:3" ht="45" x14ac:dyDescent="0.3">
      <c r="A16" s="23" t="s">
        <v>34</v>
      </c>
      <c r="B16" s="23" t="s">
        <v>35</v>
      </c>
      <c r="C16" s="41">
        <v>1234.2</v>
      </c>
    </row>
    <row r="17" spans="1:3" x14ac:dyDescent="0.3">
      <c r="A17" s="22" t="s">
        <v>36</v>
      </c>
      <c r="B17" s="22" t="s">
        <v>37</v>
      </c>
      <c r="C17" s="40">
        <f>C18</f>
        <v>9475.5</v>
      </c>
    </row>
    <row r="18" spans="1:3" x14ac:dyDescent="0.3">
      <c r="A18" s="23" t="s">
        <v>38</v>
      </c>
      <c r="B18" s="23" t="s">
        <v>39</v>
      </c>
      <c r="C18" s="41">
        <v>9475.5</v>
      </c>
    </row>
    <row r="19" spans="1:3" x14ac:dyDescent="0.3">
      <c r="A19" s="22" t="s">
        <v>40</v>
      </c>
      <c r="B19" s="22" t="s">
        <v>41</v>
      </c>
      <c r="C19" s="40">
        <v>6945.7</v>
      </c>
    </row>
    <row r="20" spans="1:3" ht="39.75" x14ac:dyDescent="0.3">
      <c r="A20" s="22" t="s">
        <v>42</v>
      </c>
      <c r="B20" s="22" t="s">
        <v>43</v>
      </c>
      <c r="C20" s="40">
        <f>C21+C22+C23+C24+C25+C26+C27</f>
        <v>85820.6</v>
      </c>
    </row>
    <row r="21" spans="1:3" ht="66" hidden="1" outlineLevel="1" x14ac:dyDescent="0.25">
      <c r="A21" s="23" t="s">
        <v>7</v>
      </c>
      <c r="B21" s="23" t="s">
        <v>142</v>
      </c>
      <c r="C21" s="41">
        <v>0</v>
      </c>
    </row>
    <row r="22" spans="1:3" ht="114" customHeight="1" collapsed="1" x14ac:dyDescent="0.3">
      <c r="A22" s="23" t="s">
        <v>137</v>
      </c>
      <c r="B22" s="26" t="s">
        <v>141</v>
      </c>
      <c r="C22" s="41">
        <v>74723</v>
      </c>
    </row>
    <row r="23" spans="1:3" ht="102.6" hidden="1" customHeight="1" x14ac:dyDescent="0.25">
      <c r="A23" s="23" t="s">
        <v>0</v>
      </c>
      <c r="B23" s="26" t="s">
        <v>1</v>
      </c>
      <c r="C23" s="41">
        <v>0</v>
      </c>
    </row>
    <row r="24" spans="1:3" ht="105" x14ac:dyDescent="0.3">
      <c r="A24" s="23" t="s">
        <v>2</v>
      </c>
      <c r="B24" s="26" t="s">
        <v>3</v>
      </c>
      <c r="C24" s="41">
        <v>9064.1</v>
      </c>
    </row>
    <row r="25" spans="1:3" ht="45" x14ac:dyDescent="0.3">
      <c r="A25" s="23" t="s">
        <v>8</v>
      </c>
      <c r="B25" s="23" t="s">
        <v>9</v>
      </c>
      <c r="C25" s="41">
        <v>1233</v>
      </c>
    </row>
    <row r="26" spans="1:3" ht="150" x14ac:dyDescent="0.3">
      <c r="A26" s="23" t="s">
        <v>197</v>
      </c>
      <c r="B26" s="42" t="s">
        <v>198</v>
      </c>
      <c r="C26" s="41">
        <v>0.2</v>
      </c>
    </row>
    <row r="27" spans="1:3" ht="75" x14ac:dyDescent="0.3">
      <c r="A27" s="23" t="s">
        <v>10</v>
      </c>
      <c r="B27" s="42" t="s">
        <v>205</v>
      </c>
      <c r="C27" s="41">
        <v>800.3</v>
      </c>
    </row>
    <row r="28" spans="1:3" ht="27" x14ac:dyDescent="0.3">
      <c r="A28" s="22" t="s">
        <v>44</v>
      </c>
      <c r="B28" s="22" t="s">
        <v>45</v>
      </c>
      <c r="C28" s="40">
        <f>C29</f>
        <v>813.2</v>
      </c>
    </row>
    <row r="29" spans="1:3" ht="30" x14ac:dyDescent="0.3">
      <c r="A29" s="23" t="s">
        <v>46</v>
      </c>
      <c r="B29" s="23" t="s">
        <v>47</v>
      </c>
      <c r="C29" s="41">
        <v>813.2</v>
      </c>
    </row>
    <row r="30" spans="1:3" s="43" customFormat="1" ht="33" customHeight="1" x14ac:dyDescent="0.2">
      <c r="A30" s="22" t="s">
        <v>202</v>
      </c>
      <c r="B30" s="22" t="s">
        <v>199</v>
      </c>
      <c r="C30" s="40">
        <f>C31</f>
        <v>5.7</v>
      </c>
    </row>
    <row r="31" spans="1:3" ht="30" x14ac:dyDescent="0.3">
      <c r="A31" s="23" t="s">
        <v>201</v>
      </c>
      <c r="B31" s="44" t="s">
        <v>200</v>
      </c>
      <c r="C31" s="41">
        <v>5.7</v>
      </c>
    </row>
    <row r="32" spans="1:3" ht="27" x14ac:dyDescent="0.3">
      <c r="A32" s="22" t="s">
        <v>48</v>
      </c>
      <c r="B32" s="22" t="s">
        <v>49</v>
      </c>
      <c r="C32" s="40">
        <f>C33+C34</f>
        <v>4619.2</v>
      </c>
    </row>
    <row r="33" spans="1:4" ht="58.9" customHeight="1" x14ac:dyDescent="0.3">
      <c r="A33" s="23" t="s">
        <v>138</v>
      </c>
      <c r="B33" s="26" t="s">
        <v>139</v>
      </c>
      <c r="C33" s="41">
        <v>2453</v>
      </c>
    </row>
    <row r="34" spans="1:4" ht="60" x14ac:dyDescent="0.3">
      <c r="A34" s="23" t="s">
        <v>4</v>
      </c>
      <c r="B34" s="26" t="s">
        <v>5</v>
      </c>
      <c r="C34" s="41">
        <v>2166.1999999999998</v>
      </c>
    </row>
    <row r="35" spans="1:4" x14ac:dyDescent="0.3">
      <c r="A35" s="22" t="s">
        <v>50</v>
      </c>
      <c r="B35" s="22" t="s">
        <v>51</v>
      </c>
      <c r="C35" s="40">
        <v>6812.8</v>
      </c>
    </row>
    <row r="36" spans="1:4" ht="27" x14ac:dyDescent="0.3">
      <c r="A36" s="22" t="s">
        <v>52</v>
      </c>
      <c r="B36" s="22" t="s">
        <v>6</v>
      </c>
      <c r="C36" s="40">
        <v>562</v>
      </c>
    </row>
    <row r="37" spans="1:4" ht="16.5" customHeight="1" x14ac:dyDescent="0.3">
      <c r="A37" s="24" t="s">
        <v>53</v>
      </c>
      <c r="B37" s="22" t="s">
        <v>54</v>
      </c>
      <c r="C37" s="40">
        <f>C38+C55+C57</f>
        <v>899041.49999999988</v>
      </c>
      <c r="D37" s="45"/>
    </row>
    <row r="38" spans="1:4" ht="39.75" x14ac:dyDescent="0.3">
      <c r="A38" s="24" t="s">
        <v>55</v>
      </c>
      <c r="B38" s="22" t="s">
        <v>56</v>
      </c>
      <c r="C38" s="40">
        <f>C39+C42+C48+C52</f>
        <v>898845.2</v>
      </c>
    </row>
    <row r="39" spans="1:4" ht="27" x14ac:dyDescent="0.3">
      <c r="A39" s="24" t="s">
        <v>224</v>
      </c>
      <c r="B39" s="22" t="s">
        <v>57</v>
      </c>
      <c r="C39" s="40">
        <f>C40+C41</f>
        <v>80451</v>
      </c>
    </row>
    <row r="40" spans="1:4" ht="45" x14ac:dyDescent="0.3">
      <c r="A40" s="25" t="s">
        <v>223</v>
      </c>
      <c r="B40" s="23" t="s">
        <v>154</v>
      </c>
      <c r="C40" s="41">
        <v>60451</v>
      </c>
    </row>
    <row r="41" spans="1:4" ht="45" x14ac:dyDescent="0.3">
      <c r="A41" s="25" t="s">
        <v>222</v>
      </c>
      <c r="B41" s="23" t="s">
        <v>133</v>
      </c>
      <c r="C41" s="41">
        <v>20000</v>
      </c>
    </row>
    <row r="42" spans="1:4" ht="27" x14ac:dyDescent="0.3">
      <c r="A42" s="24" t="s">
        <v>221</v>
      </c>
      <c r="B42" s="22" t="s">
        <v>58</v>
      </c>
      <c r="C42" s="40">
        <f>C43+C44+C45+C46+C47</f>
        <v>215326.5</v>
      </c>
    </row>
    <row r="43" spans="1:4" ht="120" x14ac:dyDescent="0.3">
      <c r="A43" s="25" t="s">
        <v>220</v>
      </c>
      <c r="B43" s="23" t="s">
        <v>59</v>
      </c>
      <c r="C43" s="41">
        <v>200000</v>
      </c>
    </row>
    <row r="44" spans="1:4" ht="45" x14ac:dyDescent="0.3">
      <c r="A44" s="25" t="s">
        <v>206</v>
      </c>
      <c r="B44" s="23" t="s">
        <v>203</v>
      </c>
      <c r="C44" s="41">
        <v>7200.8</v>
      </c>
    </row>
    <row r="45" spans="1:4" ht="30" x14ac:dyDescent="0.3">
      <c r="A45" s="25" t="s">
        <v>207</v>
      </c>
      <c r="B45" s="23" t="s">
        <v>144</v>
      </c>
      <c r="C45" s="41">
        <v>168.7</v>
      </c>
    </row>
    <row r="46" spans="1:4" ht="75" x14ac:dyDescent="0.3">
      <c r="A46" s="25" t="s">
        <v>208</v>
      </c>
      <c r="B46" s="23" t="s">
        <v>134</v>
      </c>
      <c r="C46" s="41">
        <v>7497</v>
      </c>
    </row>
    <row r="47" spans="1:4" ht="30" x14ac:dyDescent="0.3">
      <c r="A47" s="25" t="s">
        <v>209</v>
      </c>
      <c r="B47" s="23" t="s">
        <v>185</v>
      </c>
      <c r="C47" s="41">
        <v>460</v>
      </c>
    </row>
    <row r="48" spans="1:4" ht="39.75" x14ac:dyDescent="0.3">
      <c r="A48" s="24" t="s">
        <v>210</v>
      </c>
      <c r="B48" s="22" t="s">
        <v>60</v>
      </c>
      <c r="C48" s="40">
        <f>C49+C50+C51</f>
        <v>593773.19999999995</v>
      </c>
    </row>
    <row r="49" spans="1:3" ht="60" x14ac:dyDescent="0.3">
      <c r="A49" s="25" t="s">
        <v>211</v>
      </c>
      <c r="B49" s="23" t="s">
        <v>12</v>
      </c>
      <c r="C49" s="41">
        <v>2331</v>
      </c>
    </row>
    <row r="50" spans="1:3" ht="45" x14ac:dyDescent="0.3">
      <c r="A50" s="25" t="s">
        <v>212</v>
      </c>
      <c r="B50" s="23" t="s">
        <v>186</v>
      </c>
      <c r="C50" s="41">
        <v>588378.19999999995</v>
      </c>
    </row>
    <row r="51" spans="1:3" ht="105" x14ac:dyDescent="0.3">
      <c r="A51" s="25" t="s">
        <v>213</v>
      </c>
      <c r="B51" s="23" t="s">
        <v>13</v>
      </c>
      <c r="C51" s="41">
        <v>3064</v>
      </c>
    </row>
    <row r="52" spans="1:3" x14ac:dyDescent="0.3">
      <c r="A52" s="24" t="s">
        <v>215</v>
      </c>
      <c r="B52" s="46" t="s">
        <v>61</v>
      </c>
      <c r="C52" s="40">
        <f>C53+C54</f>
        <v>9294.5</v>
      </c>
    </row>
    <row r="53" spans="1:3" ht="90" x14ac:dyDescent="0.3">
      <c r="A53" s="21" t="s">
        <v>214</v>
      </c>
      <c r="B53" s="26" t="s">
        <v>14</v>
      </c>
      <c r="C53" s="41">
        <v>8720.4</v>
      </c>
    </row>
    <row r="54" spans="1:3" ht="32.25" customHeight="1" x14ac:dyDescent="0.3">
      <c r="A54" s="26" t="s">
        <v>216</v>
      </c>
      <c r="B54" s="47" t="s">
        <v>140</v>
      </c>
      <c r="C54" s="41">
        <v>574.1</v>
      </c>
    </row>
    <row r="55" spans="1:3" ht="78" x14ac:dyDescent="0.3">
      <c r="A55" s="48" t="s">
        <v>217</v>
      </c>
      <c r="B55" s="48" t="s">
        <v>187</v>
      </c>
      <c r="C55" s="49">
        <f>C56</f>
        <v>231.2</v>
      </c>
    </row>
    <row r="56" spans="1:3" ht="90" x14ac:dyDescent="0.3">
      <c r="A56" s="47" t="s">
        <v>218</v>
      </c>
      <c r="B56" s="47" t="s">
        <v>188</v>
      </c>
      <c r="C56" s="65">
        <v>231.2</v>
      </c>
    </row>
    <row r="57" spans="1:3" ht="52.5" x14ac:dyDescent="0.3">
      <c r="A57" s="48" t="s">
        <v>219</v>
      </c>
      <c r="B57" s="48" t="s">
        <v>189</v>
      </c>
      <c r="C57" s="49">
        <f>C58</f>
        <v>-34.9</v>
      </c>
    </row>
    <row r="58" spans="1:3" ht="60" x14ac:dyDescent="0.3">
      <c r="A58" s="47" t="s">
        <v>219</v>
      </c>
      <c r="B58" s="47" t="s">
        <v>190</v>
      </c>
      <c r="C58" s="65">
        <v>-34.9</v>
      </c>
    </row>
  </sheetData>
  <mergeCells count="3">
    <mergeCell ref="A4:C4"/>
    <mergeCell ref="B1:C1"/>
    <mergeCell ref="B2:C2"/>
  </mergeCells>
  <pageMargins left="0.25" right="0.25" top="0.75" bottom="0.75" header="0.3" footer="0.3"/>
  <pageSetup paperSize="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47"/>
  <sheetViews>
    <sheetView zoomScaleNormal="100" zoomScaleSheetLayoutView="80" workbookViewId="0">
      <selection activeCell="A3" sqref="A3:F3"/>
    </sheetView>
  </sheetViews>
  <sheetFormatPr defaultColWidth="9.140625" defaultRowHeight="15" outlineLevelRow="1" x14ac:dyDescent="0.3"/>
  <cols>
    <col min="1" max="1" width="38.28515625" style="87" customWidth="1"/>
    <col min="2" max="2" width="7.85546875" style="29" customWidth="1"/>
    <col min="3" max="3" width="12.5703125" style="29" customWidth="1"/>
    <col min="4" max="4" width="18.28515625" style="29" customWidth="1"/>
    <col min="5" max="5" width="11.5703125" style="30" customWidth="1"/>
    <col min="6" max="6" width="19.7109375" style="29" customWidth="1"/>
    <col min="7" max="7" width="14.85546875" style="37" customWidth="1"/>
    <col min="8" max="16384" width="9.140625" style="37"/>
  </cols>
  <sheetData>
    <row r="1" spans="1:6" ht="14.45" customHeight="1" x14ac:dyDescent="0.3">
      <c r="A1" s="86"/>
      <c r="B1" s="27"/>
      <c r="C1" s="27"/>
      <c r="D1" s="27"/>
      <c r="E1" s="27"/>
      <c r="F1" s="83" t="s">
        <v>136</v>
      </c>
    </row>
    <row r="2" spans="1:6" ht="83.45" customHeight="1" x14ac:dyDescent="0.3">
      <c r="A2" s="86"/>
      <c r="B2" s="28"/>
      <c r="C2" s="28"/>
      <c r="D2" s="84" t="s">
        <v>239</v>
      </c>
      <c r="E2" s="84"/>
      <c r="F2" s="84"/>
    </row>
    <row r="3" spans="1:6" ht="106.15" customHeight="1" x14ac:dyDescent="0.3">
      <c r="A3" s="85" t="s">
        <v>235</v>
      </c>
      <c r="B3" s="85"/>
      <c r="C3" s="85"/>
      <c r="D3" s="85"/>
      <c r="E3" s="85"/>
      <c r="F3" s="85"/>
    </row>
    <row r="4" spans="1:6" ht="18.75" customHeight="1" x14ac:dyDescent="0.3"/>
    <row r="5" spans="1:6" ht="45.75" customHeight="1" x14ac:dyDescent="0.3">
      <c r="A5" s="6" t="s">
        <v>62</v>
      </c>
      <c r="B5" s="6" t="s">
        <v>63</v>
      </c>
      <c r="C5" s="6" t="s">
        <v>64</v>
      </c>
      <c r="D5" s="6" t="s">
        <v>65</v>
      </c>
      <c r="E5" s="7" t="s">
        <v>66</v>
      </c>
      <c r="F5" s="38" t="s">
        <v>146</v>
      </c>
    </row>
    <row r="6" spans="1:6" s="43" customFormat="1" ht="15.6" customHeight="1" x14ac:dyDescent="0.2">
      <c r="A6" s="88" t="s">
        <v>67</v>
      </c>
      <c r="B6" s="31"/>
      <c r="C6" s="31"/>
      <c r="D6" s="31"/>
      <c r="E6" s="32"/>
      <c r="F6" s="40">
        <f>F7+F14+F16+F19+F23+F27+F32+F35+F39+F42+F44</f>
        <v>1363861.5000000002</v>
      </c>
    </row>
    <row r="7" spans="1:6" s="43" customFormat="1" ht="32.25" customHeight="1" x14ac:dyDescent="0.2">
      <c r="A7" s="88" t="s">
        <v>68</v>
      </c>
      <c r="B7" s="33" t="s">
        <v>69</v>
      </c>
      <c r="C7" s="33" t="s">
        <v>70</v>
      </c>
      <c r="D7" s="34" t="s">
        <v>71</v>
      </c>
      <c r="E7" s="33" t="s">
        <v>72</v>
      </c>
      <c r="F7" s="40">
        <f>F8+F9+F10+F11+F12+F13</f>
        <v>62811.1</v>
      </c>
    </row>
    <row r="8" spans="1:6" ht="19.149999999999999" customHeight="1" outlineLevel="1" x14ac:dyDescent="0.3">
      <c r="A8" s="89" t="s">
        <v>74</v>
      </c>
      <c r="B8" s="18" t="s">
        <v>69</v>
      </c>
      <c r="C8" s="18" t="s">
        <v>73</v>
      </c>
      <c r="D8" s="19" t="s">
        <v>75</v>
      </c>
      <c r="E8" s="18" t="s">
        <v>72</v>
      </c>
      <c r="F8" s="41">
        <v>1439.2</v>
      </c>
    </row>
    <row r="9" spans="1:6" ht="31.9" customHeight="1" outlineLevel="1" x14ac:dyDescent="0.3">
      <c r="A9" s="89" t="s">
        <v>77</v>
      </c>
      <c r="B9" s="18" t="s">
        <v>69</v>
      </c>
      <c r="C9" s="18" t="s">
        <v>76</v>
      </c>
      <c r="D9" s="19" t="s">
        <v>78</v>
      </c>
      <c r="E9" s="18" t="s">
        <v>72</v>
      </c>
      <c r="F9" s="66">
        <v>3226.4</v>
      </c>
    </row>
    <row r="10" spans="1:6" ht="30" customHeight="1" x14ac:dyDescent="0.3">
      <c r="A10" s="89" t="s">
        <v>143</v>
      </c>
      <c r="B10" s="18" t="s">
        <v>69</v>
      </c>
      <c r="C10" s="18" t="s">
        <v>79</v>
      </c>
      <c r="D10" s="19" t="s">
        <v>80</v>
      </c>
      <c r="E10" s="18" t="s">
        <v>72</v>
      </c>
      <c r="F10" s="41">
        <v>40376.1</v>
      </c>
    </row>
    <row r="11" spans="1:6" ht="63" customHeight="1" outlineLevel="1" thickBot="1" x14ac:dyDescent="0.35">
      <c r="A11" s="90" t="s">
        <v>192</v>
      </c>
      <c r="B11" s="18" t="s">
        <v>69</v>
      </c>
      <c r="C11" s="18" t="s">
        <v>81</v>
      </c>
      <c r="D11" s="19" t="s">
        <v>71</v>
      </c>
      <c r="E11" s="18" t="s">
        <v>72</v>
      </c>
      <c r="F11" s="41">
        <v>8631.7999999999993</v>
      </c>
    </row>
    <row r="12" spans="1:6" ht="33" customHeight="1" outlineLevel="1" thickBot="1" x14ac:dyDescent="0.35">
      <c r="A12" s="90" t="s">
        <v>82</v>
      </c>
      <c r="B12" s="18" t="s">
        <v>69</v>
      </c>
      <c r="C12" s="18" t="s">
        <v>83</v>
      </c>
      <c r="D12" s="19" t="s">
        <v>71</v>
      </c>
      <c r="E12" s="18" t="s">
        <v>72</v>
      </c>
      <c r="F12" s="41">
        <v>216.1</v>
      </c>
    </row>
    <row r="13" spans="1:6" ht="20.25" customHeight="1" x14ac:dyDescent="0.3">
      <c r="A13" s="89" t="s">
        <v>84</v>
      </c>
      <c r="B13" s="18" t="s">
        <v>69</v>
      </c>
      <c r="C13" s="18">
        <v>13</v>
      </c>
      <c r="D13" s="19" t="s">
        <v>71</v>
      </c>
      <c r="E13" s="18" t="s">
        <v>72</v>
      </c>
      <c r="F13" s="41">
        <v>8921.5</v>
      </c>
    </row>
    <row r="14" spans="1:6" s="43" customFormat="1" ht="12.75" outlineLevel="1" x14ac:dyDescent="0.2">
      <c r="A14" s="88" t="s">
        <v>87</v>
      </c>
      <c r="B14" s="33" t="s">
        <v>73</v>
      </c>
      <c r="C14" s="33" t="s">
        <v>70</v>
      </c>
      <c r="D14" s="34" t="s">
        <v>71</v>
      </c>
      <c r="E14" s="33" t="s">
        <v>72</v>
      </c>
      <c r="F14" s="40">
        <f>F15</f>
        <v>2331</v>
      </c>
    </row>
    <row r="15" spans="1:6" ht="49.5" customHeight="1" outlineLevel="1" thickBot="1" x14ac:dyDescent="0.35">
      <c r="A15" s="90" t="s">
        <v>191</v>
      </c>
      <c r="B15" s="18" t="s">
        <v>73</v>
      </c>
      <c r="C15" s="18" t="s">
        <v>76</v>
      </c>
      <c r="D15" s="19" t="s">
        <v>85</v>
      </c>
      <c r="E15" s="18" t="s">
        <v>72</v>
      </c>
      <c r="F15" s="41">
        <v>2331</v>
      </c>
    </row>
    <row r="16" spans="1:6" s="43" customFormat="1" ht="42" customHeight="1" outlineLevel="1" x14ac:dyDescent="0.2">
      <c r="A16" s="88" t="s">
        <v>88</v>
      </c>
      <c r="B16" s="33" t="s">
        <v>76</v>
      </c>
      <c r="C16" s="33" t="s">
        <v>70</v>
      </c>
      <c r="D16" s="34" t="s">
        <v>71</v>
      </c>
      <c r="E16" s="33" t="s">
        <v>72</v>
      </c>
      <c r="F16" s="40">
        <f>F17+F18</f>
        <v>3811.2</v>
      </c>
    </row>
    <row r="17" spans="1:6" ht="60" outlineLevel="1" x14ac:dyDescent="0.3">
      <c r="A17" s="89" t="s">
        <v>89</v>
      </c>
      <c r="B17" s="18" t="s">
        <v>76</v>
      </c>
      <c r="C17" s="18" t="s">
        <v>90</v>
      </c>
      <c r="D17" s="19" t="s">
        <v>71</v>
      </c>
      <c r="E17" s="18" t="s">
        <v>72</v>
      </c>
      <c r="F17" s="41">
        <v>2933.6</v>
      </c>
    </row>
    <row r="18" spans="1:6" ht="45" outlineLevel="1" x14ac:dyDescent="0.3">
      <c r="A18" s="89" t="s">
        <v>91</v>
      </c>
      <c r="B18" s="18" t="s">
        <v>76</v>
      </c>
      <c r="C18" s="18" t="s">
        <v>92</v>
      </c>
      <c r="D18" s="19" t="s">
        <v>71</v>
      </c>
      <c r="E18" s="18" t="s">
        <v>72</v>
      </c>
      <c r="F18" s="41">
        <v>877.6</v>
      </c>
    </row>
    <row r="19" spans="1:6" s="43" customFormat="1" ht="12.75" x14ac:dyDescent="0.2">
      <c r="A19" s="88" t="s">
        <v>93</v>
      </c>
      <c r="B19" s="33" t="s">
        <v>79</v>
      </c>
      <c r="C19" s="33" t="s">
        <v>70</v>
      </c>
      <c r="D19" s="34" t="s">
        <v>71</v>
      </c>
      <c r="E19" s="33" t="s">
        <v>72</v>
      </c>
      <c r="F19" s="40">
        <f>F20+F21+F22</f>
        <v>223222.9</v>
      </c>
    </row>
    <row r="20" spans="1:6" x14ac:dyDescent="0.3">
      <c r="A20" s="89" t="s">
        <v>94</v>
      </c>
      <c r="B20" s="18" t="s">
        <v>79</v>
      </c>
      <c r="C20" s="18" t="s">
        <v>69</v>
      </c>
      <c r="D20" s="19" t="s">
        <v>71</v>
      </c>
      <c r="E20" s="18" t="s">
        <v>72</v>
      </c>
      <c r="F20" s="41">
        <v>364.9</v>
      </c>
    </row>
    <row r="21" spans="1:6" ht="30" outlineLevel="1" x14ac:dyDescent="0.3">
      <c r="A21" s="89" t="s">
        <v>96</v>
      </c>
      <c r="B21" s="18" t="s">
        <v>79</v>
      </c>
      <c r="C21" s="18" t="s">
        <v>90</v>
      </c>
      <c r="D21" s="19" t="s">
        <v>71</v>
      </c>
      <c r="E21" s="18" t="s">
        <v>72</v>
      </c>
      <c r="F21" s="41">
        <v>221028.4</v>
      </c>
    </row>
    <row r="22" spans="1:6" ht="30" x14ac:dyDescent="0.3">
      <c r="A22" s="89" t="s">
        <v>97</v>
      </c>
      <c r="B22" s="18" t="s">
        <v>79</v>
      </c>
      <c r="C22" s="18" t="s">
        <v>98</v>
      </c>
      <c r="D22" s="19" t="s">
        <v>71</v>
      </c>
      <c r="E22" s="18" t="s">
        <v>72</v>
      </c>
      <c r="F22" s="41">
        <v>1829.6</v>
      </c>
    </row>
    <row r="23" spans="1:6" s="43" customFormat="1" ht="25.5" x14ac:dyDescent="0.2">
      <c r="A23" s="88" t="s">
        <v>99</v>
      </c>
      <c r="B23" s="33" t="s">
        <v>100</v>
      </c>
      <c r="C23" s="33" t="s">
        <v>70</v>
      </c>
      <c r="D23" s="34" t="s">
        <v>71</v>
      </c>
      <c r="E23" s="33" t="s">
        <v>72</v>
      </c>
      <c r="F23" s="40">
        <f>F24+F25+F26</f>
        <v>12944.2</v>
      </c>
    </row>
    <row r="24" spans="1:6" outlineLevel="1" x14ac:dyDescent="0.3">
      <c r="A24" s="89" t="s">
        <v>101</v>
      </c>
      <c r="B24" s="18" t="s">
        <v>100</v>
      </c>
      <c r="C24" s="18" t="s">
        <v>69</v>
      </c>
      <c r="D24" s="19" t="s">
        <v>71</v>
      </c>
      <c r="E24" s="18" t="s">
        <v>72</v>
      </c>
      <c r="F24" s="41">
        <v>1171.4000000000001</v>
      </c>
    </row>
    <row r="25" spans="1:6" x14ac:dyDescent="0.3">
      <c r="A25" s="89" t="s">
        <v>102</v>
      </c>
      <c r="B25" s="18" t="s">
        <v>100</v>
      </c>
      <c r="C25" s="18" t="s">
        <v>73</v>
      </c>
      <c r="D25" s="19" t="s">
        <v>71</v>
      </c>
      <c r="E25" s="18" t="s">
        <v>72</v>
      </c>
      <c r="F25" s="41">
        <v>3751.8</v>
      </c>
    </row>
    <row r="26" spans="1:6" outlineLevel="1" x14ac:dyDescent="0.3">
      <c r="A26" s="89" t="s">
        <v>135</v>
      </c>
      <c r="B26" s="18" t="s">
        <v>100</v>
      </c>
      <c r="C26" s="18" t="s">
        <v>76</v>
      </c>
      <c r="D26" s="19" t="s">
        <v>71</v>
      </c>
      <c r="E26" s="18" t="s">
        <v>72</v>
      </c>
      <c r="F26" s="41">
        <v>8021</v>
      </c>
    </row>
    <row r="27" spans="1:6" s="43" customFormat="1" ht="12.75" x14ac:dyDescent="0.2">
      <c r="A27" s="88" t="s">
        <v>103</v>
      </c>
      <c r="B27" s="33" t="s">
        <v>83</v>
      </c>
      <c r="C27" s="33" t="s">
        <v>70</v>
      </c>
      <c r="D27" s="34" t="s">
        <v>71</v>
      </c>
      <c r="E27" s="33" t="s">
        <v>72</v>
      </c>
      <c r="F27" s="40">
        <f>F28+F29+F30+F31</f>
        <v>916862.20000000007</v>
      </c>
    </row>
    <row r="28" spans="1:6" x14ac:dyDescent="0.3">
      <c r="A28" s="89" t="s">
        <v>104</v>
      </c>
      <c r="B28" s="18" t="s">
        <v>83</v>
      </c>
      <c r="C28" s="18" t="s">
        <v>69</v>
      </c>
      <c r="D28" s="19" t="s">
        <v>71</v>
      </c>
      <c r="E28" s="18" t="s">
        <v>72</v>
      </c>
      <c r="F28" s="41">
        <v>329879.7</v>
      </c>
    </row>
    <row r="29" spans="1:6" x14ac:dyDescent="0.3">
      <c r="A29" s="89" t="s">
        <v>105</v>
      </c>
      <c r="B29" s="18" t="s">
        <v>83</v>
      </c>
      <c r="C29" s="18" t="s">
        <v>73</v>
      </c>
      <c r="D29" s="19" t="s">
        <v>71</v>
      </c>
      <c r="E29" s="18" t="s">
        <v>72</v>
      </c>
      <c r="F29" s="41">
        <v>503558.40000000002</v>
      </c>
    </row>
    <row r="30" spans="1:6" x14ac:dyDescent="0.3">
      <c r="A30" s="89" t="s">
        <v>106</v>
      </c>
      <c r="B30" s="18" t="s">
        <v>83</v>
      </c>
      <c r="C30" s="18" t="s">
        <v>76</v>
      </c>
      <c r="D30" s="19" t="s">
        <v>71</v>
      </c>
      <c r="E30" s="18" t="s">
        <v>72</v>
      </c>
      <c r="F30" s="41">
        <v>57318.400000000001</v>
      </c>
    </row>
    <row r="31" spans="1:6" ht="16.5" customHeight="1" outlineLevel="1" x14ac:dyDescent="0.3">
      <c r="A31" s="89" t="s">
        <v>107</v>
      </c>
      <c r="B31" s="18" t="s">
        <v>83</v>
      </c>
      <c r="C31" s="18" t="s">
        <v>90</v>
      </c>
      <c r="D31" s="19" t="s">
        <v>71</v>
      </c>
      <c r="E31" s="18" t="s">
        <v>72</v>
      </c>
      <c r="F31" s="41">
        <v>26105.7</v>
      </c>
    </row>
    <row r="32" spans="1:6" s="43" customFormat="1" ht="12.75" x14ac:dyDescent="0.2">
      <c r="A32" s="88" t="s">
        <v>108</v>
      </c>
      <c r="B32" s="33" t="s">
        <v>95</v>
      </c>
      <c r="C32" s="33" t="s">
        <v>70</v>
      </c>
      <c r="D32" s="34" t="s">
        <v>71</v>
      </c>
      <c r="E32" s="33" t="s">
        <v>72</v>
      </c>
      <c r="F32" s="40">
        <f>F33+F34</f>
        <v>46408.799999999996</v>
      </c>
    </row>
    <row r="33" spans="1:6" outlineLevel="1" x14ac:dyDescent="0.3">
      <c r="A33" s="89" t="s">
        <v>109</v>
      </c>
      <c r="B33" s="18" t="s">
        <v>95</v>
      </c>
      <c r="C33" s="18" t="s">
        <v>69</v>
      </c>
      <c r="D33" s="19" t="s">
        <v>71</v>
      </c>
      <c r="E33" s="18" t="s">
        <v>72</v>
      </c>
      <c r="F33" s="41">
        <v>42332.2</v>
      </c>
    </row>
    <row r="34" spans="1:6" ht="30" x14ac:dyDescent="0.3">
      <c r="A34" s="89" t="s">
        <v>110</v>
      </c>
      <c r="B34" s="18" t="s">
        <v>95</v>
      </c>
      <c r="C34" s="18" t="s">
        <v>79</v>
      </c>
      <c r="D34" s="19" t="s">
        <v>111</v>
      </c>
      <c r="E34" s="18" t="s">
        <v>72</v>
      </c>
      <c r="F34" s="41">
        <v>4076.6</v>
      </c>
    </row>
    <row r="35" spans="1:6" s="43" customFormat="1" ht="12.75" x14ac:dyDescent="0.2">
      <c r="A35" s="88" t="s">
        <v>112</v>
      </c>
      <c r="B35" s="33" t="s">
        <v>113</v>
      </c>
      <c r="C35" s="33" t="s">
        <v>70</v>
      </c>
      <c r="D35" s="34" t="s">
        <v>114</v>
      </c>
      <c r="E35" s="33" t="s">
        <v>72</v>
      </c>
      <c r="F35" s="40">
        <f>F36+F37+F38</f>
        <v>22321.300000000003</v>
      </c>
    </row>
    <row r="36" spans="1:6" outlineLevel="1" x14ac:dyDescent="0.3">
      <c r="A36" s="89" t="s">
        <v>115</v>
      </c>
      <c r="B36" s="18" t="s">
        <v>113</v>
      </c>
      <c r="C36" s="18" t="s">
        <v>69</v>
      </c>
      <c r="D36" s="19" t="s">
        <v>71</v>
      </c>
      <c r="E36" s="18" t="s">
        <v>72</v>
      </c>
      <c r="F36" s="41">
        <v>8397.2000000000007</v>
      </c>
    </row>
    <row r="37" spans="1:6" x14ac:dyDescent="0.3">
      <c r="A37" s="89" t="s">
        <v>116</v>
      </c>
      <c r="B37" s="18" t="s">
        <v>113</v>
      </c>
      <c r="C37" s="18" t="s">
        <v>76</v>
      </c>
      <c r="D37" s="19" t="s">
        <v>71</v>
      </c>
      <c r="E37" s="18" t="s">
        <v>72</v>
      </c>
      <c r="F37" s="41">
        <v>10860.1</v>
      </c>
    </row>
    <row r="38" spans="1:6" outlineLevel="1" x14ac:dyDescent="0.3">
      <c r="A38" s="89" t="s">
        <v>117</v>
      </c>
      <c r="B38" s="18" t="s">
        <v>113</v>
      </c>
      <c r="C38" s="18" t="s">
        <v>79</v>
      </c>
      <c r="D38" s="19" t="s">
        <v>71</v>
      </c>
      <c r="E38" s="18" t="s">
        <v>72</v>
      </c>
      <c r="F38" s="41">
        <v>3064</v>
      </c>
    </row>
    <row r="39" spans="1:6" s="43" customFormat="1" ht="35.25" customHeight="1" x14ac:dyDescent="0.2">
      <c r="A39" s="88" t="s">
        <v>118</v>
      </c>
      <c r="B39" s="33" t="s">
        <v>119</v>
      </c>
      <c r="C39" s="33" t="s">
        <v>70</v>
      </c>
      <c r="D39" s="34" t="s">
        <v>71</v>
      </c>
      <c r="E39" s="33" t="s">
        <v>72</v>
      </c>
      <c r="F39" s="40">
        <f>F40+F41</f>
        <v>10187.6</v>
      </c>
    </row>
    <row r="40" spans="1:6" x14ac:dyDescent="0.3">
      <c r="A40" s="89" t="s">
        <v>204</v>
      </c>
      <c r="B40" s="18" t="s">
        <v>119</v>
      </c>
      <c r="C40" s="18" t="s">
        <v>69</v>
      </c>
      <c r="D40" s="19" t="s">
        <v>71</v>
      </c>
      <c r="E40" s="18" t="s">
        <v>72</v>
      </c>
      <c r="F40" s="41">
        <v>1422.2</v>
      </c>
    </row>
    <row r="41" spans="1:6" outlineLevel="1" x14ac:dyDescent="0.3">
      <c r="A41" s="89" t="s">
        <v>120</v>
      </c>
      <c r="B41" s="18" t="s">
        <v>119</v>
      </c>
      <c r="C41" s="18" t="s">
        <v>73</v>
      </c>
      <c r="D41" s="19" t="s">
        <v>71</v>
      </c>
      <c r="E41" s="18" t="s">
        <v>72</v>
      </c>
      <c r="F41" s="41">
        <v>8765.4</v>
      </c>
    </row>
    <row r="42" spans="1:6" s="43" customFormat="1" ht="38.25" outlineLevel="1" x14ac:dyDescent="0.2">
      <c r="A42" s="88" t="s">
        <v>121</v>
      </c>
      <c r="B42" s="33" t="s">
        <v>86</v>
      </c>
      <c r="C42" s="33" t="s">
        <v>70</v>
      </c>
      <c r="D42" s="34" t="s">
        <v>71</v>
      </c>
      <c r="E42" s="33" t="s">
        <v>72</v>
      </c>
      <c r="F42" s="40">
        <f>F43</f>
        <v>86.4</v>
      </c>
    </row>
    <row r="43" spans="1:6" ht="30" outlineLevel="1" x14ac:dyDescent="0.3">
      <c r="A43" s="89" t="s">
        <v>122</v>
      </c>
      <c r="B43" s="18" t="s">
        <v>86</v>
      </c>
      <c r="C43" s="18" t="s">
        <v>69</v>
      </c>
      <c r="D43" s="19" t="s">
        <v>71</v>
      </c>
      <c r="E43" s="18" t="s">
        <v>72</v>
      </c>
      <c r="F43" s="41">
        <v>86.4</v>
      </c>
    </row>
    <row r="44" spans="1:6" s="43" customFormat="1" ht="66" customHeight="1" x14ac:dyDescent="0.2">
      <c r="A44" s="88" t="s">
        <v>123</v>
      </c>
      <c r="B44" s="33" t="s">
        <v>92</v>
      </c>
      <c r="C44" s="33" t="s">
        <v>70</v>
      </c>
      <c r="D44" s="34" t="s">
        <v>71</v>
      </c>
      <c r="E44" s="33" t="s">
        <v>72</v>
      </c>
      <c r="F44" s="40">
        <f>F45+F46+F47</f>
        <v>62874.8</v>
      </c>
    </row>
    <row r="45" spans="1:6" ht="60" outlineLevel="1" x14ac:dyDescent="0.3">
      <c r="A45" s="89" t="s">
        <v>124</v>
      </c>
      <c r="B45" s="18" t="s">
        <v>92</v>
      </c>
      <c r="C45" s="18" t="s">
        <v>69</v>
      </c>
      <c r="D45" s="19" t="s">
        <v>71</v>
      </c>
      <c r="E45" s="18" t="s">
        <v>72</v>
      </c>
      <c r="F45" s="41">
        <v>23941.5</v>
      </c>
    </row>
    <row r="46" spans="1:6" x14ac:dyDescent="0.3">
      <c r="A46" s="89" t="s">
        <v>125</v>
      </c>
      <c r="B46" s="18" t="s">
        <v>92</v>
      </c>
      <c r="C46" s="18" t="s">
        <v>73</v>
      </c>
      <c r="D46" s="19" t="s">
        <v>71</v>
      </c>
      <c r="E46" s="18" t="s">
        <v>72</v>
      </c>
      <c r="F46" s="41">
        <v>6226</v>
      </c>
    </row>
    <row r="47" spans="1:6" ht="30" x14ac:dyDescent="0.3">
      <c r="A47" s="89" t="s">
        <v>126</v>
      </c>
      <c r="B47" s="18" t="s">
        <v>92</v>
      </c>
      <c r="C47" s="18" t="s">
        <v>76</v>
      </c>
      <c r="D47" s="19" t="s">
        <v>71</v>
      </c>
      <c r="E47" s="18" t="s">
        <v>72</v>
      </c>
      <c r="F47" s="41">
        <v>32707.3</v>
      </c>
    </row>
  </sheetData>
  <mergeCells count="2">
    <mergeCell ref="A3:F3"/>
    <mergeCell ref="D2:F2"/>
  </mergeCells>
  <pageMargins left="0.23622047244094491" right="0.23622047244094491" top="0.74803149606299213" bottom="0.74803149606299213" header="0.31496062992125984" footer="0.31496062992125984"/>
  <pageSetup paperSize="9" scale="91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C14"/>
  <sheetViews>
    <sheetView zoomScale="160" zoomScaleNormal="160" workbookViewId="0">
      <pane xSplit="2" ySplit="6" topLeftCell="C7" activePane="bottomRight" state="frozen"/>
      <selection pane="topRight" activeCell="G1" sqref="G1"/>
      <selection pane="bottomLeft" activeCell="A9" sqref="A9"/>
      <selection pane="bottomRight" activeCell="B1" sqref="B1:C1"/>
    </sheetView>
  </sheetViews>
  <sheetFormatPr defaultColWidth="9.140625" defaultRowHeight="23.45" customHeight="1" x14ac:dyDescent="0.3"/>
  <cols>
    <col min="1" max="1" width="61.5703125" style="87" customWidth="1"/>
    <col min="2" max="2" width="9.42578125" style="30" customWidth="1"/>
    <col min="3" max="3" width="23.5703125" style="37" customWidth="1"/>
    <col min="4" max="16384" width="9.140625" style="37"/>
  </cols>
  <sheetData>
    <row r="1" spans="1:3" ht="17.25" customHeight="1" x14ac:dyDescent="0.3">
      <c r="A1" s="86"/>
      <c r="B1" s="84" t="s">
        <v>148</v>
      </c>
      <c r="C1" s="84"/>
    </row>
    <row r="2" spans="1:3" ht="58.15" customHeight="1" x14ac:dyDescent="0.3">
      <c r="A2" s="84" t="s">
        <v>242</v>
      </c>
      <c r="B2" s="84"/>
      <c r="C2" s="84"/>
    </row>
    <row r="3" spans="1:3" ht="10.15" customHeight="1" x14ac:dyDescent="0.3"/>
    <row r="4" spans="1:3" ht="62.45" customHeight="1" x14ac:dyDescent="0.3">
      <c r="A4" s="69" t="s">
        <v>236</v>
      </c>
      <c r="B4" s="69"/>
      <c r="C4" s="69"/>
    </row>
    <row r="6" spans="1:3" ht="48" customHeight="1" x14ac:dyDescent="0.3">
      <c r="A6" s="6" t="s">
        <v>147</v>
      </c>
      <c r="B6" s="7" t="s">
        <v>127</v>
      </c>
      <c r="C6" s="38" t="s">
        <v>146</v>
      </c>
    </row>
    <row r="7" spans="1:3" ht="31.15" customHeight="1" x14ac:dyDescent="0.3">
      <c r="A7" s="89" t="s">
        <v>128</v>
      </c>
      <c r="B7" s="50">
        <v>522</v>
      </c>
      <c r="C7" s="65">
        <v>276429.8</v>
      </c>
    </row>
    <row r="8" spans="1:3" ht="31.15" customHeight="1" x14ac:dyDescent="0.3">
      <c r="A8" s="89" t="s">
        <v>11</v>
      </c>
      <c r="B8" s="50">
        <v>543</v>
      </c>
      <c r="C8" s="65">
        <v>61612.3</v>
      </c>
    </row>
    <row r="9" spans="1:3" ht="31.15" customHeight="1" x14ac:dyDescent="0.3">
      <c r="A9" s="89" t="s">
        <v>241</v>
      </c>
      <c r="B9" s="50">
        <v>544</v>
      </c>
      <c r="C9" s="65">
        <v>901463.6</v>
      </c>
    </row>
    <row r="10" spans="1:3" ht="31.15" customHeight="1" x14ac:dyDescent="0.3">
      <c r="A10" s="89" t="s">
        <v>129</v>
      </c>
      <c r="B10" s="50">
        <v>545</v>
      </c>
      <c r="C10" s="65">
        <v>3445.8</v>
      </c>
    </row>
    <row r="11" spans="1:3" ht="31.15" customHeight="1" x14ac:dyDescent="0.3">
      <c r="A11" s="89" t="s">
        <v>130</v>
      </c>
      <c r="B11" s="50">
        <v>547</v>
      </c>
      <c r="C11" s="65">
        <v>113389.6</v>
      </c>
    </row>
    <row r="12" spans="1:3" ht="31.15" customHeight="1" x14ac:dyDescent="0.3">
      <c r="A12" s="89" t="s">
        <v>238</v>
      </c>
      <c r="B12" s="50">
        <v>651</v>
      </c>
      <c r="C12" s="65">
        <v>2192.3000000000002</v>
      </c>
    </row>
    <row r="13" spans="1:3" ht="31.15" customHeight="1" x14ac:dyDescent="0.3">
      <c r="A13" s="89" t="s">
        <v>131</v>
      </c>
      <c r="B13" s="50">
        <v>665</v>
      </c>
      <c r="C13" s="65">
        <v>5328.1</v>
      </c>
    </row>
    <row r="14" spans="1:3" ht="23.25" customHeight="1" x14ac:dyDescent="0.3">
      <c r="A14" s="88" t="s">
        <v>132</v>
      </c>
      <c r="B14" s="51"/>
      <c r="C14" s="67">
        <f>SUM(C7:C13)</f>
        <v>1363861.5000000002</v>
      </c>
    </row>
  </sheetData>
  <mergeCells count="3">
    <mergeCell ref="A4:C4"/>
    <mergeCell ref="B1:C1"/>
    <mergeCell ref="A2:C2"/>
  </mergeCells>
  <pageMargins left="0" right="0" top="0" bottom="0" header="0.31496062992125984" footer="0.31496062992125984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C54"/>
  <sheetViews>
    <sheetView topLeftCell="A17" workbookViewId="0">
      <selection activeCell="A3" sqref="A3:C3"/>
    </sheetView>
  </sheetViews>
  <sheetFormatPr defaultColWidth="9.140625" defaultRowHeight="15" outlineLevelRow="2" x14ac:dyDescent="0.3"/>
  <cols>
    <col min="1" max="1" width="34.28515625" style="4" customWidth="1"/>
    <col min="2" max="2" width="60.42578125" style="94" customWidth="1"/>
    <col min="3" max="3" width="21.5703125" style="53" customWidth="1"/>
    <col min="4" max="250" width="9.140625" style="52"/>
    <col min="251" max="251" width="26.7109375" style="52" customWidth="1"/>
    <col min="252" max="252" width="81.42578125" style="52" customWidth="1"/>
    <col min="253" max="255" width="13.85546875" style="52" customWidth="1"/>
    <col min="256" max="506" width="9.140625" style="52"/>
    <col min="507" max="507" width="26.7109375" style="52" customWidth="1"/>
    <col min="508" max="508" width="81.42578125" style="52" customWidth="1"/>
    <col min="509" max="511" width="13.85546875" style="52" customWidth="1"/>
    <col min="512" max="762" width="9.140625" style="52"/>
    <col min="763" max="763" width="26.7109375" style="52" customWidth="1"/>
    <col min="764" max="764" width="81.42578125" style="52" customWidth="1"/>
    <col min="765" max="767" width="13.85546875" style="52" customWidth="1"/>
    <col min="768" max="1018" width="9.140625" style="52"/>
    <col min="1019" max="1019" width="26.7109375" style="52" customWidth="1"/>
    <col min="1020" max="1020" width="81.42578125" style="52" customWidth="1"/>
    <col min="1021" max="1023" width="13.85546875" style="52" customWidth="1"/>
    <col min="1024" max="1274" width="9.140625" style="52"/>
    <col min="1275" max="1275" width="26.7109375" style="52" customWidth="1"/>
    <col min="1276" max="1276" width="81.42578125" style="52" customWidth="1"/>
    <col min="1277" max="1279" width="13.85546875" style="52" customWidth="1"/>
    <col min="1280" max="1530" width="9.140625" style="52"/>
    <col min="1531" max="1531" width="26.7109375" style="52" customWidth="1"/>
    <col min="1532" max="1532" width="81.42578125" style="52" customWidth="1"/>
    <col min="1533" max="1535" width="13.85546875" style="52" customWidth="1"/>
    <col min="1536" max="1786" width="9.140625" style="52"/>
    <col min="1787" max="1787" width="26.7109375" style="52" customWidth="1"/>
    <col min="1788" max="1788" width="81.42578125" style="52" customWidth="1"/>
    <col min="1789" max="1791" width="13.85546875" style="52" customWidth="1"/>
    <col min="1792" max="2042" width="9.140625" style="52"/>
    <col min="2043" max="2043" width="26.7109375" style="52" customWidth="1"/>
    <col min="2044" max="2044" width="81.42578125" style="52" customWidth="1"/>
    <col min="2045" max="2047" width="13.85546875" style="52" customWidth="1"/>
    <col min="2048" max="2298" width="9.140625" style="52"/>
    <col min="2299" max="2299" width="26.7109375" style="52" customWidth="1"/>
    <col min="2300" max="2300" width="81.42578125" style="52" customWidth="1"/>
    <col min="2301" max="2303" width="13.85546875" style="52" customWidth="1"/>
    <col min="2304" max="2554" width="9.140625" style="52"/>
    <col min="2555" max="2555" width="26.7109375" style="52" customWidth="1"/>
    <col min="2556" max="2556" width="81.42578125" style="52" customWidth="1"/>
    <col min="2557" max="2559" width="13.85546875" style="52" customWidth="1"/>
    <col min="2560" max="2810" width="9.140625" style="52"/>
    <col min="2811" max="2811" width="26.7109375" style="52" customWidth="1"/>
    <col min="2812" max="2812" width="81.42578125" style="52" customWidth="1"/>
    <col min="2813" max="2815" width="13.85546875" style="52" customWidth="1"/>
    <col min="2816" max="3066" width="9.140625" style="52"/>
    <col min="3067" max="3067" width="26.7109375" style="52" customWidth="1"/>
    <col min="3068" max="3068" width="81.42578125" style="52" customWidth="1"/>
    <col min="3069" max="3071" width="13.85546875" style="52" customWidth="1"/>
    <col min="3072" max="3322" width="9.140625" style="52"/>
    <col min="3323" max="3323" width="26.7109375" style="52" customWidth="1"/>
    <col min="3324" max="3324" width="81.42578125" style="52" customWidth="1"/>
    <col min="3325" max="3327" width="13.85546875" style="52" customWidth="1"/>
    <col min="3328" max="3578" width="9.140625" style="52"/>
    <col min="3579" max="3579" width="26.7109375" style="52" customWidth="1"/>
    <col min="3580" max="3580" width="81.42578125" style="52" customWidth="1"/>
    <col min="3581" max="3583" width="13.85546875" style="52" customWidth="1"/>
    <col min="3584" max="3834" width="9.140625" style="52"/>
    <col min="3835" max="3835" width="26.7109375" style="52" customWidth="1"/>
    <col min="3836" max="3836" width="81.42578125" style="52" customWidth="1"/>
    <col min="3837" max="3839" width="13.85546875" style="52" customWidth="1"/>
    <col min="3840" max="4090" width="9.140625" style="52"/>
    <col min="4091" max="4091" width="26.7109375" style="52" customWidth="1"/>
    <col min="4092" max="4092" width="81.42578125" style="52" customWidth="1"/>
    <col min="4093" max="4095" width="13.85546875" style="52" customWidth="1"/>
    <col min="4096" max="4346" width="9.140625" style="52"/>
    <col min="4347" max="4347" width="26.7109375" style="52" customWidth="1"/>
    <col min="4348" max="4348" width="81.42578125" style="52" customWidth="1"/>
    <col min="4349" max="4351" width="13.85546875" style="52" customWidth="1"/>
    <col min="4352" max="4602" width="9.140625" style="52"/>
    <col min="4603" max="4603" width="26.7109375" style="52" customWidth="1"/>
    <col min="4604" max="4604" width="81.42578125" style="52" customWidth="1"/>
    <col min="4605" max="4607" width="13.85546875" style="52" customWidth="1"/>
    <col min="4608" max="4858" width="9.140625" style="52"/>
    <col min="4859" max="4859" width="26.7109375" style="52" customWidth="1"/>
    <col min="4860" max="4860" width="81.42578125" style="52" customWidth="1"/>
    <col min="4861" max="4863" width="13.85546875" style="52" customWidth="1"/>
    <col min="4864" max="5114" width="9.140625" style="52"/>
    <col min="5115" max="5115" width="26.7109375" style="52" customWidth="1"/>
    <col min="5116" max="5116" width="81.42578125" style="52" customWidth="1"/>
    <col min="5117" max="5119" width="13.85546875" style="52" customWidth="1"/>
    <col min="5120" max="5370" width="9.140625" style="52"/>
    <col min="5371" max="5371" width="26.7109375" style="52" customWidth="1"/>
    <col min="5372" max="5372" width="81.42578125" style="52" customWidth="1"/>
    <col min="5373" max="5375" width="13.85546875" style="52" customWidth="1"/>
    <col min="5376" max="5626" width="9.140625" style="52"/>
    <col min="5627" max="5627" width="26.7109375" style="52" customWidth="1"/>
    <col min="5628" max="5628" width="81.42578125" style="52" customWidth="1"/>
    <col min="5629" max="5631" width="13.85546875" style="52" customWidth="1"/>
    <col min="5632" max="5882" width="9.140625" style="52"/>
    <col min="5883" max="5883" width="26.7109375" style="52" customWidth="1"/>
    <col min="5884" max="5884" width="81.42578125" style="52" customWidth="1"/>
    <col min="5885" max="5887" width="13.85546875" style="52" customWidth="1"/>
    <col min="5888" max="6138" width="9.140625" style="52"/>
    <col min="6139" max="6139" width="26.7109375" style="52" customWidth="1"/>
    <col min="6140" max="6140" width="81.42578125" style="52" customWidth="1"/>
    <col min="6141" max="6143" width="13.85546875" style="52" customWidth="1"/>
    <col min="6144" max="6394" width="9.140625" style="52"/>
    <col min="6395" max="6395" width="26.7109375" style="52" customWidth="1"/>
    <col min="6396" max="6396" width="81.42578125" style="52" customWidth="1"/>
    <col min="6397" max="6399" width="13.85546875" style="52" customWidth="1"/>
    <col min="6400" max="6650" width="9.140625" style="52"/>
    <col min="6651" max="6651" width="26.7109375" style="52" customWidth="1"/>
    <col min="6652" max="6652" width="81.42578125" style="52" customWidth="1"/>
    <col min="6653" max="6655" width="13.85546875" style="52" customWidth="1"/>
    <col min="6656" max="6906" width="9.140625" style="52"/>
    <col min="6907" max="6907" width="26.7109375" style="52" customWidth="1"/>
    <col min="6908" max="6908" width="81.42578125" style="52" customWidth="1"/>
    <col min="6909" max="6911" width="13.85546875" style="52" customWidth="1"/>
    <col min="6912" max="7162" width="9.140625" style="52"/>
    <col min="7163" max="7163" width="26.7109375" style="52" customWidth="1"/>
    <col min="7164" max="7164" width="81.42578125" style="52" customWidth="1"/>
    <col min="7165" max="7167" width="13.85546875" style="52" customWidth="1"/>
    <col min="7168" max="7418" width="9.140625" style="52"/>
    <col min="7419" max="7419" width="26.7109375" style="52" customWidth="1"/>
    <col min="7420" max="7420" width="81.42578125" style="52" customWidth="1"/>
    <col min="7421" max="7423" width="13.85546875" style="52" customWidth="1"/>
    <col min="7424" max="7674" width="9.140625" style="52"/>
    <col min="7675" max="7675" width="26.7109375" style="52" customWidth="1"/>
    <col min="7676" max="7676" width="81.42578125" style="52" customWidth="1"/>
    <col min="7677" max="7679" width="13.85546875" style="52" customWidth="1"/>
    <col min="7680" max="7930" width="9.140625" style="52"/>
    <col min="7931" max="7931" width="26.7109375" style="52" customWidth="1"/>
    <col min="7932" max="7932" width="81.42578125" style="52" customWidth="1"/>
    <col min="7933" max="7935" width="13.85546875" style="52" customWidth="1"/>
    <col min="7936" max="8186" width="9.140625" style="52"/>
    <col min="8187" max="8187" width="26.7109375" style="52" customWidth="1"/>
    <col min="8188" max="8188" width="81.42578125" style="52" customWidth="1"/>
    <col min="8189" max="8191" width="13.85546875" style="52" customWidth="1"/>
    <col min="8192" max="8442" width="9.140625" style="52"/>
    <col min="8443" max="8443" width="26.7109375" style="52" customWidth="1"/>
    <col min="8444" max="8444" width="81.42578125" style="52" customWidth="1"/>
    <col min="8445" max="8447" width="13.85546875" style="52" customWidth="1"/>
    <col min="8448" max="8698" width="9.140625" style="52"/>
    <col min="8699" max="8699" width="26.7109375" style="52" customWidth="1"/>
    <col min="8700" max="8700" width="81.42578125" style="52" customWidth="1"/>
    <col min="8701" max="8703" width="13.85546875" style="52" customWidth="1"/>
    <col min="8704" max="8954" width="9.140625" style="52"/>
    <col min="8955" max="8955" width="26.7109375" style="52" customWidth="1"/>
    <col min="8956" max="8956" width="81.42578125" style="52" customWidth="1"/>
    <col min="8957" max="8959" width="13.85546875" style="52" customWidth="1"/>
    <col min="8960" max="9210" width="9.140625" style="52"/>
    <col min="9211" max="9211" width="26.7109375" style="52" customWidth="1"/>
    <col min="9212" max="9212" width="81.42578125" style="52" customWidth="1"/>
    <col min="9213" max="9215" width="13.85546875" style="52" customWidth="1"/>
    <col min="9216" max="9466" width="9.140625" style="52"/>
    <col min="9467" max="9467" width="26.7109375" style="52" customWidth="1"/>
    <col min="9468" max="9468" width="81.42578125" style="52" customWidth="1"/>
    <col min="9469" max="9471" width="13.85546875" style="52" customWidth="1"/>
    <col min="9472" max="9722" width="9.140625" style="52"/>
    <col min="9723" max="9723" width="26.7109375" style="52" customWidth="1"/>
    <col min="9724" max="9724" width="81.42578125" style="52" customWidth="1"/>
    <col min="9725" max="9727" width="13.85546875" style="52" customWidth="1"/>
    <col min="9728" max="9978" width="9.140625" style="52"/>
    <col min="9979" max="9979" width="26.7109375" style="52" customWidth="1"/>
    <col min="9980" max="9980" width="81.42578125" style="52" customWidth="1"/>
    <col min="9981" max="9983" width="13.85546875" style="52" customWidth="1"/>
    <col min="9984" max="10234" width="9.140625" style="52"/>
    <col min="10235" max="10235" width="26.7109375" style="52" customWidth="1"/>
    <col min="10236" max="10236" width="81.42578125" style="52" customWidth="1"/>
    <col min="10237" max="10239" width="13.85546875" style="52" customWidth="1"/>
    <col min="10240" max="10490" width="9.140625" style="52"/>
    <col min="10491" max="10491" width="26.7109375" style="52" customWidth="1"/>
    <col min="10492" max="10492" width="81.42578125" style="52" customWidth="1"/>
    <col min="10493" max="10495" width="13.85546875" style="52" customWidth="1"/>
    <col min="10496" max="10746" width="9.140625" style="52"/>
    <col min="10747" max="10747" width="26.7109375" style="52" customWidth="1"/>
    <col min="10748" max="10748" width="81.42578125" style="52" customWidth="1"/>
    <col min="10749" max="10751" width="13.85546875" style="52" customWidth="1"/>
    <col min="10752" max="11002" width="9.140625" style="52"/>
    <col min="11003" max="11003" width="26.7109375" style="52" customWidth="1"/>
    <col min="11004" max="11004" width="81.42578125" style="52" customWidth="1"/>
    <col min="11005" max="11007" width="13.85546875" style="52" customWidth="1"/>
    <col min="11008" max="11258" width="9.140625" style="52"/>
    <col min="11259" max="11259" width="26.7109375" style="52" customWidth="1"/>
    <col min="11260" max="11260" width="81.42578125" style="52" customWidth="1"/>
    <col min="11261" max="11263" width="13.85546875" style="52" customWidth="1"/>
    <col min="11264" max="11514" width="9.140625" style="52"/>
    <col min="11515" max="11515" width="26.7109375" style="52" customWidth="1"/>
    <col min="11516" max="11516" width="81.42578125" style="52" customWidth="1"/>
    <col min="11517" max="11519" width="13.85546875" style="52" customWidth="1"/>
    <col min="11520" max="11770" width="9.140625" style="52"/>
    <col min="11771" max="11771" width="26.7109375" style="52" customWidth="1"/>
    <col min="11772" max="11772" width="81.42578125" style="52" customWidth="1"/>
    <col min="11773" max="11775" width="13.85546875" style="52" customWidth="1"/>
    <col min="11776" max="12026" width="9.140625" style="52"/>
    <col min="12027" max="12027" width="26.7109375" style="52" customWidth="1"/>
    <col min="12028" max="12028" width="81.42578125" style="52" customWidth="1"/>
    <col min="12029" max="12031" width="13.85546875" style="52" customWidth="1"/>
    <col min="12032" max="12282" width="9.140625" style="52"/>
    <col min="12283" max="12283" width="26.7109375" style="52" customWidth="1"/>
    <col min="12284" max="12284" width="81.42578125" style="52" customWidth="1"/>
    <col min="12285" max="12287" width="13.85546875" style="52" customWidth="1"/>
    <col min="12288" max="12538" width="9.140625" style="52"/>
    <col min="12539" max="12539" width="26.7109375" style="52" customWidth="1"/>
    <col min="12540" max="12540" width="81.42578125" style="52" customWidth="1"/>
    <col min="12541" max="12543" width="13.85546875" style="52" customWidth="1"/>
    <col min="12544" max="12794" width="9.140625" style="52"/>
    <col min="12795" max="12795" width="26.7109375" style="52" customWidth="1"/>
    <col min="12796" max="12796" width="81.42578125" style="52" customWidth="1"/>
    <col min="12797" max="12799" width="13.85546875" style="52" customWidth="1"/>
    <col min="12800" max="13050" width="9.140625" style="52"/>
    <col min="13051" max="13051" width="26.7109375" style="52" customWidth="1"/>
    <col min="13052" max="13052" width="81.42578125" style="52" customWidth="1"/>
    <col min="13053" max="13055" width="13.85546875" style="52" customWidth="1"/>
    <col min="13056" max="13306" width="9.140625" style="52"/>
    <col min="13307" max="13307" width="26.7109375" style="52" customWidth="1"/>
    <col min="13308" max="13308" width="81.42578125" style="52" customWidth="1"/>
    <col min="13309" max="13311" width="13.85546875" style="52" customWidth="1"/>
    <col min="13312" max="13562" width="9.140625" style="52"/>
    <col min="13563" max="13563" width="26.7109375" style="52" customWidth="1"/>
    <col min="13564" max="13564" width="81.42578125" style="52" customWidth="1"/>
    <col min="13565" max="13567" width="13.85546875" style="52" customWidth="1"/>
    <col min="13568" max="13818" width="9.140625" style="52"/>
    <col min="13819" max="13819" width="26.7109375" style="52" customWidth="1"/>
    <col min="13820" max="13820" width="81.42578125" style="52" customWidth="1"/>
    <col min="13821" max="13823" width="13.85546875" style="52" customWidth="1"/>
    <col min="13824" max="14074" width="9.140625" style="52"/>
    <col min="14075" max="14075" width="26.7109375" style="52" customWidth="1"/>
    <col min="14076" max="14076" width="81.42578125" style="52" customWidth="1"/>
    <col min="14077" max="14079" width="13.85546875" style="52" customWidth="1"/>
    <col min="14080" max="14330" width="9.140625" style="52"/>
    <col min="14331" max="14331" width="26.7109375" style="52" customWidth="1"/>
    <col min="14332" max="14332" width="81.42578125" style="52" customWidth="1"/>
    <col min="14333" max="14335" width="13.85546875" style="52" customWidth="1"/>
    <col min="14336" max="14586" width="9.140625" style="52"/>
    <col min="14587" max="14587" width="26.7109375" style="52" customWidth="1"/>
    <col min="14588" max="14588" width="81.42578125" style="52" customWidth="1"/>
    <col min="14589" max="14591" width="13.85546875" style="52" customWidth="1"/>
    <col min="14592" max="14842" width="9.140625" style="52"/>
    <col min="14843" max="14843" width="26.7109375" style="52" customWidth="1"/>
    <col min="14844" max="14844" width="81.42578125" style="52" customWidth="1"/>
    <col min="14845" max="14847" width="13.85546875" style="52" customWidth="1"/>
    <col min="14848" max="15098" width="9.140625" style="52"/>
    <col min="15099" max="15099" width="26.7109375" style="52" customWidth="1"/>
    <col min="15100" max="15100" width="81.42578125" style="52" customWidth="1"/>
    <col min="15101" max="15103" width="13.85546875" style="52" customWidth="1"/>
    <col min="15104" max="15354" width="9.140625" style="52"/>
    <col min="15355" max="15355" width="26.7109375" style="52" customWidth="1"/>
    <col min="15356" max="15356" width="81.42578125" style="52" customWidth="1"/>
    <col min="15357" max="15359" width="13.85546875" style="52" customWidth="1"/>
    <col min="15360" max="15610" width="9.140625" style="52"/>
    <col min="15611" max="15611" width="26.7109375" style="52" customWidth="1"/>
    <col min="15612" max="15612" width="81.42578125" style="52" customWidth="1"/>
    <col min="15613" max="15615" width="13.85546875" style="52" customWidth="1"/>
    <col min="15616" max="15866" width="9.140625" style="52"/>
    <col min="15867" max="15867" width="26.7109375" style="52" customWidth="1"/>
    <col min="15868" max="15868" width="81.42578125" style="52" customWidth="1"/>
    <col min="15869" max="15871" width="13.85546875" style="52" customWidth="1"/>
    <col min="15872" max="16122" width="9.140625" style="52"/>
    <col min="16123" max="16123" width="26.7109375" style="52" customWidth="1"/>
    <col min="16124" max="16124" width="81.42578125" style="52" customWidth="1"/>
    <col min="16125" max="16127" width="13.85546875" style="52" customWidth="1"/>
    <col min="16128" max="16384" width="9.140625" style="52"/>
  </cols>
  <sheetData>
    <row r="1" spans="1:3" ht="16.5" customHeight="1" x14ac:dyDescent="0.3">
      <c r="B1" s="93"/>
      <c r="C1" s="92" t="s">
        <v>184</v>
      </c>
    </row>
    <row r="2" spans="1:3" ht="66" customHeight="1" x14ac:dyDescent="0.3">
      <c r="B2" s="91" t="s">
        <v>243</v>
      </c>
      <c r="C2" s="91"/>
    </row>
    <row r="3" spans="1:3" ht="40.9" customHeight="1" x14ac:dyDescent="0.3">
      <c r="A3" s="70" t="s">
        <v>237</v>
      </c>
      <c r="B3" s="70"/>
      <c r="C3" s="70"/>
    </row>
    <row r="4" spans="1:3" ht="18.75" customHeight="1" x14ac:dyDescent="0.3">
      <c r="C4" s="53" t="s">
        <v>153</v>
      </c>
    </row>
    <row r="5" spans="1:3" s="56" customFormat="1" ht="59.25" customHeight="1" x14ac:dyDescent="0.2">
      <c r="A5" s="6" t="s">
        <v>15</v>
      </c>
      <c r="B5" s="54" t="s">
        <v>175</v>
      </c>
      <c r="C5" s="55" t="s">
        <v>146</v>
      </c>
    </row>
    <row r="6" spans="1:3" ht="31.9" customHeight="1" x14ac:dyDescent="0.3">
      <c r="A6" s="6" t="s">
        <v>155</v>
      </c>
      <c r="B6" s="95" t="s">
        <v>156</v>
      </c>
      <c r="C6" s="57">
        <f>C7+C17</f>
        <v>7735.6999999999534</v>
      </c>
    </row>
    <row r="7" spans="1:3" ht="31.9" hidden="1" customHeight="1" outlineLevel="2" x14ac:dyDescent="0.3">
      <c r="A7" s="6" t="s">
        <v>157</v>
      </c>
      <c r="B7" s="88" t="s">
        <v>158</v>
      </c>
      <c r="C7" s="57">
        <f t="shared" ref="C7" si="0">C8</f>
        <v>0</v>
      </c>
    </row>
    <row r="8" spans="1:3" ht="42.6" hidden="1" customHeight="1" outlineLevel="2" x14ac:dyDescent="0.3">
      <c r="A8" s="6" t="s">
        <v>159</v>
      </c>
      <c r="B8" s="95" t="s">
        <v>160</v>
      </c>
      <c r="C8" s="57">
        <f>C9+C10</f>
        <v>0</v>
      </c>
    </row>
    <row r="9" spans="1:3" ht="42.6" hidden="1" customHeight="1" outlineLevel="2" x14ac:dyDescent="0.3">
      <c r="A9" s="5" t="s">
        <v>194</v>
      </c>
      <c r="B9" s="96" t="s">
        <v>193</v>
      </c>
      <c r="C9" s="58"/>
    </row>
    <row r="10" spans="1:3" ht="56.45" hidden="1" customHeight="1" outlineLevel="2" x14ac:dyDescent="0.3">
      <c r="A10" s="5" t="s">
        <v>196</v>
      </c>
      <c r="B10" s="96" t="s">
        <v>195</v>
      </c>
      <c r="C10" s="58"/>
    </row>
    <row r="11" spans="1:3" ht="35.25" customHeight="1" outlineLevel="2" x14ac:dyDescent="0.3">
      <c r="A11" s="38" t="s">
        <v>157</v>
      </c>
      <c r="B11" s="97" t="s">
        <v>158</v>
      </c>
      <c r="C11" s="59">
        <f t="shared" ref="C11:C15" si="1">C12</f>
        <v>8083</v>
      </c>
    </row>
    <row r="12" spans="1:3" ht="45" customHeight="1" outlineLevel="2" x14ac:dyDescent="0.3">
      <c r="A12" s="38" t="s">
        <v>159</v>
      </c>
      <c r="B12" s="97" t="s">
        <v>160</v>
      </c>
      <c r="C12" s="59">
        <f>C15+C13</f>
        <v>8083</v>
      </c>
    </row>
    <row r="13" spans="1:3" ht="45" customHeight="1" outlineLevel="2" x14ac:dyDescent="0.3">
      <c r="A13" s="38" t="s">
        <v>225</v>
      </c>
      <c r="B13" s="97" t="s">
        <v>226</v>
      </c>
      <c r="C13" s="59">
        <f>C14</f>
        <v>10963</v>
      </c>
    </row>
    <row r="14" spans="1:3" ht="31.5" customHeight="1" outlineLevel="2" x14ac:dyDescent="0.3">
      <c r="A14" s="60" t="s">
        <v>227</v>
      </c>
      <c r="B14" s="98" t="s">
        <v>228</v>
      </c>
      <c r="C14" s="61">
        <v>10963</v>
      </c>
    </row>
    <row r="15" spans="1:3" ht="45" customHeight="1" outlineLevel="2" x14ac:dyDescent="0.3">
      <c r="A15" s="38" t="s">
        <v>229</v>
      </c>
      <c r="B15" s="97" t="s">
        <v>230</v>
      </c>
      <c r="C15" s="59">
        <f t="shared" si="1"/>
        <v>-2880</v>
      </c>
    </row>
    <row r="16" spans="1:3" ht="45" customHeight="1" outlineLevel="2" x14ac:dyDescent="0.3">
      <c r="A16" s="62" t="s">
        <v>231</v>
      </c>
      <c r="B16" s="99" t="s">
        <v>232</v>
      </c>
      <c r="C16" s="63">
        <v>-2880</v>
      </c>
    </row>
    <row r="17" spans="1:3" ht="28.5" customHeight="1" x14ac:dyDescent="0.3">
      <c r="A17" s="6" t="s">
        <v>150</v>
      </c>
      <c r="B17" s="88" t="s">
        <v>149</v>
      </c>
      <c r="C17" s="57">
        <f>C18+C22</f>
        <v>7735.6999999999534</v>
      </c>
    </row>
    <row r="18" spans="1:3" ht="17.45" customHeight="1" outlineLevel="2" x14ac:dyDescent="0.3">
      <c r="A18" s="7" t="s">
        <v>151</v>
      </c>
      <c r="B18" s="88" t="s">
        <v>161</v>
      </c>
      <c r="C18" s="57">
        <f t="shared" ref="C18:C20" si="2">C19</f>
        <v>-1356125.8</v>
      </c>
    </row>
    <row r="19" spans="1:3" ht="24" customHeight="1" outlineLevel="2" x14ac:dyDescent="0.3">
      <c r="A19" s="7" t="s">
        <v>162</v>
      </c>
      <c r="B19" s="88" t="s">
        <v>163</v>
      </c>
      <c r="C19" s="57">
        <f t="shared" si="2"/>
        <v>-1356125.8</v>
      </c>
    </row>
    <row r="20" spans="1:3" ht="30.75" customHeight="1" outlineLevel="2" x14ac:dyDescent="0.3">
      <c r="A20" s="7" t="s">
        <v>164</v>
      </c>
      <c r="B20" s="88" t="s">
        <v>165</v>
      </c>
      <c r="C20" s="57">
        <f t="shared" si="2"/>
        <v>-1356125.8</v>
      </c>
    </row>
    <row r="21" spans="1:3" ht="30.6" customHeight="1" outlineLevel="2" x14ac:dyDescent="0.3">
      <c r="A21" s="8" t="s">
        <v>166</v>
      </c>
      <c r="B21" s="89" t="s">
        <v>167</v>
      </c>
      <c r="C21" s="58">
        <v>-1356125.8</v>
      </c>
    </row>
    <row r="22" spans="1:3" ht="18" customHeight="1" x14ac:dyDescent="0.3">
      <c r="A22" s="7" t="s">
        <v>152</v>
      </c>
      <c r="B22" s="88" t="s">
        <v>168</v>
      </c>
      <c r="C22" s="57">
        <f t="shared" ref="C22:C24" si="3">C23</f>
        <v>1363861.5</v>
      </c>
    </row>
    <row r="23" spans="1:3" ht="16.5" customHeight="1" x14ac:dyDescent="0.3">
      <c r="A23" s="7" t="s">
        <v>169</v>
      </c>
      <c r="B23" s="88" t="s">
        <v>170</v>
      </c>
      <c r="C23" s="57">
        <f t="shared" si="3"/>
        <v>1363861.5</v>
      </c>
    </row>
    <row r="24" spans="1:3" ht="29.25" customHeight="1" x14ac:dyDescent="0.3">
      <c r="A24" s="7" t="s">
        <v>171</v>
      </c>
      <c r="B24" s="88" t="s">
        <v>172</v>
      </c>
      <c r="C24" s="57">
        <f t="shared" si="3"/>
        <v>1363861.5</v>
      </c>
    </row>
    <row r="25" spans="1:3" ht="33" customHeight="1" x14ac:dyDescent="0.3">
      <c r="A25" s="8" t="s">
        <v>173</v>
      </c>
      <c r="B25" s="89" t="s">
        <v>174</v>
      </c>
      <c r="C25" s="58">
        <v>1363861.5</v>
      </c>
    </row>
    <row r="26" spans="1:3" ht="50.25" customHeight="1" x14ac:dyDescent="0.3"/>
    <row r="27" spans="1:3" ht="40.5" customHeight="1" outlineLevel="1" x14ac:dyDescent="0.3"/>
    <row r="28" spans="1:3" outlineLevel="1" x14ac:dyDescent="0.3"/>
    <row r="29" spans="1:3" outlineLevel="1" x14ac:dyDescent="0.3"/>
    <row r="30" spans="1:3" outlineLevel="1" x14ac:dyDescent="0.3"/>
    <row r="31" spans="1:3" outlineLevel="1" x14ac:dyDescent="0.3"/>
    <row r="32" spans="1:3" ht="34.15" customHeight="1" x14ac:dyDescent="0.3"/>
    <row r="33" ht="47.45" hidden="1" customHeight="1" x14ac:dyDescent="0.3"/>
    <row r="34" ht="56.45" hidden="1" customHeight="1" x14ac:dyDescent="0.3"/>
    <row r="35" ht="62.45" hidden="1" customHeight="1" x14ac:dyDescent="0.3"/>
    <row r="36" ht="46.5" customHeight="1" x14ac:dyDescent="0.3"/>
    <row r="37" ht="54" customHeight="1" x14ac:dyDescent="0.3"/>
    <row r="38" ht="52.5" customHeight="1" x14ac:dyDescent="0.3"/>
    <row r="39" ht="36" customHeight="1" x14ac:dyDescent="0.3"/>
    <row r="40" ht="35.25" customHeight="1" x14ac:dyDescent="0.3"/>
    <row r="41" ht="97.5" customHeight="1" x14ac:dyDescent="0.3"/>
    <row r="42" ht="111.75" customHeight="1" x14ac:dyDescent="0.3"/>
    <row r="43" ht="42" hidden="1" customHeight="1" x14ac:dyDescent="0.3"/>
    <row r="44" ht="36" hidden="1" customHeight="1" x14ac:dyDescent="0.3"/>
    <row r="45" ht="54" hidden="1" customHeight="1" x14ac:dyDescent="0.3"/>
    <row r="46" ht="69.599999999999994" hidden="1" customHeight="1" x14ac:dyDescent="0.3"/>
    <row r="47" ht="31.5" hidden="1" customHeight="1" x14ac:dyDescent="0.3"/>
    <row r="48" ht="52.9" hidden="1" customHeight="1" x14ac:dyDescent="0.3"/>
    <row r="49" ht="69" hidden="1" customHeight="1" x14ac:dyDescent="0.3"/>
    <row r="54" ht="59.25" customHeight="1" x14ac:dyDescent="0.3"/>
  </sheetData>
  <mergeCells count="2">
    <mergeCell ref="A3:C3"/>
    <mergeCell ref="B2:C2"/>
  </mergeCells>
  <pageMargins left="0.25" right="0.25" top="0.75" bottom="0.75" header="0.3" footer="0.3"/>
  <pageSetup paperSize="9" scale="8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13"/>
  <sheetViews>
    <sheetView tabSelected="1" workbookViewId="0">
      <selection activeCell="A5" sqref="A5:F5"/>
    </sheetView>
  </sheetViews>
  <sheetFormatPr defaultColWidth="8.85546875" defaultRowHeight="15" x14ac:dyDescent="0.25"/>
  <cols>
    <col min="1" max="1" width="36.140625" style="13" customWidth="1"/>
    <col min="2" max="3" width="7.85546875" style="13" customWidth="1"/>
    <col min="4" max="4" width="16.42578125" style="13" customWidth="1"/>
    <col min="5" max="5" width="8.7109375" style="14" customWidth="1"/>
    <col min="6" max="6" width="25.140625" style="14" customWidth="1"/>
    <col min="7" max="16384" width="8.85546875" style="13"/>
  </cols>
  <sheetData>
    <row r="1" spans="1:9" x14ac:dyDescent="0.25">
      <c r="A1" s="9"/>
      <c r="B1" s="9"/>
      <c r="C1" s="9"/>
      <c r="D1" s="9"/>
      <c r="F1" s="100" t="s">
        <v>176</v>
      </c>
    </row>
    <row r="2" spans="1:9" ht="48.75" customHeight="1" x14ac:dyDescent="0.25">
      <c r="A2" s="9"/>
      <c r="B2" s="9"/>
      <c r="C2" s="9"/>
      <c r="D2" s="101" t="s">
        <v>239</v>
      </c>
      <c r="E2" s="101"/>
      <c r="F2" s="101"/>
    </row>
    <row r="3" spans="1:9" x14ac:dyDescent="0.25">
      <c r="A3" s="77" t="s">
        <v>177</v>
      </c>
      <c r="B3" s="77"/>
      <c r="C3" s="77"/>
      <c r="D3" s="77"/>
      <c r="E3" s="77"/>
      <c r="F3" s="77"/>
    </row>
    <row r="4" spans="1:9" x14ac:dyDescent="0.25">
      <c r="A4" s="77" t="s">
        <v>178</v>
      </c>
      <c r="B4" s="77"/>
      <c r="C4" s="77"/>
      <c r="D4" s="77"/>
      <c r="E4" s="77"/>
      <c r="F4" s="77"/>
    </row>
    <row r="5" spans="1:9" x14ac:dyDescent="0.25">
      <c r="A5" s="77" t="s">
        <v>233</v>
      </c>
      <c r="B5" s="77"/>
      <c r="C5" s="77"/>
      <c r="D5" s="77"/>
      <c r="E5" s="77"/>
      <c r="F5" s="77"/>
    </row>
    <row r="6" spans="1:9" ht="13.9" x14ac:dyDescent="0.25">
      <c r="A6" s="11"/>
      <c r="B6" s="11"/>
      <c r="C6" s="11"/>
      <c r="D6" s="11"/>
    </row>
    <row r="7" spans="1:9" ht="46.5" customHeight="1" x14ac:dyDescent="0.25">
      <c r="A7" s="12" t="s">
        <v>62</v>
      </c>
      <c r="B7" s="79" t="s">
        <v>15</v>
      </c>
      <c r="C7" s="80"/>
      <c r="D7" s="80"/>
      <c r="E7" s="81"/>
      <c r="F7" s="17" t="s">
        <v>146</v>
      </c>
    </row>
    <row r="8" spans="1:9" ht="19.149999999999999" customHeight="1" x14ac:dyDescent="0.3">
      <c r="A8" s="1" t="s">
        <v>204</v>
      </c>
      <c r="B8" s="3" t="s">
        <v>119</v>
      </c>
      <c r="C8" s="3" t="s">
        <v>69</v>
      </c>
      <c r="D8" s="2" t="s">
        <v>71</v>
      </c>
      <c r="E8" s="3" t="s">
        <v>72</v>
      </c>
      <c r="F8" s="64">
        <f>F11</f>
        <v>45</v>
      </c>
    </row>
    <row r="9" spans="1:9" ht="21" customHeight="1" x14ac:dyDescent="0.25">
      <c r="A9" s="15" t="s">
        <v>179</v>
      </c>
      <c r="B9" s="15"/>
      <c r="C9" s="15"/>
      <c r="D9" s="15"/>
      <c r="E9" s="16"/>
      <c r="F9" s="16"/>
    </row>
    <row r="10" spans="1:9" ht="27" customHeight="1" x14ac:dyDescent="0.25">
      <c r="A10" s="78" t="s">
        <v>180</v>
      </c>
      <c r="B10" s="78"/>
      <c r="C10" s="78"/>
      <c r="D10" s="78"/>
      <c r="E10" s="78"/>
      <c r="F10" s="78"/>
    </row>
    <row r="11" spans="1:9" ht="31.15" customHeight="1" x14ac:dyDescent="0.25">
      <c r="A11" s="71" t="s">
        <v>181</v>
      </c>
      <c r="B11" s="72"/>
      <c r="C11" s="72"/>
      <c r="D11" s="72"/>
      <c r="E11" s="73"/>
      <c r="F11" s="64">
        <v>45</v>
      </c>
    </row>
    <row r="12" spans="1:9" x14ac:dyDescent="0.25">
      <c r="A12" s="74" t="s">
        <v>182</v>
      </c>
      <c r="B12" s="75"/>
      <c r="C12" s="75"/>
      <c r="D12" s="75"/>
      <c r="E12" s="76"/>
      <c r="F12" s="68">
        <f>F8</f>
        <v>45</v>
      </c>
    </row>
    <row r="13" spans="1:9" ht="13.9" x14ac:dyDescent="0.25">
      <c r="A13" s="10" t="s">
        <v>183</v>
      </c>
      <c r="B13" s="10"/>
      <c r="C13" s="10"/>
      <c r="D13" s="10"/>
      <c r="I13" s="10" t="s">
        <v>183</v>
      </c>
    </row>
  </sheetData>
  <mergeCells count="8">
    <mergeCell ref="D2:F2"/>
    <mergeCell ref="A11:E11"/>
    <mergeCell ref="A12:E12"/>
    <mergeCell ref="A3:F3"/>
    <mergeCell ref="A4:F4"/>
    <mergeCell ref="A5:F5"/>
    <mergeCell ref="A10:F10"/>
    <mergeCell ref="B7:E7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2020-06-23T08:28:56Z</dcterms:modified>
</cp:coreProperties>
</file>