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120" yWindow="165" windowWidth="15120" windowHeight="7950" tabRatio="804" firstSheet="28" activeTab="39"/>
  </bookViews>
  <sheets>
    <sheet name="прил 1." sheetId="1" r:id="rId1"/>
    <sheet name="прил 2." sheetId="4" r:id="rId2"/>
    <sheet name="прил 3." sheetId="5" r:id="rId3"/>
    <sheet name="прил 4." sheetId="2" r:id="rId4"/>
    <sheet name="прил 5." sheetId="3" r:id="rId5"/>
    <sheet name="прил 6." sheetId="10" r:id="rId6"/>
    <sheet name="прил 7." sheetId="11" r:id="rId7"/>
    <sheet name="прил 8." sheetId="8" r:id="rId8"/>
    <sheet name="прил 9." sheetId="9" r:id="rId9"/>
    <sheet name="прил 10." sheetId="12" r:id="rId10"/>
    <sheet name="прил 11." sheetId="13" r:id="rId11"/>
    <sheet name="прил 12 таб.1" sheetId="19" r:id="rId12"/>
    <sheet name="прил 12 таб.2" sheetId="21" r:id="rId13"/>
    <sheet name="прил 12 таб.3" sheetId="20" r:id="rId14"/>
    <sheet name="прил 12 таб.4" sheetId="22" r:id="rId15"/>
    <sheet name="прил 12 таб.5" sheetId="25" r:id="rId16"/>
    <sheet name="прил 12 таб 6" sheetId="24" r:id="rId17"/>
    <sheet name="прил.12 табл.7" sheetId="37" r:id="rId18"/>
    <sheet name="прил. 12 табл.8" sheetId="38" r:id="rId19"/>
    <sheet name="прил 12 табл 9" sheetId="39" r:id="rId20"/>
    <sheet name="прил 12 таб 10" sheetId="40" r:id="rId21"/>
    <sheet name="прил 12 табл 11" sheetId="41" r:id="rId22"/>
    <sheet name="прил.13 таб.1" sheetId="23" r:id="rId23"/>
    <sheet name="прил.13 таб.2" sheetId="28" r:id="rId24"/>
    <sheet name="прил.13 таб.3" sheetId="27" r:id="rId25"/>
    <sheet name="прил.13 таб.4" sheetId="26" r:id="rId26"/>
    <sheet name="прил.13 таб.5" sheetId="29" r:id="rId27"/>
    <sheet name="прил.13 таб.6" sheetId="32" r:id="rId28"/>
    <sheet name="прил 13 табл 7" sheetId="42" r:id="rId29"/>
    <sheet name="прил 13 табл 8" sheetId="43" r:id="rId30"/>
    <sheet name="прил 14." sheetId="6" r:id="rId31"/>
    <sheet name="прил 15." sheetId="7" r:id="rId32"/>
    <sheet name="прил 16." sheetId="16" r:id="rId33"/>
    <sheet name="прил 17." sheetId="17" r:id="rId34"/>
    <sheet name="прил 18" sheetId="36" r:id="rId35"/>
    <sheet name="прил19." sheetId="35" r:id="rId36"/>
    <sheet name="прил 20 ." sheetId="18" r:id="rId37"/>
    <sheet name="прил 21." sheetId="30" r:id="rId38"/>
    <sheet name="прил 22." sheetId="34" r:id="rId39"/>
    <sheet name="прил 23" sheetId="33" r:id="rId40"/>
    <sheet name="Лист1" sheetId="44" r:id="rId41"/>
  </sheets>
  <definedNames>
    <definedName name="_xlnm.Print_Area" localSheetId="0">'прил 1.'!$A$1:$C$76</definedName>
    <definedName name="_xlnm.Print_Area" localSheetId="9">'прил 10.'!$A$1:$F$696</definedName>
    <definedName name="_xlnm.Print_Area" localSheetId="7">'прил 8.'!$A$1:$F$585</definedName>
  </definedNames>
  <calcPr calcId="145621" refMode="R1C1"/>
</workbook>
</file>

<file path=xl/calcChain.xml><?xml version="1.0" encoding="utf-8"?>
<calcChain xmlns="http://schemas.openxmlformats.org/spreadsheetml/2006/main">
  <c r="C5" i="7" l="1"/>
  <c r="D13" i="17" l="1"/>
  <c r="D35" i="5" l="1"/>
  <c r="C35" i="5"/>
  <c r="C35" i="4" l="1"/>
  <c r="C13" i="17" l="1"/>
  <c r="D8" i="17"/>
  <c r="C8" i="17"/>
  <c r="C7" i="42" l="1"/>
  <c r="D7" i="42"/>
  <c r="D7" i="43"/>
  <c r="C7" i="43"/>
  <c r="C6" i="41"/>
  <c r="C6" i="40"/>
  <c r="C6" i="39" l="1"/>
  <c r="C7" i="38"/>
  <c r="C24" i="26" l="1"/>
  <c r="C23" i="27"/>
  <c r="C22" i="28" l="1"/>
  <c r="C25" i="23"/>
  <c r="F492" i="13" l="1"/>
  <c r="G454" i="13"/>
  <c r="F454" i="13"/>
  <c r="F184" i="13"/>
  <c r="F183" i="13" s="1"/>
  <c r="F80" i="13" s="1"/>
  <c r="G110" i="13"/>
  <c r="F110" i="13"/>
  <c r="G525" i="13"/>
  <c r="G590" i="13"/>
  <c r="F590" i="13"/>
  <c r="G630" i="13"/>
  <c r="G629" i="13" s="1"/>
  <c r="G628" i="13" s="1"/>
  <c r="F630" i="13"/>
  <c r="F629" i="13" s="1"/>
  <c r="F628" i="13" s="1"/>
  <c r="G631" i="13"/>
  <c r="F631" i="13"/>
  <c r="G625" i="13"/>
  <c r="G624" i="13" s="1"/>
  <c r="G623" i="13" s="1"/>
  <c r="F625" i="13"/>
  <c r="F624" i="13" s="1"/>
  <c r="F623" i="13" s="1"/>
  <c r="G626" i="13"/>
  <c r="F626" i="13"/>
  <c r="G617" i="13"/>
  <c r="G616" i="13" s="1"/>
  <c r="G615" i="13" s="1"/>
  <c r="F617" i="13"/>
  <c r="F616" i="13" s="1"/>
  <c r="F615" i="13" s="1"/>
  <c r="G611" i="13"/>
  <c r="G610" i="13" s="1"/>
  <c r="G609" i="13" s="1"/>
  <c r="G608" i="13" s="1"/>
  <c r="F611" i="13"/>
  <c r="F610" i="13" s="1"/>
  <c r="F609" i="13" s="1"/>
  <c r="F608" i="13" s="1"/>
  <c r="G588" i="13"/>
  <c r="F588" i="13"/>
  <c r="G572" i="13"/>
  <c r="G571" i="13" s="1"/>
  <c r="G570" i="13" s="1"/>
  <c r="G569" i="13" s="1"/>
  <c r="F572" i="13"/>
  <c r="F571" i="13" s="1"/>
  <c r="F570" i="13" s="1"/>
  <c r="F569" i="13" s="1"/>
  <c r="G567" i="13"/>
  <c r="G566" i="13" s="1"/>
  <c r="G565" i="13" s="1"/>
  <c r="G564" i="13" s="1"/>
  <c r="F567" i="13"/>
  <c r="F566" i="13" s="1"/>
  <c r="F565" i="13" s="1"/>
  <c r="F564" i="13" s="1"/>
  <c r="G521" i="13"/>
  <c r="F521" i="13"/>
  <c r="G519" i="13"/>
  <c r="F519" i="13"/>
  <c r="F518" i="13" s="1"/>
  <c r="F517" i="13" s="1"/>
  <c r="F516" i="13" s="1"/>
  <c r="G505" i="13"/>
  <c r="F505" i="13"/>
  <c r="G492" i="13"/>
  <c r="G490" i="13"/>
  <c r="F490" i="13"/>
  <c r="G477" i="13"/>
  <c r="F477" i="13"/>
  <c r="G475" i="13"/>
  <c r="F475" i="13"/>
  <c r="G410" i="13"/>
  <c r="G409" i="13" s="1"/>
  <c r="F410" i="13"/>
  <c r="F409" i="13" s="1"/>
  <c r="G403" i="13"/>
  <c r="F403" i="13"/>
  <c r="G396" i="13"/>
  <c r="F396" i="13"/>
  <c r="F317" i="13"/>
  <c r="G313" i="13"/>
  <c r="G312" i="13" s="1"/>
  <c r="F313" i="13"/>
  <c r="F312" i="13" s="1"/>
  <c r="G304" i="13"/>
  <c r="F304" i="13"/>
  <c r="G247" i="13"/>
  <c r="G246" i="13" s="1"/>
  <c r="F247" i="13"/>
  <c r="F246" i="13" s="1"/>
  <c r="G236" i="13"/>
  <c r="F236" i="13"/>
  <c r="G219" i="13"/>
  <c r="G218" i="13" s="1"/>
  <c r="F219" i="13"/>
  <c r="F218" i="13" s="1"/>
  <c r="G211" i="13"/>
  <c r="F211" i="13"/>
  <c r="G204" i="13"/>
  <c r="F204" i="13"/>
  <c r="G181" i="13"/>
  <c r="G180" i="13" s="1"/>
  <c r="G179" i="13" s="1"/>
  <c r="G178" i="13" s="1"/>
  <c r="F181" i="13"/>
  <c r="F180" i="13" s="1"/>
  <c r="F179" i="13" s="1"/>
  <c r="F178" i="13" s="1"/>
  <c r="G176" i="13"/>
  <c r="G175" i="13" s="1"/>
  <c r="F176" i="13"/>
  <c r="F175" i="13" s="1"/>
  <c r="G171" i="13"/>
  <c r="F171" i="13"/>
  <c r="G164" i="13"/>
  <c r="F164" i="13"/>
  <c r="G518" i="13" l="1"/>
  <c r="G517" i="13" s="1"/>
  <c r="G145" i="13"/>
  <c r="F145" i="13"/>
  <c r="G140" i="13"/>
  <c r="F140" i="13"/>
  <c r="G133" i="13"/>
  <c r="F133" i="13"/>
  <c r="G127" i="13"/>
  <c r="G126" i="13" s="1"/>
  <c r="F127" i="13"/>
  <c r="F126" i="13" s="1"/>
  <c r="G31" i="13"/>
  <c r="G30" i="13" s="1"/>
  <c r="G29" i="13" s="1"/>
  <c r="G28" i="13" s="1"/>
  <c r="F31" i="13"/>
  <c r="F30" i="13" s="1"/>
  <c r="F29" i="13" s="1"/>
  <c r="F28" i="13" s="1"/>
  <c r="F650" i="12" l="1"/>
  <c r="F682" i="12"/>
  <c r="F683" i="12"/>
  <c r="F684" i="12"/>
  <c r="F685" i="12"/>
  <c r="F676" i="12"/>
  <c r="F675" i="12" s="1"/>
  <c r="F674" i="12" s="1"/>
  <c r="F671" i="12"/>
  <c r="F670" i="12" s="1"/>
  <c r="F669" i="12" s="1"/>
  <c r="F668" i="12" s="1"/>
  <c r="F632" i="12"/>
  <c r="F631" i="12" s="1"/>
  <c r="F630" i="12" s="1"/>
  <c r="F629" i="12" s="1"/>
  <c r="F627" i="12"/>
  <c r="F626" i="12" s="1"/>
  <c r="F625" i="12" s="1"/>
  <c r="F624" i="12" s="1"/>
  <c r="F500" i="12"/>
  <c r="F499" i="12" s="1"/>
  <c r="F498" i="12" s="1"/>
  <c r="F497" i="12" s="1"/>
  <c r="F505" i="12"/>
  <c r="F504" i="12" s="1"/>
  <c r="F503" i="12" s="1"/>
  <c r="F502" i="12" s="1"/>
  <c r="F496" i="12" l="1"/>
  <c r="F495" i="12" s="1"/>
  <c r="F449" i="12" l="1"/>
  <c r="F284" i="12" l="1"/>
  <c r="F161" i="12"/>
  <c r="F160" i="12" s="1"/>
  <c r="F159" i="12" s="1"/>
  <c r="F158" i="12" s="1"/>
  <c r="F157" i="12" s="1"/>
  <c r="F156" i="12" s="1"/>
  <c r="F119" i="12"/>
  <c r="F118" i="12" s="1"/>
  <c r="F117" i="12" s="1"/>
  <c r="F116" i="12" s="1"/>
  <c r="F115" i="12" s="1"/>
  <c r="F114" i="12" s="1"/>
  <c r="F30" i="12"/>
  <c r="F29" i="12" s="1"/>
  <c r="F28" i="12" s="1"/>
  <c r="F27" i="12" s="1"/>
  <c r="G533" i="9"/>
  <c r="F533" i="9"/>
  <c r="G465" i="9"/>
  <c r="G464" i="9" s="1"/>
  <c r="F465" i="9"/>
  <c r="F464" i="9" s="1"/>
  <c r="G468" i="9"/>
  <c r="G467" i="9" s="1"/>
  <c r="F468" i="9"/>
  <c r="F467" i="9" s="1"/>
  <c r="G443" i="9"/>
  <c r="G442" i="9" s="1"/>
  <c r="F443" i="9"/>
  <c r="F442" i="9" s="1"/>
  <c r="G410" i="9"/>
  <c r="G409" i="9" s="1"/>
  <c r="G408" i="9" s="1"/>
  <c r="F410" i="9"/>
  <c r="F409" i="9" s="1"/>
  <c r="F408" i="9" s="1"/>
  <c r="G395" i="9"/>
  <c r="G394" i="9" s="1"/>
  <c r="G393" i="9" s="1"/>
  <c r="G392" i="9" s="1"/>
  <c r="F395" i="9"/>
  <c r="F394" i="9" s="1"/>
  <c r="F393" i="9" s="1"/>
  <c r="F392" i="9" s="1"/>
  <c r="D48" i="5"/>
  <c r="C48" i="5"/>
  <c r="D38" i="5"/>
  <c r="C38" i="5"/>
  <c r="D32" i="5"/>
  <c r="D31" i="5" s="1"/>
  <c r="D33" i="5"/>
  <c r="C33" i="5"/>
  <c r="C32" i="5"/>
  <c r="C31" i="5" s="1"/>
  <c r="D26" i="5"/>
  <c r="C26" i="5"/>
  <c r="D24" i="5"/>
  <c r="C24" i="5"/>
  <c r="D19" i="5"/>
  <c r="C19" i="5"/>
  <c r="D16" i="5"/>
  <c r="C16" i="5"/>
  <c r="D12" i="5"/>
  <c r="C12" i="5"/>
  <c r="D9" i="5"/>
  <c r="C9" i="5"/>
  <c r="D8" i="5"/>
  <c r="C8" i="5"/>
  <c r="C49" i="4"/>
  <c r="C40" i="4"/>
  <c r="C32" i="4"/>
  <c r="C31" i="4"/>
  <c r="C30" i="4" s="1"/>
  <c r="C25" i="4"/>
  <c r="C23" i="4"/>
  <c r="C18" i="4"/>
  <c r="C15" i="4"/>
  <c r="C11" i="4"/>
  <c r="C8" i="4"/>
  <c r="C7" i="4"/>
  <c r="C6" i="4" l="1"/>
  <c r="C7" i="5"/>
  <c r="D7" i="5"/>
  <c r="G293" i="9" l="1"/>
  <c r="G292" i="9" s="1"/>
  <c r="G291" i="9" s="1"/>
  <c r="G290" i="9" s="1"/>
  <c r="F293" i="9"/>
  <c r="F292" i="9" s="1"/>
  <c r="F291" i="9" s="1"/>
  <c r="F290" i="9" s="1"/>
  <c r="G286" i="9"/>
  <c r="G285" i="9" s="1"/>
  <c r="F286" i="9"/>
  <c r="F285" i="9" s="1"/>
  <c r="G155" i="9"/>
  <c r="G154" i="9" s="1"/>
  <c r="F155" i="9"/>
  <c r="F154" i="9" s="1"/>
  <c r="G158" i="9"/>
  <c r="G157" i="9" s="1"/>
  <c r="F158" i="9"/>
  <c r="F157" i="9" s="1"/>
  <c r="F48" i="9"/>
  <c r="F47" i="9" s="1"/>
  <c r="F46" i="9" s="1"/>
  <c r="F45" i="9" s="1"/>
  <c r="F44" i="9" s="1"/>
  <c r="F458" i="8"/>
  <c r="F457" i="8" s="1"/>
  <c r="F461" i="8"/>
  <c r="F460" i="8" s="1"/>
  <c r="F436" i="8"/>
  <c r="F435" i="8" s="1"/>
  <c r="F393" i="8"/>
  <c r="F392" i="8" s="1"/>
  <c r="F391" i="8" s="1"/>
  <c r="F390" i="8" s="1"/>
  <c r="F380" i="8"/>
  <c r="F379" i="8" s="1"/>
  <c r="F378" i="8" s="1"/>
  <c r="F377" i="8" s="1"/>
  <c r="F318" i="8" l="1"/>
  <c r="F317" i="8" s="1"/>
  <c r="F321" i="8"/>
  <c r="F320" i="8" s="1"/>
  <c r="F282" i="8"/>
  <c r="F281" i="8" s="1"/>
  <c r="F280" i="8" s="1"/>
  <c r="F279" i="8" s="1"/>
  <c r="F275" i="8"/>
  <c r="F274" i="8" s="1"/>
  <c r="F272" i="8"/>
  <c r="F271" i="8" s="1"/>
  <c r="F145" i="8"/>
  <c r="F144" i="8" s="1"/>
  <c r="H593" i="11"/>
  <c r="G593" i="11"/>
  <c r="H580" i="11"/>
  <c r="H579" i="11" s="1"/>
  <c r="G580" i="11"/>
  <c r="G579" i="11" s="1"/>
  <c r="H583" i="11"/>
  <c r="H582" i="11" s="1"/>
  <c r="G583" i="11"/>
  <c r="G582" i="11" s="1"/>
  <c r="H465" i="11"/>
  <c r="H464" i="11" s="1"/>
  <c r="H463" i="11" s="1"/>
  <c r="H462" i="11" s="1"/>
  <c r="G465" i="11"/>
  <c r="G464" i="11" s="1"/>
  <c r="G463" i="11" s="1"/>
  <c r="G462" i="11" s="1"/>
  <c r="G410" i="11"/>
  <c r="G409" i="11" s="1"/>
  <c r="H317" i="11"/>
  <c r="H316" i="11" s="1"/>
  <c r="G317" i="11"/>
  <c r="G316" i="11" s="1"/>
  <c r="G311" i="11"/>
  <c r="H311" i="11"/>
  <c r="H303" i="11"/>
  <c r="H302" i="11" s="1"/>
  <c r="H301" i="11" s="1"/>
  <c r="H300" i="11" s="1"/>
  <c r="G303" i="11"/>
  <c r="G302" i="11" s="1"/>
  <c r="G301" i="11" s="1"/>
  <c r="G300" i="11" s="1"/>
  <c r="H208" i="11"/>
  <c r="G208" i="11"/>
  <c r="H161" i="11"/>
  <c r="H160" i="11" s="1"/>
  <c r="H159" i="11" s="1"/>
  <c r="H158" i="11" s="1"/>
  <c r="G161" i="11"/>
  <c r="G160" i="11" s="1"/>
  <c r="G159" i="11" s="1"/>
  <c r="G158" i="11" s="1"/>
  <c r="H154" i="11"/>
  <c r="H153" i="11" s="1"/>
  <c r="G154" i="11"/>
  <c r="G153" i="11" s="1"/>
  <c r="G26" i="11"/>
  <c r="G25" i="11" s="1"/>
  <c r="G24" i="11" s="1"/>
  <c r="G23" i="11" s="1"/>
  <c r="G22" i="11" s="1"/>
  <c r="G542" i="10"/>
  <c r="G519" i="10"/>
  <c r="G518" i="10" s="1"/>
  <c r="G516" i="10"/>
  <c r="G515" i="10" s="1"/>
  <c r="G503" i="10"/>
  <c r="G502" i="10" s="1"/>
  <c r="G506" i="10"/>
  <c r="G505" i="10" s="1"/>
  <c r="G388" i="10"/>
  <c r="G387" i="10" s="1"/>
  <c r="G386" i="10" s="1"/>
  <c r="G381" i="10"/>
  <c r="G380" i="10" s="1"/>
  <c r="G379" i="10" s="1"/>
  <c r="G378" i="10" s="1"/>
  <c r="G249" i="10"/>
  <c r="G248" i="10" s="1"/>
  <c r="G208" i="10"/>
  <c r="G166" i="10"/>
  <c r="G165" i="10" s="1"/>
  <c r="G164" i="10" s="1"/>
  <c r="G163" i="10" s="1"/>
  <c r="F316" i="8" l="1"/>
  <c r="F315" i="8" s="1"/>
  <c r="F314" i="8" s="1"/>
  <c r="G501" i="10"/>
  <c r="G500" i="10" s="1"/>
  <c r="G499" i="10" s="1"/>
  <c r="G159" i="10" l="1"/>
  <c r="G158" i="10" s="1"/>
  <c r="G156" i="10"/>
  <c r="G155" i="10" s="1"/>
  <c r="G73" i="10"/>
  <c r="G72" i="10" s="1"/>
  <c r="G154" i="10" l="1"/>
  <c r="D8" i="32"/>
  <c r="C8" i="32"/>
  <c r="C8" i="37"/>
  <c r="G601" i="13" l="1"/>
  <c r="G600" i="13" s="1"/>
  <c r="G599" i="13" s="1"/>
  <c r="G598" i="13" s="1"/>
  <c r="F601" i="13"/>
  <c r="F600" i="13" s="1"/>
  <c r="F599" i="13" s="1"/>
  <c r="F598" i="13" s="1"/>
  <c r="H80" i="11" l="1"/>
  <c r="G80" i="11"/>
  <c r="D14" i="17"/>
  <c r="C14" i="17"/>
  <c r="C11" i="16"/>
  <c r="C8" i="16"/>
  <c r="C26" i="6"/>
  <c r="C25" i="6" s="1"/>
  <c r="C24" i="6" s="1"/>
  <c r="C18" i="6"/>
  <c r="C16" i="6"/>
  <c r="C14" i="6"/>
  <c r="C13" i="6" s="1"/>
  <c r="C10" i="6"/>
  <c r="C9" i="6" s="1"/>
  <c r="C7" i="6"/>
  <c r="C17" i="7"/>
  <c r="D15" i="7"/>
  <c r="C15" i="7"/>
  <c r="C11" i="7" s="1"/>
  <c r="D17" i="7"/>
  <c r="D25" i="7"/>
  <c r="D24" i="7" s="1"/>
  <c r="D23" i="7" s="1"/>
  <c r="C25" i="7"/>
  <c r="C24" i="7" s="1"/>
  <c r="C23" i="7" s="1"/>
  <c r="D9" i="7"/>
  <c r="C9" i="7"/>
  <c r="D7" i="7"/>
  <c r="C7" i="7"/>
  <c r="C6" i="6" l="1"/>
  <c r="D11" i="7"/>
  <c r="C12" i="6"/>
  <c r="C5" i="6" s="1"/>
  <c r="C6" i="7"/>
  <c r="D6" i="7"/>
  <c r="D11" i="35" l="1"/>
  <c r="D8" i="35"/>
  <c r="C11" i="35"/>
  <c r="C8" i="35"/>
  <c r="C11" i="36"/>
  <c r="C8" i="36"/>
  <c r="G419" i="13" l="1"/>
  <c r="F419" i="13"/>
  <c r="G78" i="13"/>
  <c r="F78" i="13"/>
  <c r="G63" i="13"/>
  <c r="F63" i="13"/>
  <c r="G547" i="13"/>
  <c r="F547" i="13"/>
  <c r="G621" i="13"/>
  <c r="G620" i="13" s="1"/>
  <c r="G619" i="13" s="1"/>
  <c r="G614" i="13" s="1"/>
  <c r="G613" i="13" s="1"/>
  <c r="F621" i="13"/>
  <c r="F620" i="13" s="1"/>
  <c r="F619" i="13" s="1"/>
  <c r="F614" i="13" s="1"/>
  <c r="F613" i="13" s="1"/>
  <c r="G606" i="13"/>
  <c r="G605" i="13" s="1"/>
  <c r="F606" i="13"/>
  <c r="F605" i="13" s="1"/>
  <c r="G596" i="13"/>
  <c r="F596" i="13"/>
  <c r="G552" i="13"/>
  <c r="F552" i="13"/>
  <c r="F535" i="13"/>
  <c r="F534" i="13" s="1"/>
  <c r="G530" i="13"/>
  <c r="F530" i="13"/>
  <c r="G485" i="13"/>
  <c r="G484" i="13" s="1"/>
  <c r="F485" i="13"/>
  <c r="F484" i="13" s="1"/>
  <c r="G459" i="13"/>
  <c r="F459" i="13"/>
  <c r="G402" i="13"/>
  <c r="G400" i="13" s="1"/>
  <c r="G399" i="13" s="1"/>
  <c r="G398" i="13" s="1"/>
  <c r="F402" i="13"/>
  <c r="F400" i="13" s="1"/>
  <c r="F399" i="13" s="1"/>
  <c r="F398" i="13" s="1"/>
  <c r="G379" i="13"/>
  <c r="F379" i="13"/>
  <c r="G604" i="13" l="1"/>
  <c r="G603" i="13" s="1"/>
  <c r="F604" i="13"/>
  <c r="F603" i="13" s="1"/>
  <c r="F533" i="13"/>
  <c r="F532" i="13" s="1"/>
  <c r="F323" i="13"/>
  <c r="F311" i="13"/>
  <c r="G285" i="13"/>
  <c r="F285" i="13"/>
  <c r="F284" i="13" s="1"/>
  <c r="F283" i="13" s="1"/>
  <c r="F282" i="13" s="1"/>
  <c r="F277" i="13"/>
  <c r="F276" i="13" s="1"/>
  <c r="G46" i="13"/>
  <c r="F46" i="13"/>
  <c r="F21" i="13"/>
  <c r="F20" i="13" s="1"/>
  <c r="F26" i="13"/>
  <c r="F25" i="13" s="1"/>
  <c r="F24" i="13" s="1"/>
  <c r="F23" i="13" s="1"/>
  <c r="F37" i="13"/>
  <c r="F36" i="13" s="1"/>
  <c r="F35" i="13" s="1"/>
  <c r="F34" i="13" s="1"/>
  <c r="F48" i="13"/>
  <c r="F47" i="13" s="1"/>
  <c r="F54" i="13"/>
  <c r="F53" i="13" s="1"/>
  <c r="F52" i="13" s="1"/>
  <c r="F51" i="13" s="1"/>
  <c r="F61" i="13"/>
  <c r="F58" i="13" s="1"/>
  <c r="F56" i="13" s="1"/>
  <c r="F71" i="13"/>
  <c r="F70" i="13" s="1"/>
  <c r="F69" i="13" s="1"/>
  <c r="F68" i="13" s="1"/>
  <c r="F67" i="13" s="1"/>
  <c r="F66" i="13" s="1"/>
  <c r="F86" i="13"/>
  <c r="F85" i="13" s="1"/>
  <c r="F84" i="13" s="1"/>
  <c r="F83" i="13" s="1"/>
  <c r="F98" i="13"/>
  <c r="F97" i="13" s="1"/>
  <c r="F96" i="13" s="1"/>
  <c r="F95" i="13" s="1"/>
  <c r="F103" i="13"/>
  <c r="F115" i="13"/>
  <c r="F114" i="13" s="1"/>
  <c r="F113" i="13" s="1"/>
  <c r="F112" i="13" s="1"/>
  <c r="F111" i="13" s="1"/>
  <c r="F125" i="13"/>
  <c r="F124" i="13" s="1"/>
  <c r="F132" i="13"/>
  <c r="F131" i="13" s="1"/>
  <c r="F130" i="13" s="1"/>
  <c r="F170" i="13"/>
  <c r="F217" i="13"/>
  <c r="F216" i="13" s="1"/>
  <c r="F215" i="13" s="1"/>
  <c r="F245" i="13"/>
  <c r="F244" i="13" s="1"/>
  <c r="F243" i="13" s="1"/>
  <c r="F242" i="13" s="1"/>
  <c r="F306" i="13"/>
  <c r="F303" i="13" s="1"/>
  <c r="F302" i="13" s="1"/>
  <c r="F301" i="13" s="1"/>
  <c r="F300" i="13" s="1"/>
  <c r="F316" i="13"/>
  <c r="F315" i="13" s="1"/>
  <c r="F310" i="13" s="1"/>
  <c r="F327" i="13"/>
  <c r="F326" i="13" s="1"/>
  <c r="F325" i="13" s="1"/>
  <c r="F340" i="13"/>
  <c r="F339" i="13" s="1"/>
  <c r="F338" i="13" s="1"/>
  <c r="F337" i="13" s="1"/>
  <c r="F336" i="13" s="1"/>
  <c r="F335" i="13" s="1"/>
  <c r="F333" i="13" s="1"/>
  <c r="F332" i="13" s="1"/>
  <c r="F331" i="13" s="1"/>
  <c r="F357" i="13"/>
  <c r="F355" i="13" s="1"/>
  <c r="F354" i="13" s="1"/>
  <c r="F353" i="13" s="1"/>
  <c r="F352" i="13" s="1"/>
  <c r="F351" i="13" s="1"/>
  <c r="F350" i="13" s="1"/>
  <c r="F348" i="13" s="1"/>
  <c r="F347" i="13" s="1"/>
  <c r="F378" i="13"/>
  <c r="F377" i="13" s="1"/>
  <c r="F376" i="13" s="1"/>
  <c r="F384" i="13"/>
  <c r="F383" i="13" s="1"/>
  <c r="F382" i="13" s="1"/>
  <c r="F381" i="13" s="1"/>
  <c r="F389" i="13"/>
  <c r="F388" i="13" s="1"/>
  <c r="F412" i="13"/>
  <c r="F408" i="13" s="1"/>
  <c r="F407" i="13" s="1"/>
  <c r="F406" i="13" s="1"/>
  <c r="F405" i="13" s="1"/>
  <c r="F431" i="13"/>
  <c r="F430" i="13" s="1"/>
  <c r="F429" i="13" s="1"/>
  <c r="F428" i="13" s="1"/>
  <c r="F427" i="13" s="1"/>
  <c r="F447" i="13"/>
  <c r="F445" i="13" s="1"/>
  <c r="F444" i="13" s="1"/>
  <c r="F443" i="13" s="1"/>
  <c r="F442" i="13" s="1"/>
  <c r="F441" i="13" s="1"/>
  <c r="F452" i="13"/>
  <c r="F451" i="13" s="1"/>
  <c r="F450" i="13" s="1"/>
  <c r="F449" i="13" s="1"/>
  <c r="F458" i="13"/>
  <c r="F457" i="13" s="1"/>
  <c r="F479" i="13"/>
  <c r="F474" i="13" s="1"/>
  <c r="F473" i="13" s="1"/>
  <c r="F472" i="13" s="1"/>
  <c r="F509" i="13"/>
  <c r="F507" i="13" s="1"/>
  <c r="F504" i="13" s="1"/>
  <c r="F503" i="13" s="1"/>
  <c r="F502" i="13" s="1"/>
  <c r="F500" i="13" s="1"/>
  <c r="F499" i="13" s="1"/>
  <c r="F514" i="13"/>
  <c r="F513" i="13" s="1"/>
  <c r="F523" i="13"/>
  <c r="F529" i="13"/>
  <c r="F528" i="13" s="1"/>
  <c r="F527" i="13" s="1"/>
  <c r="F551" i="13"/>
  <c r="F550" i="13" s="1"/>
  <c r="F557" i="13"/>
  <c r="F556" i="13" s="1"/>
  <c r="F555" i="13" s="1"/>
  <c r="F554" i="13" s="1"/>
  <c r="F594" i="13"/>
  <c r="F593" i="13" s="1"/>
  <c r="F592" i="13" s="1"/>
  <c r="F591" i="13" s="1"/>
  <c r="F690" i="12"/>
  <c r="F689" i="12" s="1"/>
  <c r="F688" i="12" s="1"/>
  <c r="F687" i="12" s="1"/>
  <c r="F512" i="12"/>
  <c r="F511" i="12" s="1"/>
  <c r="F510" i="12" s="1"/>
  <c r="F509" i="12" s="1"/>
  <c r="F508" i="12" s="1"/>
  <c r="F507" i="12" s="1"/>
  <c r="F169" i="13" l="1"/>
  <c r="F168" i="13" s="1"/>
  <c r="F167" i="13" s="1"/>
  <c r="F166" i="13" s="1"/>
  <c r="F587" i="13"/>
  <c r="F586" i="13" s="1"/>
  <c r="F585" i="13" s="1"/>
  <c r="F512" i="13"/>
  <c r="F511" i="13" s="1"/>
  <c r="F464" i="13"/>
  <c r="F395" i="13"/>
  <c r="F394" i="13" s="1"/>
  <c r="F362" i="13"/>
  <c r="F361" i="13" s="1"/>
  <c r="F360" i="13" s="1"/>
  <c r="F359" i="13" s="1"/>
  <c r="F275" i="13"/>
  <c r="F274" i="13" s="1"/>
  <c r="F273" i="13" s="1"/>
  <c r="F272" i="13" s="1"/>
  <c r="F174" i="13"/>
  <c r="F173" i="13" s="1"/>
  <c r="F330" i="13"/>
  <c r="F102" i="13"/>
  <c r="F101" i="13" s="1"/>
  <c r="F224" i="13"/>
  <c r="F223" i="13" s="1"/>
  <c r="F222" i="13" s="1"/>
  <c r="F210" i="13" s="1"/>
  <c r="F209" i="13" s="1"/>
  <c r="F208" i="13" s="1"/>
  <c r="F207" i="13" s="1"/>
  <c r="F206" i="13" s="1"/>
  <c r="F122" i="13"/>
  <c r="F121" i="13" s="1"/>
  <c r="F120" i="13" s="1"/>
  <c r="F119" i="13" s="1"/>
  <c r="F118" i="13" s="1"/>
  <c r="F549" i="13"/>
  <c r="F498" i="13"/>
  <c r="F440" i="13"/>
  <c r="F328" i="13"/>
  <c r="F470" i="13"/>
  <c r="F469" i="13" s="1"/>
  <c r="F468" i="13" s="1"/>
  <c r="F456" i="13"/>
  <c r="F163" i="13"/>
  <c r="F162" i="13" s="1"/>
  <c r="F426" i="13"/>
  <c r="F42" i="13"/>
  <c r="F19" i="13"/>
  <c r="F346" i="13"/>
  <c r="F345" i="13" s="1"/>
  <c r="F344" i="13" s="1"/>
  <c r="F343" i="13" s="1"/>
  <c r="F342" i="13" s="1"/>
  <c r="F108" i="13"/>
  <c r="F107" i="13" s="1"/>
  <c r="F106" i="13" s="1"/>
  <c r="F105" i="13" s="1"/>
  <c r="F322" i="13"/>
  <c r="F321" i="13" s="1"/>
  <c r="F320" i="13" s="1"/>
  <c r="F309" i="13" s="1"/>
  <c r="F308" i="13" s="1"/>
  <c r="F77" i="13"/>
  <c r="F76" i="13" s="1"/>
  <c r="F75" i="13" s="1"/>
  <c r="F74" i="13" s="1"/>
  <c r="F73" i="13" s="1"/>
  <c r="F65" i="13" s="1"/>
  <c r="F240" i="13"/>
  <c r="F60" i="13"/>
  <c r="F45" i="13" s="1"/>
  <c r="F44" i="13" s="1"/>
  <c r="F494" i="13" l="1"/>
  <c r="F489" i="13" s="1"/>
  <c r="F488" i="13" s="1"/>
  <c r="F487" i="13" s="1"/>
  <c r="F497" i="13"/>
  <c r="F496" i="13" s="1"/>
  <c r="F387" i="13"/>
  <c r="F386" i="13" s="1"/>
  <c r="F375" i="13" s="1"/>
  <c r="F374" i="13" s="1"/>
  <c r="F373" i="13" s="1"/>
  <c r="F371" i="13" s="1"/>
  <c r="F368" i="13" s="1"/>
  <c r="F367" i="13" s="1"/>
  <c r="F366" i="13" s="1"/>
  <c r="F365" i="13" s="1"/>
  <c r="F364" i="13" s="1"/>
  <c r="F393" i="13"/>
  <c r="F392" i="13" s="1"/>
  <c r="F391" i="13" s="1"/>
  <c r="F117" i="13"/>
  <c r="F582" i="13"/>
  <c r="F581" i="13" s="1"/>
  <c r="F580" i="13" s="1"/>
  <c r="F579" i="13" s="1"/>
  <c r="F577" i="13" s="1"/>
  <c r="F576" i="13" s="1"/>
  <c r="F575" i="13" s="1"/>
  <c r="F574" i="13" s="1"/>
  <c r="F562" i="13" s="1"/>
  <c r="F561" i="13" s="1"/>
  <c r="F560" i="13" s="1"/>
  <c r="F559" i="13" s="1"/>
  <c r="F546" i="13"/>
  <c r="F545" i="13" s="1"/>
  <c r="F544" i="13" s="1"/>
  <c r="F463" i="13"/>
  <c r="F462" i="13" s="1"/>
  <c r="F461" i="13" s="1"/>
  <c r="F455" i="13" s="1"/>
  <c r="F467" i="13"/>
  <c r="F466" i="13" s="1"/>
  <c r="F483" i="13"/>
  <c r="F482" i="13" s="1"/>
  <c r="F481" i="13" s="1"/>
  <c r="F438" i="13"/>
  <c r="F437" i="13" s="1"/>
  <c r="F436" i="13" s="1"/>
  <c r="F435" i="13" s="1"/>
  <c r="F434" i="13" s="1"/>
  <c r="F433" i="13" s="1"/>
  <c r="F417" i="13"/>
  <c r="F416" i="13" s="1"/>
  <c r="F415" i="13" s="1"/>
  <c r="F414" i="13" s="1"/>
  <c r="F424" i="13"/>
  <c r="F423" i="13" s="1"/>
  <c r="F422" i="13" s="1"/>
  <c r="F421" i="13" s="1"/>
  <c r="F270" i="13"/>
  <c r="F269" i="13" s="1"/>
  <c r="F299" i="13"/>
  <c r="F161" i="13"/>
  <c r="F160" i="13" s="1"/>
  <c r="F159" i="13" s="1"/>
  <c r="F41" i="13"/>
  <c r="F40" i="13" s="1"/>
  <c r="F39" i="13" s="1"/>
  <c r="F33" i="13" s="1"/>
  <c r="F100" i="13"/>
  <c r="F94" i="13" s="1"/>
  <c r="F93" i="13" s="1"/>
  <c r="F202" i="13"/>
  <c r="F200" i="13" s="1"/>
  <c r="F18" i="13"/>
  <c r="F17" i="13" s="1"/>
  <c r="F6" i="13" l="1"/>
  <c r="F199" i="13"/>
  <c r="F198" i="13" s="1"/>
  <c r="F542" i="13"/>
  <c r="F540" i="13" s="1"/>
  <c r="F539" i="13" s="1"/>
  <c r="F538" i="13" s="1"/>
  <c r="F537" i="13" s="1"/>
  <c r="F526" i="13" s="1"/>
  <c r="F525" i="13" s="1"/>
  <c r="F297" i="13"/>
  <c r="F296" i="13" s="1"/>
  <c r="F295" i="13" s="1"/>
  <c r="F294" i="13" s="1"/>
  <c r="F293" i="13" s="1"/>
  <c r="F292" i="13" s="1"/>
  <c r="F290" i="13" s="1"/>
  <c r="F289" i="13" s="1"/>
  <c r="F288" i="13" s="1"/>
  <c r="F287" i="13" s="1"/>
  <c r="F281" i="13" s="1"/>
  <c r="F280" i="13" s="1"/>
  <c r="F16" i="13"/>
  <c r="F267" i="13"/>
  <c r="F268" i="13"/>
  <c r="F91" i="13"/>
  <c r="F279" i="13" l="1"/>
  <c r="F266" i="13"/>
  <c r="F265" i="13" s="1"/>
  <c r="F263" i="13" s="1"/>
  <c r="F262" i="13" s="1"/>
  <c r="F261" i="13" s="1"/>
  <c r="F260" i="13" s="1"/>
  <c r="F195" i="13"/>
  <c r="F193" i="13" s="1"/>
  <c r="F192" i="13" s="1"/>
  <c r="F191" i="13" s="1"/>
  <c r="F190" i="13" s="1"/>
  <c r="F197" i="13"/>
  <c r="F90" i="13"/>
  <c r="F89" i="13" s="1"/>
  <c r="F88" i="13" s="1"/>
  <c r="F82" i="13" s="1"/>
  <c r="F81" i="13" s="1"/>
  <c r="F238" i="13"/>
  <c r="F235" i="13" s="1"/>
  <c r="F234" i="13" s="1"/>
  <c r="F233" i="13" s="1"/>
  <c r="F232" i="13" s="1"/>
  <c r="F231" i="13" s="1"/>
  <c r="F419" i="12"/>
  <c r="F377" i="12"/>
  <c r="F370" i="12"/>
  <c r="F347" i="12"/>
  <c r="F325" i="12"/>
  <c r="F327" i="12"/>
  <c r="F41" i="12"/>
  <c r="F40" i="12" s="1"/>
  <c r="F39" i="12" s="1"/>
  <c r="F38" i="12" s="1"/>
  <c r="G450" i="9"/>
  <c r="G449" i="9" s="1"/>
  <c r="F450" i="9"/>
  <c r="F449" i="9" s="1"/>
  <c r="G210" i="9"/>
  <c r="G209" i="9" s="1"/>
  <c r="F210" i="9"/>
  <c r="F209" i="9" s="1"/>
  <c r="G139" i="9"/>
  <c r="G138" i="9" s="1"/>
  <c r="G137" i="9" s="1"/>
  <c r="G136" i="9" s="1"/>
  <c r="F139" i="9"/>
  <c r="F138" i="9" s="1"/>
  <c r="F137" i="9" s="1"/>
  <c r="F136" i="9" s="1"/>
  <c r="G105" i="9"/>
  <c r="G104" i="9" s="1"/>
  <c r="G103" i="9" s="1"/>
  <c r="G102" i="9" s="1"/>
  <c r="F105" i="9"/>
  <c r="F104" i="9" s="1"/>
  <c r="F103" i="9" s="1"/>
  <c r="F102" i="9" s="1"/>
  <c r="G98" i="9"/>
  <c r="F98" i="9"/>
  <c r="G100" i="9"/>
  <c r="F100" i="9"/>
  <c r="G93" i="9"/>
  <c r="G92" i="9" s="1"/>
  <c r="F93" i="9"/>
  <c r="F92" i="9" s="1"/>
  <c r="G90" i="9"/>
  <c r="F90" i="9"/>
  <c r="G48" i="9"/>
  <c r="G47" i="9" s="1"/>
  <c r="G46" i="9" s="1"/>
  <c r="G45" i="9" s="1"/>
  <c r="G44" i="9" s="1"/>
  <c r="F568" i="8"/>
  <c r="F443" i="8"/>
  <c r="F442" i="8" s="1"/>
  <c r="F288" i="8"/>
  <c r="F287" i="8" s="1"/>
  <c r="F286" i="8" s="1"/>
  <c r="F285" i="8" s="1"/>
  <c r="F284" i="8" s="1"/>
  <c r="F278" i="8" s="1"/>
  <c r="F243" i="8"/>
  <c r="F238" i="8"/>
  <c r="F210" i="8"/>
  <c r="F203" i="8"/>
  <c r="F202" i="8" s="1"/>
  <c r="F126" i="8"/>
  <c r="F125" i="8" s="1"/>
  <c r="F124" i="8" s="1"/>
  <c r="F123" i="8" s="1"/>
  <c r="F99" i="8"/>
  <c r="F97" i="8"/>
  <c r="F92" i="8"/>
  <c r="F91" i="8" s="1"/>
  <c r="F89" i="8"/>
  <c r="F88" i="8" s="1"/>
  <c r="H560" i="11"/>
  <c r="H636" i="11"/>
  <c r="G636" i="11"/>
  <c r="H631" i="11"/>
  <c r="G631" i="11"/>
  <c r="H368" i="11"/>
  <c r="H367" i="11" s="1"/>
  <c r="G368" i="11"/>
  <c r="G367" i="11" s="1"/>
  <c r="H324" i="11"/>
  <c r="H323" i="11" s="1"/>
  <c r="G324" i="11"/>
  <c r="G323" i="11" s="1"/>
  <c r="H283" i="11"/>
  <c r="H282" i="11" s="1"/>
  <c r="H281" i="11" s="1"/>
  <c r="H280" i="11" s="1"/>
  <c r="H279" i="11" s="1"/>
  <c r="H278" i="11" s="1"/>
  <c r="G283" i="11"/>
  <c r="G282" i="11" s="1"/>
  <c r="G281" i="11" s="1"/>
  <c r="G280" i="11" s="1"/>
  <c r="G279" i="11" s="1"/>
  <c r="G278" i="11" s="1"/>
  <c r="H213" i="11"/>
  <c r="G213" i="11"/>
  <c r="H73" i="11"/>
  <c r="H72" i="11" s="1"/>
  <c r="H71" i="11" s="1"/>
  <c r="G73" i="11"/>
  <c r="G72" i="11" s="1"/>
  <c r="G71" i="11" s="1"/>
  <c r="H59" i="11"/>
  <c r="H58" i="11" s="1"/>
  <c r="H57" i="11" s="1"/>
  <c r="H56" i="11" s="1"/>
  <c r="G59" i="11"/>
  <c r="G58" i="11" s="1"/>
  <c r="G57" i="11" s="1"/>
  <c r="G56" i="11" s="1"/>
  <c r="H54" i="11"/>
  <c r="H52" i="11"/>
  <c r="G54" i="11"/>
  <c r="G52" i="11"/>
  <c r="H47" i="11"/>
  <c r="H46" i="11" s="1"/>
  <c r="G47" i="11"/>
  <c r="G46" i="11" s="1"/>
  <c r="H26" i="11"/>
  <c r="H25" i="11" s="1"/>
  <c r="H24" i="11" s="1"/>
  <c r="H23" i="11" s="1"/>
  <c r="H22" i="11" s="1"/>
  <c r="F257" i="13" l="1"/>
  <c r="F255" i="13" s="1"/>
  <c r="F254" i="13" s="1"/>
  <c r="F259" i="13"/>
  <c r="F188" i="13"/>
  <c r="F187" i="13" s="1"/>
  <c r="F186" i="13" s="1"/>
  <c r="F185" i="13" s="1"/>
  <c r="F229" i="13"/>
  <c r="F228" i="13" s="1"/>
  <c r="F227" i="13" s="1"/>
  <c r="F221" i="13" s="1"/>
  <c r="F324" i="12"/>
  <c r="F323" i="12" s="1"/>
  <c r="F322" i="12" s="1"/>
  <c r="F321" i="12" s="1"/>
  <c r="F320" i="12" s="1"/>
  <c r="F97" i="9"/>
  <c r="F96" i="9" s="1"/>
  <c r="F95" i="9" s="1"/>
  <c r="G97" i="9"/>
  <c r="G96" i="9" s="1"/>
  <c r="G95" i="9" s="1"/>
  <c r="F96" i="8"/>
  <c r="F95" i="8" s="1"/>
  <c r="F94" i="8" s="1"/>
  <c r="F87" i="8"/>
  <c r="F86" i="8" s="1"/>
  <c r="H51" i="11"/>
  <c r="H50" i="11" s="1"/>
  <c r="H49" i="11" s="1"/>
  <c r="G51" i="11"/>
  <c r="G50" i="11" s="1"/>
  <c r="G49" i="11" s="1"/>
  <c r="F253" i="13" l="1"/>
  <c r="F252" i="13" s="1"/>
  <c r="F251" i="13" s="1"/>
  <c r="F250" i="13" s="1"/>
  <c r="F249" i="13" s="1"/>
  <c r="F226" i="13"/>
  <c r="F214" i="13"/>
  <c r="F213" i="13" s="1"/>
  <c r="F85" i="8"/>
  <c r="G634" i="10" l="1"/>
  <c r="G633" i="10" s="1"/>
  <c r="G632" i="10" s="1"/>
  <c r="G631" i="10" s="1"/>
  <c r="G630" i="10" s="1"/>
  <c r="G629" i="10" s="1"/>
  <c r="G627" i="10"/>
  <c r="G626" i="10" s="1"/>
  <c r="G625" i="10" s="1"/>
  <c r="G624" i="10" s="1"/>
  <c r="G623" i="10" s="1"/>
  <c r="G622" i="10" s="1"/>
  <c r="G615" i="10"/>
  <c r="G619" i="10"/>
  <c r="G617" i="10"/>
  <c r="G603" i="10"/>
  <c r="G583" i="10"/>
  <c r="G587" i="10"/>
  <c r="G585" i="10"/>
  <c r="G557" i="10"/>
  <c r="G497" i="10"/>
  <c r="G481" i="10"/>
  <c r="G480" i="10" s="1"/>
  <c r="G478" i="10"/>
  <c r="G477" i="10" s="1"/>
  <c r="G295" i="10"/>
  <c r="G294" i="10" s="1"/>
  <c r="G256" i="10"/>
  <c r="G255" i="10" s="1"/>
  <c r="G621" i="10" l="1"/>
  <c r="G582" i="10"/>
  <c r="G614" i="10"/>
  <c r="G476" i="10"/>
  <c r="G475" i="10" s="1"/>
  <c r="G474" i="10" s="1"/>
  <c r="G220" i="10" l="1"/>
  <c r="G219" i="10" s="1"/>
  <c r="G218" i="10" s="1"/>
  <c r="G217" i="10" s="1"/>
  <c r="G216" i="10" s="1"/>
  <c r="G215" i="10" s="1"/>
  <c r="G120" i="10" l="1"/>
  <c r="G119" i="10" s="1"/>
  <c r="G118" i="10" s="1"/>
  <c r="G117" i="10" s="1"/>
  <c r="G116" i="10" s="1"/>
  <c r="G62" i="10"/>
  <c r="G61" i="10" s="1"/>
  <c r="G60" i="10" s="1"/>
  <c r="G59" i="10" s="1"/>
  <c r="G47" i="10"/>
  <c r="G45" i="10"/>
  <c r="G40" i="10"/>
  <c r="G39" i="10" s="1"/>
  <c r="G44" i="10" l="1"/>
  <c r="G43" i="10" s="1"/>
  <c r="G42" i="10" s="1"/>
  <c r="D10" i="17"/>
  <c r="C10" i="17"/>
  <c r="D13" i="7"/>
  <c r="D12" i="7" s="1"/>
  <c r="D5" i="7" s="1"/>
  <c r="C13" i="7"/>
  <c r="C12" i="7" s="1"/>
  <c r="D16" i="29" l="1"/>
  <c r="C16" i="29"/>
  <c r="F375" i="12" l="1"/>
  <c r="F368" i="12"/>
  <c r="F241" i="8"/>
  <c r="F240" i="8" s="1"/>
  <c r="F236" i="8"/>
  <c r="F235" i="8" s="1"/>
  <c r="G141" i="10"/>
  <c r="G140" i="10" s="1"/>
  <c r="G138" i="10"/>
  <c r="G137" i="10" s="1"/>
  <c r="F367" i="12" l="1"/>
  <c r="F366" i="12" s="1"/>
  <c r="F365" i="12" s="1"/>
  <c r="F374" i="12"/>
  <c r="F373" i="12" s="1"/>
  <c r="F372" i="12" s="1"/>
  <c r="G581" i="9"/>
  <c r="F581" i="9"/>
  <c r="H621" i="11"/>
  <c r="G621" i="11"/>
  <c r="F493" i="12" l="1"/>
  <c r="F492" i="12" s="1"/>
  <c r="F491" i="12" s="1"/>
  <c r="F490" i="12" s="1"/>
  <c r="F489" i="12" s="1"/>
  <c r="F488" i="12" s="1"/>
  <c r="F363" i="12"/>
  <c r="F362" i="12" s="1"/>
  <c r="F361" i="12" s="1"/>
  <c r="F360" i="12" s="1"/>
  <c r="F353" i="12"/>
  <c r="F352" i="12" s="1"/>
  <c r="F351" i="12" s="1"/>
  <c r="F350" i="12" s="1"/>
  <c r="F346" i="12"/>
  <c r="F336" i="12" s="1"/>
  <c r="G232" i="9"/>
  <c r="F232" i="9"/>
  <c r="G243" i="9"/>
  <c r="G242" i="9" s="1"/>
  <c r="F243" i="9"/>
  <c r="F242" i="9" s="1"/>
  <c r="G134" i="9"/>
  <c r="G133" i="9" s="1"/>
  <c r="G132" i="9" s="1"/>
  <c r="G131" i="9" s="1"/>
  <c r="F134" i="9"/>
  <c r="F133" i="9" s="1"/>
  <c r="F132" i="9" s="1"/>
  <c r="F131" i="9" s="1"/>
  <c r="F233" i="8"/>
  <c r="F232" i="8" s="1"/>
  <c r="F121" i="8"/>
  <c r="F120" i="8" s="1"/>
  <c r="F119" i="8" s="1"/>
  <c r="F118" i="8" s="1"/>
  <c r="H140" i="11"/>
  <c r="H139" i="11" s="1"/>
  <c r="G140" i="11"/>
  <c r="G139" i="11" s="1"/>
  <c r="H134" i="11"/>
  <c r="H133" i="11" s="1"/>
  <c r="G134" i="11"/>
  <c r="G133" i="11" s="1"/>
  <c r="H69" i="11"/>
  <c r="H68" i="11" s="1"/>
  <c r="H67" i="11" s="1"/>
  <c r="H66" i="11" s="1"/>
  <c r="G69" i="11"/>
  <c r="G68" i="11" s="1"/>
  <c r="G67" i="11" s="1"/>
  <c r="G66" i="11" s="1"/>
  <c r="G135" i="10"/>
  <c r="G134" i="10" s="1"/>
  <c r="G129" i="10"/>
  <c r="G128" i="10" s="1"/>
  <c r="G57" i="10"/>
  <c r="G56" i="10" s="1"/>
  <c r="G55" i="10" s="1"/>
  <c r="G54" i="10" s="1"/>
  <c r="C22" i="25" l="1"/>
  <c r="G594" i="13" l="1"/>
  <c r="G593" i="13" s="1"/>
  <c r="G592" i="13" s="1"/>
  <c r="G591" i="13" s="1"/>
  <c r="G557" i="13"/>
  <c r="G556" i="13" s="1"/>
  <c r="G555" i="13" s="1"/>
  <c r="G554" i="13" s="1"/>
  <c r="G551" i="13"/>
  <c r="G550" i="13" s="1"/>
  <c r="G535" i="13"/>
  <c r="G534" i="13" s="1"/>
  <c r="G529" i="13"/>
  <c r="G528" i="13" s="1"/>
  <c r="G527" i="13" s="1"/>
  <c r="G523" i="13"/>
  <c r="G516" i="13"/>
  <c r="G514" i="13"/>
  <c r="G513" i="13" s="1"/>
  <c r="G509" i="13"/>
  <c r="G507" i="13" s="1"/>
  <c r="G504" i="13" s="1"/>
  <c r="G503" i="13" s="1"/>
  <c r="G502" i="13" s="1"/>
  <c r="G500" i="13" s="1"/>
  <c r="G499" i="13" s="1"/>
  <c r="G479" i="13"/>
  <c r="G474" i="13" s="1"/>
  <c r="G473" i="13" s="1"/>
  <c r="G472" i="13" s="1"/>
  <c r="G458" i="13"/>
  <c r="G457" i="13" s="1"/>
  <c r="G452" i="13"/>
  <c r="G451" i="13" s="1"/>
  <c r="G450" i="13" s="1"/>
  <c r="G449" i="13" s="1"/>
  <c r="G447" i="13"/>
  <c r="G445" i="13" s="1"/>
  <c r="G444" i="13" s="1"/>
  <c r="G443" i="13" s="1"/>
  <c r="G442" i="13" s="1"/>
  <c r="G441" i="13" s="1"/>
  <c r="G431" i="13"/>
  <c r="G430" i="13" s="1"/>
  <c r="G429" i="13" s="1"/>
  <c r="G428" i="13" s="1"/>
  <c r="G427" i="13" s="1"/>
  <c r="G412" i="13"/>
  <c r="G408" i="13" s="1"/>
  <c r="G407" i="13" s="1"/>
  <c r="G406" i="13" s="1"/>
  <c r="G405" i="13" s="1"/>
  <c r="G389" i="13"/>
  <c r="G388" i="13" s="1"/>
  <c r="G384" i="13"/>
  <c r="G383" i="13" s="1"/>
  <c r="G382" i="13" s="1"/>
  <c r="G381" i="13" s="1"/>
  <c r="G378" i="13"/>
  <c r="G377" i="13" s="1"/>
  <c r="G357" i="13"/>
  <c r="G355" i="13" s="1"/>
  <c r="G354" i="13" s="1"/>
  <c r="G353" i="13" s="1"/>
  <c r="G352" i="13" s="1"/>
  <c r="G351" i="13" s="1"/>
  <c r="G350" i="13" s="1"/>
  <c r="G348" i="13" s="1"/>
  <c r="G347" i="13" s="1"/>
  <c r="G340" i="13"/>
  <c r="G339" i="13" s="1"/>
  <c r="G338" i="13" s="1"/>
  <c r="G337" i="13" s="1"/>
  <c r="G336" i="13" s="1"/>
  <c r="G335" i="13" s="1"/>
  <c r="G333" i="13" s="1"/>
  <c r="G332" i="13" s="1"/>
  <c r="G331" i="13" s="1"/>
  <c r="G328" i="13"/>
  <c r="G318" i="13"/>
  <c r="G311" i="13"/>
  <c r="G306" i="13"/>
  <c r="G303" i="13" s="1"/>
  <c r="G302" i="13" s="1"/>
  <c r="G301" i="13" s="1"/>
  <c r="G300" i="13" s="1"/>
  <c r="G290" i="13"/>
  <c r="G284" i="13"/>
  <c r="G283" i="13" s="1"/>
  <c r="G282" i="13" s="1"/>
  <c r="G277" i="13"/>
  <c r="G276" i="13" s="1"/>
  <c r="G245" i="13"/>
  <c r="G244" i="13" s="1"/>
  <c r="G243" i="13" s="1"/>
  <c r="G242" i="13" s="1"/>
  <c r="G217" i="13"/>
  <c r="G216" i="13" s="1"/>
  <c r="G215" i="13" s="1"/>
  <c r="G170" i="13"/>
  <c r="G132" i="13"/>
  <c r="G131" i="13" s="1"/>
  <c r="G130" i="13" s="1"/>
  <c r="G125" i="13"/>
  <c r="G124" i="13" s="1"/>
  <c r="G115" i="13"/>
  <c r="G114" i="13" s="1"/>
  <c r="G113" i="13" s="1"/>
  <c r="G112" i="13" s="1"/>
  <c r="G108" i="13"/>
  <c r="G107" i="13" s="1"/>
  <c r="G103" i="13"/>
  <c r="G98" i="13"/>
  <c r="G97" i="13" s="1"/>
  <c r="G96" i="13" s="1"/>
  <c r="G95" i="13" s="1"/>
  <c r="G86" i="13"/>
  <c r="G85" i="13" s="1"/>
  <c r="G84" i="13" s="1"/>
  <c r="G83" i="13" s="1"/>
  <c r="G71" i="13"/>
  <c r="G70" i="13" s="1"/>
  <c r="G69" i="13" s="1"/>
  <c r="G68" i="13" s="1"/>
  <c r="G67" i="13" s="1"/>
  <c r="G66" i="13" s="1"/>
  <c r="G61" i="13"/>
  <c r="G54" i="13"/>
  <c r="G53" i="13" s="1"/>
  <c r="G52" i="13" s="1"/>
  <c r="G51" i="13" s="1"/>
  <c r="G48" i="13"/>
  <c r="G47" i="13" s="1"/>
  <c r="G42" i="13"/>
  <c r="G41" i="13" s="1"/>
  <c r="G37" i="13"/>
  <c r="G36" i="13" s="1"/>
  <c r="G35" i="13" s="1"/>
  <c r="G34" i="13" s="1"/>
  <c r="G26" i="13"/>
  <c r="G25" i="13" s="1"/>
  <c r="G24" i="13" s="1"/>
  <c r="G23" i="13" s="1"/>
  <c r="G21" i="13"/>
  <c r="G14" i="13"/>
  <c r="G13" i="13" s="1"/>
  <c r="G12" i="13" s="1"/>
  <c r="G11" i="13" s="1"/>
  <c r="G10" i="13" s="1"/>
  <c r="G9" i="13" s="1"/>
  <c r="F13" i="12"/>
  <c r="F12" i="12" s="1"/>
  <c r="F11" i="12" s="1"/>
  <c r="F10" i="12" s="1"/>
  <c r="F9" i="12" s="1"/>
  <c r="F8" i="12" s="1"/>
  <c r="F20" i="12"/>
  <c r="F19" i="12" s="1"/>
  <c r="F18" i="12" s="1"/>
  <c r="F17" i="12" s="1"/>
  <c r="F25" i="12"/>
  <c r="F24" i="12" s="1"/>
  <c r="F23" i="12" s="1"/>
  <c r="F22" i="12" s="1"/>
  <c r="F36" i="12"/>
  <c r="F35" i="12" s="1"/>
  <c r="F34" i="12" s="1"/>
  <c r="F33" i="12" s="1"/>
  <c r="F32" i="12" s="1"/>
  <c r="F48" i="12"/>
  <c r="F47" i="12" s="1"/>
  <c r="F46" i="12" s="1"/>
  <c r="F45" i="12" s="1"/>
  <c r="F51" i="12"/>
  <c r="F50" i="12" s="1"/>
  <c r="F56" i="12"/>
  <c r="F58" i="12"/>
  <c r="F60" i="12"/>
  <c r="F65" i="12"/>
  <c r="F67" i="12"/>
  <c r="F75" i="12"/>
  <c r="F74" i="12" s="1"/>
  <c r="F73" i="12" s="1"/>
  <c r="F72" i="12" s="1"/>
  <c r="F71" i="12" s="1"/>
  <c r="F70" i="12" s="1"/>
  <c r="F82" i="12"/>
  <c r="F81" i="12" s="1"/>
  <c r="F80" i="12" s="1"/>
  <c r="F79" i="12" s="1"/>
  <c r="F78" i="12" s="1"/>
  <c r="F77" i="12" s="1"/>
  <c r="F90" i="12"/>
  <c r="F89" i="12" s="1"/>
  <c r="F88" i="12" s="1"/>
  <c r="F87" i="12" s="1"/>
  <c r="F95" i="12"/>
  <c r="F94" i="12" s="1"/>
  <c r="F93" i="12" s="1"/>
  <c r="F92" i="12" s="1"/>
  <c r="F102" i="12"/>
  <c r="F101" i="12" s="1"/>
  <c r="F100" i="12" s="1"/>
  <c r="F99" i="12" s="1"/>
  <c r="F107" i="12"/>
  <c r="F106" i="12" s="1"/>
  <c r="F105" i="12" s="1"/>
  <c r="F104" i="12" s="1"/>
  <c r="F112" i="12"/>
  <c r="F111" i="12" s="1"/>
  <c r="F110" i="12" s="1"/>
  <c r="F109" i="12" s="1"/>
  <c r="F126" i="12"/>
  <c r="F125" i="12" s="1"/>
  <c r="F124" i="12" s="1"/>
  <c r="F123" i="12" s="1"/>
  <c r="F137" i="12"/>
  <c r="F136" i="12" s="1"/>
  <c r="F135" i="12" s="1"/>
  <c r="F134" i="12" s="1"/>
  <c r="F144" i="12"/>
  <c r="F143" i="12" s="1"/>
  <c r="F142" i="12" s="1"/>
  <c r="F141" i="12" s="1"/>
  <c r="F149" i="12"/>
  <c r="F148" i="12" s="1"/>
  <c r="F147" i="12" s="1"/>
  <c r="F146" i="12" s="1"/>
  <c r="F154" i="12"/>
  <c r="F153" i="12" s="1"/>
  <c r="F152" i="12" s="1"/>
  <c r="F151" i="12" s="1"/>
  <c r="F168" i="12"/>
  <c r="F167" i="12" s="1"/>
  <c r="F166" i="12" s="1"/>
  <c r="F165" i="12" s="1"/>
  <c r="F164" i="12" s="1"/>
  <c r="F163" i="12" s="1"/>
  <c r="F192" i="12"/>
  <c r="F191" i="12" s="1"/>
  <c r="F190" i="12" s="1"/>
  <c r="F189" i="12" s="1"/>
  <c r="F197" i="12"/>
  <c r="F199" i="12"/>
  <c r="F204" i="12"/>
  <c r="F206" i="12"/>
  <c r="F208" i="12"/>
  <c r="F175" i="12"/>
  <c r="F174" i="12" s="1"/>
  <c r="F173" i="12" s="1"/>
  <c r="F172" i="12" s="1"/>
  <c r="F180" i="12"/>
  <c r="F179" i="12" s="1"/>
  <c r="F178" i="12" s="1"/>
  <c r="F177" i="12" s="1"/>
  <c r="F185" i="12"/>
  <c r="F184" i="12" s="1"/>
  <c r="F183" i="12" s="1"/>
  <c r="F182" i="12" s="1"/>
  <c r="F215" i="12"/>
  <c r="F214" i="12" s="1"/>
  <c r="F213" i="12" s="1"/>
  <c r="F212" i="12" s="1"/>
  <c r="F211" i="12" s="1"/>
  <c r="F210" i="12" s="1"/>
  <c r="F223" i="12"/>
  <c r="F222" i="12" s="1"/>
  <c r="F221" i="12" s="1"/>
  <c r="F220" i="12" s="1"/>
  <c r="F228" i="12"/>
  <c r="F227" i="12" s="1"/>
  <c r="F226" i="12" s="1"/>
  <c r="F225" i="12" s="1"/>
  <c r="F233" i="12"/>
  <c r="F232" i="12" s="1"/>
  <c r="F231" i="12" s="1"/>
  <c r="F230" i="12" s="1"/>
  <c r="F240" i="12"/>
  <c r="F242" i="12"/>
  <c r="F244" i="12"/>
  <c r="F251" i="12"/>
  <c r="F250" i="12" s="1"/>
  <c r="F249" i="12" s="1"/>
  <c r="F248" i="12" s="1"/>
  <c r="F247" i="12" s="1"/>
  <c r="F246" i="12" s="1"/>
  <c r="F258" i="12"/>
  <c r="F257" i="12" s="1"/>
  <c r="F256" i="12" s="1"/>
  <c r="F255" i="12" s="1"/>
  <c r="F263" i="12"/>
  <c r="F262" i="12" s="1"/>
  <c r="F261" i="12" s="1"/>
  <c r="F260" i="12" s="1"/>
  <c r="F268" i="12"/>
  <c r="F267" i="12" s="1"/>
  <c r="F266" i="12" s="1"/>
  <c r="F265" i="12" s="1"/>
  <c r="F276" i="12"/>
  <c r="F278" i="12"/>
  <c r="F283" i="12"/>
  <c r="F282" i="12" s="1"/>
  <c r="F281" i="12" s="1"/>
  <c r="F280" i="12" s="1"/>
  <c r="F291" i="12"/>
  <c r="F290" i="12" s="1"/>
  <c r="F289" i="12" s="1"/>
  <c r="F288" i="12" s="1"/>
  <c r="F287" i="12" s="1"/>
  <c r="F286" i="12" s="1"/>
  <c r="F298" i="12"/>
  <c r="F297" i="12" s="1"/>
  <c r="F296" i="12" s="1"/>
  <c r="F295" i="12" s="1"/>
  <c r="F294" i="12" s="1"/>
  <c r="F306" i="12"/>
  <c r="F305" i="12" s="1"/>
  <c r="F304" i="12" s="1"/>
  <c r="F303" i="12" s="1"/>
  <c r="F311" i="12"/>
  <c r="F310" i="12" s="1"/>
  <c r="F309" i="12" s="1"/>
  <c r="F308" i="12" s="1"/>
  <c r="F318" i="12"/>
  <c r="F317" i="12" s="1"/>
  <c r="F334" i="12"/>
  <c r="F333" i="12" s="1"/>
  <c r="F332" i="12" s="1"/>
  <c r="F331" i="12" s="1"/>
  <c r="F338" i="12"/>
  <c r="F337" i="12" s="1"/>
  <c r="F344" i="12"/>
  <c r="F343" i="12" s="1"/>
  <c r="F342" i="12" s="1"/>
  <c r="F341" i="12" s="1"/>
  <c r="F358" i="12"/>
  <c r="F357" i="12" s="1"/>
  <c r="F356" i="12" s="1"/>
  <c r="F355" i="12" s="1"/>
  <c r="F384" i="12"/>
  <c r="F383" i="12" s="1"/>
  <c r="F382" i="12" s="1"/>
  <c r="F381" i="12" s="1"/>
  <c r="F380" i="12" s="1"/>
  <c r="F379" i="12" s="1"/>
  <c r="F392" i="12"/>
  <c r="F391" i="12" s="1"/>
  <c r="F399" i="12"/>
  <c r="F398" i="12" s="1"/>
  <c r="F397" i="12" s="1"/>
  <c r="F396" i="12" s="1"/>
  <c r="F395" i="12" s="1"/>
  <c r="F394" i="12" s="1"/>
  <c r="F406" i="12"/>
  <c r="F405" i="12" s="1"/>
  <c r="F404" i="12" s="1"/>
  <c r="F403" i="12" s="1"/>
  <c r="F402" i="12" s="1"/>
  <c r="F401" i="12" s="1"/>
  <c r="F413" i="12"/>
  <c r="F412" i="12" s="1"/>
  <c r="F411" i="12" s="1"/>
  <c r="F410" i="12" s="1"/>
  <c r="F409" i="12" s="1"/>
  <c r="F421" i="12"/>
  <c r="F429" i="12"/>
  <c r="F428" i="12" s="1"/>
  <c r="F427" i="12" s="1"/>
  <c r="F426" i="12" s="1"/>
  <c r="F434" i="12"/>
  <c r="F433" i="12" s="1"/>
  <c r="F432" i="12" s="1"/>
  <c r="F431" i="12" s="1"/>
  <c r="F439" i="12"/>
  <c r="F438" i="12" s="1"/>
  <c r="F437" i="12" s="1"/>
  <c r="F436" i="12" s="1"/>
  <c r="F446" i="12"/>
  <c r="F445" i="12" s="1"/>
  <c r="F444" i="12" s="1"/>
  <c r="F451" i="12"/>
  <c r="F450" i="12" s="1"/>
  <c r="F458" i="12"/>
  <c r="F457" i="12" s="1"/>
  <c r="F456" i="12" s="1"/>
  <c r="F455" i="12" s="1"/>
  <c r="F454" i="12" s="1"/>
  <c r="F453" i="12" s="1"/>
  <c r="F465" i="12"/>
  <c r="F464" i="12" s="1"/>
  <c r="F463" i="12" s="1"/>
  <c r="F462" i="12" s="1"/>
  <c r="F461" i="12" s="1"/>
  <c r="F460" i="12" s="1"/>
  <c r="F472" i="12"/>
  <c r="F471" i="12" s="1"/>
  <c r="F470" i="12" s="1"/>
  <c r="F469" i="12" s="1"/>
  <c r="F468" i="12" s="1"/>
  <c r="F467" i="12" s="1"/>
  <c r="F479" i="12"/>
  <c r="F478" i="12" s="1"/>
  <c r="F477" i="12" s="1"/>
  <c r="F476" i="12" s="1"/>
  <c r="F475" i="12" s="1"/>
  <c r="F474" i="12" s="1"/>
  <c r="F486" i="12"/>
  <c r="F485" i="12" s="1"/>
  <c r="F484" i="12" s="1"/>
  <c r="F483" i="12" s="1"/>
  <c r="F482" i="12" s="1"/>
  <c r="F481" i="12" s="1"/>
  <c r="F519" i="12"/>
  <c r="F518" i="12" s="1"/>
  <c r="F517" i="12" s="1"/>
  <c r="F516" i="12" s="1"/>
  <c r="F524" i="12"/>
  <c r="F523" i="12" s="1"/>
  <c r="F522" i="12" s="1"/>
  <c r="F521" i="12" s="1"/>
  <c r="F530" i="12"/>
  <c r="F529" i="12" s="1"/>
  <c r="F528" i="12" s="1"/>
  <c r="F527" i="12" s="1"/>
  <c r="F535" i="12"/>
  <c r="F537" i="12"/>
  <c r="F539" i="12"/>
  <c r="F545" i="12"/>
  <c r="F544" i="12" s="1"/>
  <c r="F543" i="12" s="1"/>
  <c r="F550" i="12"/>
  <c r="F552" i="12"/>
  <c r="F554" i="12"/>
  <c r="F560" i="12"/>
  <c r="F559" i="12" s="1"/>
  <c r="F558" i="12" s="1"/>
  <c r="F565" i="12"/>
  <c r="F567" i="12"/>
  <c r="F569" i="12"/>
  <c r="F574" i="12"/>
  <c r="F573" i="12" s="1"/>
  <c r="F572" i="12" s="1"/>
  <c r="F579" i="12"/>
  <c r="F581" i="12"/>
  <c r="F583" i="12"/>
  <c r="F590" i="12"/>
  <c r="F589" i="12" s="1"/>
  <c r="F588" i="12" s="1"/>
  <c r="F587" i="12" s="1"/>
  <c r="F595" i="12"/>
  <c r="F594" i="12" s="1"/>
  <c r="F593" i="12" s="1"/>
  <c r="F592" i="12" s="1"/>
  <c r="F600" i="12"/>
  <c r="F602" i="12"/>
  <c r="F607" i="12"/>
  <c r="F606" i="12" s="1"/>
  <c r="F605" i="12" s="1"/>
  <c r="F604" i="12" s="1"/>
  <c r="F612" i="12"/>
  <c r="F611" i="12" s="1"/>
  <c r="F610" i="12" s="1"/>
  <c r="F609" i="12" s="1"/>
  <c r="F617" i="12"/>
  <c r="F616" i="12" s="1"/>
  <c r="F615" i="12" s="1"/>
  <c r="F614" i="12" s="1"/>
  <c r="F622" i="12"/>
  <c r="F621" i="12" s="1"/>
  <c r="F620" i="12" s="1"/>
  <c r="F619" i="12" s="1"/>
  <c r="F637" i="12"/>
  <c r="F636" i="12" s="1"/>
  <c r="F635" i="12" s="1"/>
  <c r="F634" i="12" s="1"/>
  <c r="F642" i="12"/>
  <c r="F641" i="12" s="1"/>
  <c r="F640" i="12" s="1"/>
  <c r="F639" i="12" s="1"/>
  <c r="F648" i="12"/>
  <c r="F647" i="12" s="1"/>
  <c r="F646" i="12" s="1"/>
  <c r="F645" i="12" s="1"/>
  <c r="F644" i="12" s="1"/>
  <c r="F654" i="12"/>
  <c r="F656" i="12"/>
  <c r="F661" i="12"/>
  <c r="F660" i="12" s="1"/>
  <c r="F659" i="12" s="1"/>
  <c r="F658" i="12" s="1"/>
  <c r="F666" i="12"/>
  <c r="F665" i="12" s="1"/>
  <c r="F664" i="12" s="1"/>
  <c r="F663" i="12" s="1"/>
  <c r="F680" i="12"/>
  <c r="F679" i="12" s="1"/>
  <c r="F678" i="12" s="1"/>
  <c r="F673" i="12" s="1"/>
  <c r="F695" i="12"/>
  <c r="F694" i="12" s="1"/>
  <c r="F693" i="12" s="1"/>
  <c r="F692" i="12" s="1"/>
  <c r="G131" i="11"/>
  <c r="G130" i="11" s="1"/>
  <c r="H131" i="11"/>
  <c r="H130" i="11" s="1"/>
  <c r="G137" i="11"/>
  <c r="G136" i="11" s="1"/>
  <c r="H137" i="11"/>
  <c r="H136" i="11" s="1"/>
  <c r="G173" i="11"/>
  <c r="G172" i="11" s="1"/>
  <c r="G171" i="11" s="1"/>
  <c r="G170" i="11" s="1"/>
  <c r="H173" i="11"/>
  <c r="H172" i="11" s="1"/>
  <c r="H171" i="11" s="1"/>
  <c r="H170" i="11" s="1"/>
  <c r="G221" i="11"/>
  <c r="G220" i="11" s="1"/>
  <c r="H221" i="11"/>
  <c r="H220" i="11" s="1"/>
  <c r="G224" i="11"/>
  <c r="G223" i="11" s="1"/>
  <c r="H224" i="11"/>
  <c r="H223" i="11" s="1"/>
  <c r="G227" i="11"/>
  <c r="G226" i="11" s="1"/>
  <c r="H227" i="11"/>
  <c r="H226" i="11" s="1"/>
  <c r="G232" i="11"/>
  <c r="H232" i="11"/>
  <c r="G234" i="11"/>
  <c r="H234" i="11"/>
  <c r="G239" i="11"/>
  <c r="G238" i="11" s="1"/>
  <c r="H239" i="11"/>
  <c r="H238" i="11" s="1"/>
  <c r="G242" i="11"/>
  <c r="H242" i="11"/>
  <c r="G244" i="11"/>
  <c r="H244" i="11"/>
  <c r="G246" i="11"/>
  <c r="H246" i="11"/>
  <c r="G251" i="11"/>
  <c r="G250" i="11" s="1"/>
  <c r="H251" i="11"/>
  <c r="H250" i="11" s="1"/>
  <c r="G254" i="11"/>
  <c r="G253" i="11" s="1"/>
  <c r="H254" i="11"/>
  <c r="H253" i="11" s="1"/>
  <c r="G262" i="11"/>
  <c r="G261" i="11" s="1"/>
  <c r="H262" i="11"/>
  <c r="H261" i="11" s="1"/>
  <c r="G265" i="11"/>
  <c r="G264" i="11" s="1"/>
  <c r="H265" i="11"/>
  <c r="H264" i="11" s="1"/>
  <c r="G268" i="11"/>
  <c r="G267" i="11" s="1"/>
  <c r="H268" i="11"/>
  <c r="H267" i="11" s="1"/>
  <c r="G276" i="11"/>
  <c r="G275" i="11" s="1"/>
  <c r="G274" i="11" s="1"/>
  <c r="G273" i="11" s="1"/>
  <c r="G272" i="11" s="1"/>
  <c r="G271" i="11" s="1"/>
  <c r="G270" i="11" s="1"/>
  <c r="H276" i="11"/>
  <c r="H275" i="11" s="1"/>
  <c r="H274" i="11" s="1"/>
  <c r="H273" i="11" s="1"/>
  <c r="H272" i="11" s="1"/>
  <c r="H271" i="11" s="1"/>
  <c r="H270" i="11" s="1"/>
  <c r="G331" i="11"/>
  <c r="H331" i="11"/>
  <c r="G341" i="11"/>
  <c r="G340" i="11" s="1"/>
  <c r="H341" i="11"/>
  <c r="H340" i="11" s="1"/>
  <c r="G375" i="11"/>
  <c r="G374" i="11" s="1"/>
  <c r="G373" i="11" s="1"/>
  <c r="H375" i="11"/>
  <c r="H374" i="11" s="1"/>
  <c r="H373" i="11" s="1"/>
  <c r="G514" i="11"/>
  <c r="G513" i="11" s="1"/>
  <c r="G512" i="11" s="1"/>
  <c r="G511" i="11" s="1"/>
  <c r="H514" i="11"/>
  <c r="H513" i="11" s="1"/>
  <c r="H512" i="11" s="1"/>
  <c r="H511" i="11" s="1"/>
  <c r="G317" i="13" l="1"/>
  <c r="G316" i="13" s="1"/>
  <c r="G315" i="13" s="1"/>
  <c r="G310" i="13" s="1"/>
  <c r="G169" i="13"/>
  <c r="G168" i="13" s="1"/>
  <c r="G167" i="13" s="1"/>
  <c r="G166" i="13" s="1"/>
  <c r="F16" i="12"/>
  <c r="F15" i="12" s="1"/>
  <c r="F302" i="12"/>
  <c r="F301" i="12" s="1"/>
  <c r="G376" i="13"/>
  <c r="G587" i="13"/>
  <c r="G586" i="13" s="1"/>
  <c r="G585" i="13" s="1"/>
  <c r="G512" i="13"/>
  <c r="G511" i="13" s="1"/>
  <c r="G533" i="13"/>
  <c r="G532" i="13" s="1"/>
  <c r="G464" i="13"/>
  <c r="G395" i="13"/>
  <c r="G394" i="13" s="1"/>
  <c r="G393" i="13" s="1"/>
  <c r="G392" i="13" s="1"/>
  <c r="G391" i="13" s="1"/>
  <c r="G330" i="13"/>
  <c r="G275" i="13"/>
  <c r="G274" i="13" s="1"/>
  <c r="G273" i="13" s="1"/>
  <c r="G272" i="13" s="1"/>
  <c r="G174" i="13"/>
  <c r="G173" i="13" s="1"/>
  <c r="G102" i="13"/>
  <c r="G101" i="13" s="1"/>
  <c r="G20" i="13"/>
  <c r="G19" i="13" s="1"/>
  <c r="G18" i="13" s="1"/>
  <c r="G17" i="13" s="1"/>
  <c r="F275" i="12"/>
  <c r="F274" i="12" s="1"/>
  <c r="F273" i="12" s="1"/>
  <c r="F272" i="12" s="1"/>
  <c r="F271" i="12" s="1"/>
  <c r="F270" i="12" s="1"/>
  <c r="F653" i="12"/>
  <c r="F652" i="12" s="1"/>
  <c r="F651" i="12" s="1"/>
  <c r="F418" i="12"/>
  <c r="F417" i="12" s="1"/>
  <c r="F416" i="12" s="1"/>
  <c r="F415" i="12" s="1"/>
  <c r="F408" i="12" s="1"/>
  <c r="F578" i="12"/>
  <c r="F577" i="12" s="1"/>
  <c r="F576" i="12" s="1"/>
  <c r="F571" i="12" s="1"/>
  <c r="F330" i="12"/>
  <c r="F329" i="12" s="1"/>
  <c r="G498" i="13"/>
  <c r="F196" i="12"/>
  <c r="F195" i="12" s="1"/>
  <c r="F194" i="12" s="1"/>
  <c r="G426" i="13"/>
  <c r="G456" i="13"/>
  <c r="G470" i="13"/>
  <c r="G469" i="13" s="1"/>
  <c r="G468" i="13" s="1"/>
  <c r="H129" i="11"/>
  <c r="H128" i="11" s="1"/>
  <c r="H127" i="11" s="1"/>
  <c r="G129" i="11"/>
  <c r="G128" i="11" s="1"/>
  <c r="G127" i="11" s="1"/>
  <c r="G163" i="13"/>
  <c r="G162" i="13" s="1"/>
  <c r="G289" i="13"/>
  <c r="G288" i="13" s="1"/>
  <c r="G77" i="13"/>
  <c r="G76" i="13" s="1"/>
  <c r="G75" i="13" s="1"/>
  <c r="G74" i="13" s="1"/>
  <c r="G73" i="13" s="1"/>
  <c r="G65" i="13" s="1"/>
  <c r="F534" i="12"/>
  <c r="F533" i="12" s="1"/>
  <c r="F532" i="12" s="1"/>
  <c r="F526" i="12" s="1"/>
  <c r="G327" i="13"/>
  <c r="G326" i="13" s="1"/>
  <c r="G325" i="13" s="1"/>
  <c r="G324" i="13" s="1"/>
  <c r="G60" i="13"/>
  <c r="G45" i="13" s="1"/>
  <c r="G44" i="13" s="1"/>
  <c r="G240" i="13"/>
  <c r="F55" i="12"/>
  <c r="F54" i="12" s="1"/>
  <c r="F53" i="12" s="1"/>
  <c r="G440" i="13"/>
  <c r="G549" i="13"/>
  <c r="G58" i="13"/>
  <c r="G56" i="13" s="1"/>
  <c r="G40" i="13" s="1"/>
  <c r="G39" i="13" s="1"/>
  <c r="G33" i="13" s="1"/>
  <c r="G224" i="13"/>
  <c r="G223" i="13" s="1"/>
  <c r="G222" i="13" s="1"/>
  <c r="G210" i="13" s="1"/>
  <c r="G209" i="13" s="1"/>
  <c r="G208" i="13" s="1"/>
  <c r="G207" i="13" s="1"/>
  <c r="G206" i="13" s="1"/>
  <c r="F219" i="12"/>
  <c r="F218" i="12" s="1"/>
  <c r="F171" i="12"/>
  <c r="F170" i="12" s="1"/>
  <c r="F86" i="12"/>
  <c r="F85" i="12" s="1"/>
  <c r="G106" i="13"/>
  <c r="G105" i="13" s="1"/>
  <c r="F316" i="12"/>
  <c r="F293" i="12"/>
  <c r="G122" i="13"/>
  <c r="F515" i="12"/>
  <c r="F564" i="12"/>
  <c r="F563" i="12" s="1"/>
  <c r="F562" i="12" s="1"/>
  <c r="F557" i="12" s="1"/>
  <c r="F390" i="12"/>
  <c r="F389" i="12" s="1"/>
  <c r="F388" i="12" s="1"/>
  <c r="F387" i="12" s="1"/>
  <c r="F386" i="12" s="1"/>
  <c r="F599" i="12"/>
  <c r="F598" i="12" s="1"/>
  <c r="F597" i="12" s="1"/>
  <c r="F586" i="12" s="1"/>
  <c r="F448" i="12"/>
  <c r="F443" i="12" s="1"/>
  <c r="F442" i="12" s="1"/>
  <c r="F441" i="12" s="1"/>
  <c r="F239" i="12"/>
  <c r="F238" i="12" s="1"/>
  <c r="F237" i="12" s="1"/>
  <c r="F236" i="12" s="1"/>
  <c r="F235" i="12" s="1"/>
  <c r="F64" i="12"/>
  <c r="F63" i="12" s="1"/>
  <c r="F62" i="12" s="1"/>
  <c r="G346" i="13"/>
  <c r="G345" i="13" s="1"/>
  <c r="G344" i="13" s="1"/>
  <c r="G343" i="13" s="1"/>
  <c r="G342" i="13" s="1"/>
  <c r="F549" i="12"/>
  <c r="F548" i="12" s="1"/>
  <c r="F547" i="12" s="1"/>
  <c r="F542" i="12" s="1"/>
  <c r="F541" i="12" s="1"/>
  <c r="F424" i="12"/>
  <c r="F423" i="12" s="1"/>
  <c r="F254" i="12"/>
  <c r="F253" i="12" s="1"/>
  <c r="F425" i="12"/>
  <c r="F98" i="12"/>
  <c r="F97" i="12" s="1"/>
  <c r="F69" i="12"/>
  <c r="F203" i="12"/>
  <c r="F202" i="12" s="1"/>
  <c r="F201" i="12" s="1"/>
  <c r="F140" i="12"/>
  <c r="F139" i="12" s="1"/>
  <c r="G241" i="11"/>
  <c r="G237" i="11" s="1"/>
  <c r="G236" i="11" s="1"/>
  <c r="G231" i="11"/>
  <c r="G230" i="11" s="1"/>
  <c r="G229" i="11" s="1"/>
  <c r="G219" i="11"/>
  <c r="G218" i="11" s="1"/>
  <c r="H241" i="11"/>
  <c r="H237" i="11" s="1"/>
  <c r="H236" i="11" s="1"/>
  <c r="H231" i="11"/>
  <c r="H230" i="11" s="1"/>
  <c r="H229" i="11" s="1"/>
  <c r="H219" i="11"/>
  <c r="H218" i="11" s="1"/>
  <c r="G260" i="11"/>
  <c r="G259" i="11" s="1"/>
  <c r="G258" i="11" s="1"/>
  <c r="G257" i="11" s="1"/>
  <c r="G256" i="11" s="1"/>
  <c r="G249" i="11"/>
  <c r="G248" i="11" s="1"/>
  <c r="H260" i="11"/>
  <c r="H259" i="11" s="1"/>
  <c r="H258" i="11" s="1"/>
  <c r="H257" i="11" s="1"/>
  <c r="H256" i="11" s="1"/>
  <c r="H249" i="11"/>
  <c r="H248" i="11" s="1"/>
  <c r="G676" i="11"/>
  <c r="G675" i="11" s="1"/>
  <c r="G494" i="11"/>
  <c r="G494" i="13" l="1"/>
  <c r="G489" i="13" s="1"/>
  <c r="G488" i="13" s="1"/>
  <c r="G487" i="13" s="1"/>
  <c r="G497" i="13"/>
  <c r="G496" i="13" s="1"/>
  <c r="G121" i="13"/>
  <c r="G120" i="13" s="1"/>
  <c r="G119" i="13" s="1"/>
  <c r="F556" i="12"/>
  <c r="G582" i="13"/>
  <c r="G581" i="13" s="1"/>
  <c r="G580" i="13" s="1"/>
  <c r="G579" i="13" s="1"/>
  <c r="G362" i="13"/>
  <c r="G361" i="13" s="1"/>
  <c r="G360" i="13" s="1"/>
  <c r="G359" i="13" s="1"/>
  <c r="G577" i="13"/>
  <c r="G576" i="13" s="1"/>
  <c r="G575" i="13" s="1"/>
  <c r="G574" i="13" s="1"/>
  <c r="G562" i="13" s="1"/>
  <c r="G561" i="13" s="1"/>
  <c r="G560" i="13" s="1"/>
  <c r="G559" i="13" s="1"/>
  <c r="G546" i="13"/>
  <c r="G545" i="13" s="1"/>
  <c r="G544" i="13" s="1"/>
  <c r="G542" i="13" s="1"/>
  <c r="G540" i="13" s="1"/>
  <c r="G539" i="13" s="1"/>
  <c r="G538" i="13" s="1"/>
  <c r="G537" i="13" s="1"/>
  <c r="G463" i="13"/>
  <c r="G462" i="13" s="1"/>
  <c r="G461" i="13" s="1"/>
  <c r="G455" i="13" s="1"/>
  <c r="G467" i="13"/>
  <c r="G466" i="13" s="1"/>
  <c r="G483" i="13"/>
  <c r="G482" i="13" s="1"/>
  <c r="G481" i="13" s="1"/>
  <c r="G438" i="13"/>
  <c r="G437" i="13" s="1"/>
  <c r="G436" i="13" s="1"/>
  <c r="G435" i="13" s="1"/>
  <c r="G434" i="13" s="1"/>
  <c r="G433" i="13" s="1"/>
  <c r="G417" i="13"/>
  <c r="G416" i="13" s="1"/>
  <c r="G415" i="13" s="1"/>
  <c r="G414" i="13" s="1"/>
  <c r="G424" i="13"/>
  <c r="G423" i="13" s="1"/>
  <c r="G422" i="13" s="1"/>
  <c r="G421" i="13" s="1"/>
  <c r="G270" i="13"/>
  <c r="G269" i="13" s="1"/>
  <c r="G387" i="13"/>
  <c r="G386" i="13" s="1"/>
  <c r="G375" i="13" s="1"/>
  <c r="G374" i="13" s="1"/>
  <c r="G373" i="13" s="1"/>
  <c r="G371" i="13" s="1"/>
  <c r="G368" i="13" s="1"/>
  <c r="G367" i="13" s="1"/>
  <c r="G366" i="13" s="1"/>
  <c r="G365" i="13" s="1"/>
  <c r="G364" i="13" s="1"/>
  <c r="G16" i="13"/>
  <c r="G8" i="13" s="1"/>
  <c r="G323" i="13"/>
  <c r="G322" i="13" s="1"/>
  <c r="G321" i="13" s="1"/>
  <c r="G320" i="13" s="1"/>
  <c r="G309" i="13" s="1"/>
  <c r="G308" i="13" s="1"/>
  <c r="G161" i="13"/>
  <c r="G160" i="13" s="1"/>
  <c r="G159" i="13" s="1"/>
  <c r="G157" i="13"/>
  <c r="G156" i="13" s="1"/>
  <c r="G155" i="13" s="1"/>
  <c r="G154" i="13" s="1"/>
  <c r="G100" i="13"/>
  <c r="G94" i="13" s="1"/>
  <c r="G93" i="13" s="1"/>
  <c r="F315" i="12"/>
  <c r="F314" i="12" s="1"/>
  <c r="F313" i="12" s="1"/>
  <c r="F300" i="12" s="1"/>
  <c r="F6" i="12" s="1"/>
  <c r="F217" i="12"/>
  <c r="F188" i="12"/>
  <c r="F187" i="12" s="1"/>
  <c r="G217" i="11"/>
  <c r="G216" i="11" s="1"/>
  <c r="G215" i="11" s="1"/>
  <c r="G299" i="13"/>
  <c r="G202" i="13"/>
  <c r="G200" i="13" s="1"/>
  <c r="F44" i="12"/>
  <c r="F43" i="12" s="1"/>
  <c r="F7" i="12" s="1"/>
  <c r="H217" i="11"/>
  <c r="H216" i="11" s="1"/>
  <c r="H215" i="11" s="1"/>
  <c r="F514" i="12"/>
  <c r="F585" i="12"/>
  <c r="G144" i="9"/>
  <c r="F144" i="9"/>
  <c r="G146" i="9"/>
  <c r="F146" i="9"/>
  <c r="F150" i="9"/>
  <c r="G150" i="9"/>
  <c r="G382" i="9"/>
  <c r="G381" i="9" s="1"/>
  <c r="G380" i="9" s="1"/>
  <c r="G379" i="9" s="1"/>
  <c r="F382" i="9"/>
  <c r="F381" i="9" s="1"/>
  <c r="F380" i="9" s="1"/>
  <c r="F379" i="9" s="1"/>
  <c r="G311" i="9"/>
  <c r="G310" i="9" s="1"/>
  <c r="G309" i="9" s="1"/>
  <c r="G308" i="9" s="1"/>
  <c r="G283" i="9"/>
  <c r="G282" i="9" s="1"/>
  <c r="G281" i="9" s="1"/>
  <c r="G280" i="9" s="1"/>
  <c r="F283" i="9"/>
  <c r="F282" i="9" s="1"/>
  <c r="F281" i="9" s="1"/>
  <c r="F280" i="9" s="1"/>
  <c r="G268" i="9"/>
  <c r="G267" i="9" s="1"/>
  <c r="G266" i="9" s="1"/>
  <c r="G265" i="9" s="1"/>
  <c r="F268" i="9"/>
  <c r="F267" i="9" s="1"/>
  <c r="F266" i="9" s="1"/>
  <c r="F265" i="9" s="1"/>
  <c r="G526" i="13" l="1"/>
  <c r="G118" i="13"/>
  <c r="G117" i="13" s="1"/>
  <c r="G199" i="13"/>
  <c r="G198" i="13" s="1"/>
  <c r="G143" i="9"/>
  <c r="G142" i="9" s="1"/>
  <c r="G297" i="13"/>
  <c r="G296" i="13" s="1"/>
  <c r="G295" i="13" s="1"/>
  <c r="G294" i="13" s="1"/>
  <c r="G293" i="13" s="1"/>
  <c r="G292" i="13" s="1"/>
  <c r="G287" i="13"/>
  <c r="G281" i="13" s="1"/>
  <c r="G280" i="13" s="1"/>
  <c r="G153" i="13"/>
  <c r="G268" i="13"/>
  <c r="G267" i="13"/>
  <c r="G91" i="13"/>
  <c r="G144" i="13"/>
  <c r="G143" i="13" s="1"/>
  <c r="G142" i="13" s="1"/>
  <c r="G139" i="13" s="1"/>
  <c r="G138" i="13" s="1"/>
  <c r="G137" i="13" s="1"/>
  <c r="F143" i="9"/>
  <c r="F142" i="9" s="1"/>
  <c r="F269" i="8"/>
  <c r="F268" i="8" s="1"/>
  <c r="F267" i="8" s="1"/>
  <c r="F266" i="8" s="1"/>
  <c r="F254" i="8"/>
  <c r="F253" i="8" s="1"/>
  <c r="F252" i="8" s="1"/>
  <c r="F251" i="8" s="1"/>
  <c r="F60" i="8"/>
  <c r="H659" i="11"/>
  <c r="H658" i="11" s="1"/>
  <c r="H657" i="11" s="1"/>
  <c r="H656" i="11" s="1"/>
  <c r="H655" i="11" s="1"/>
  <c r="H654" i="11" s="1"/>
  <c r="H653" i="11" s="1"/>
  <c r="G659" i="11"/>
  <c r="G658" i="11" s="1"/>
  <c r="G657" i="11" s="1"/>
  <c r="G656" i="11" s="1"/>
  <c r="G655" i="11" s="1"/>
  <c r="G654" i="11" s="1"/>
  <c r="G653" i="11" s="1"/>
  <c r="G279" i="13" l="1"/>
  <c r="G266" i="13"/>
  <c r="G265" i="13" s="1"/>
  <c r="G263" i="13" s="1"/>
  <c r="G262" i="13" s="1"/>
  <c r="G261" i="13" s="1"/>
  <c r="G260" i="13" s="1"/>
  <c r="G195" i="13"/>
  <c r="G193" i="13" s="1"/>
  <c r="G192" i="13" s="1"/>
  <c r="G191" i="13" s="1"/>
  <c r="G190" i="13" s="1"/>
  <c r="G197" i="13"/>
  <c r="G184" i="13" s="1"/>
  <c r="G183" i="13" s="1"/>
  <c r="G80" i="13" s="1"/>
  <c r="G6" i="13" s="1"/>
  <c r="G150" i="13"/>
  <c r="G149" i="13" s="1"/>
  <c r="G148" i="13" s="1"/>
  <c r="G147" i="13" s="1"/>
  <c r="G136" i="13" s="1"/>
  <c r="G135" i="13" s="1"/>
  <c r="G152" i="13"/>
  <c r="G238" i="13"/>
  <c r="G235" i="13" s="1"/>
  <c r="G234" i="13" s="1"/>
  <c r="G233" i="13" s="1"/>
  <c r="G232" i="13" s="1"/>
  <c r="G231" i="13" s="1"/>
  <c r="G90" i="13"/>
  <c r="G89" i="13" s="1"/>
  <c r="G88" i="13" s="1"/>
  <c r="G82" i="13" s="1"/>
  <c r="G81" i="13" s="1"/>
  <c r="H458" i="11"/>
  <c r="H457" i="11" s="1"/>
  <c r="H456" i="11" s="1"/>
  <c r="H455" i="11" s="1"/>
  <c r="G458" i="11"/>
  <c r="G457" i="11" s="1"/>
  <c r="G456" i="11" s="1"/>
  <c r="G455" i="11" s="1"/>
  <c r="H167" i="11"/>
  <c r="H166" i="11" s="1"/>
  <c r="H165" i="11" s="1"/>
  <c r="H164" i="11" s="1"/>
  <c r="H163" i="11" s="1"/>
  <c r="H157" i="11" s="1"/>
  <c r="G167" i="11"/>
  <c r="G166" i="11" s="1"/>
  <c r="G165" i="11" s="1"/>
  <c r="G164" i="11" s="1"/>
  <c r="G163" i="11" s="1"/>
  <c r="G157" i="11" s="1"/>
  <c r="H146" i="11"/>
  <c r="H145" i="11" s="1"/>
  <c r="H144" i="11" s="1"/>
  <c r="H143" i="11" s="1"/>
  <c r="H151" i="11"/>
  <c r="H150" i="11" s="1"/>
  <c r="H149" i="11" s="1"/>
  <c r="H148" i="11" s="1"/>
  <c r="G151" i="11"/>
  <c r="G150" i="11" s="1"/>
  <c r="G149" i="11" s="1"/>
  <c r="G148" i="11" s="1"/>
  <c r="G146" i="11"/>
  <c r="G145" i="11" s="1"/>
  <c r="G144" i="11" s="1"/>
  <c r="G143" i="11" s="1"/>
  <c r="H84" i="11"/>
  <c r="H83" i="11" s="1"/>
  <c r="G84" i="11"/>
  <c r="G83" i="11" s="1"/>
  <c r="H44" i="11"/>
  <c r="H43" i="11" s="1"/>
  <c r="H42" i="11" s="1"/>
  <c r="H41" i="11" s="1"/>
  <c r="H40" i="11" s="1"/>
  <c r="G44" i="11"/>
  <c r="G42" i="11" s="1"/>
  <c r="G41" i="11" s="1"/>
  <c r="G40" i="11" s="1"/>
  <c r="G595" i="10"/>
  <c r="G594" i="10" s="1"/>
  <c r="G593" i="10" s="1"/>
  <c r="G592" i="10" s="1"/>
  <c r="G591" i="10" s="1"/>
  <c r="G590" i="10" s="1"/>
  <c r="G589" i="10" s="1"/>
  <c r="G533" i="10"/>
  <c r="G532" i="10" s="1"/>
  <c r="G531" i="10" s="1"/>
  <c r="G530" i="10" s="1"/>
  <c r="G529" i="10" s="1"/>
  <c r="G257" i="13" l="1"/>
  <c r="G255" i="13" s="1"/>
  <c r="G259" i="13"/>
  <c r="G188" i="13"/>
  <c r="G187" i="13" s="1"/>
  <c r="G186" i="13" s="1"/>
  <c r="G185" i="13" s="1"/>
  <c r="H142" i="11"/>
  <c r="H126" i="11" s="1"/>
  <c r="G142" i="11"/>
  <c r="G126" i="11" s="1"/>
  <c r="G229" i="13"/>
  <c r="G228" i="13" s="1"/>
  <c r="G227" i="13" s="1"/>
  <c r="G221" i="13" s="1"/>
  <c r="G43" i="11"/>
  <c r="G171" i="10"/>
  <c r="G170" i="10" s="1"/>
  <c r="G169" i="10" s="1"/>
  <c r="G168" i="10" s="1"/>
  <c r="G162" i="10" s="1"/>
  <c r="G152" i="10"/>
  <c r="G151" i="10" s="1"/>
  <c r="G150" i="10" s="1"/>
  <c r="G149" i="10" s="1"/>
  <c r="G147" i="10"/>
  <c r="G146" i="10" s="1"/>
  <c r="G145" i="10" s="1"/>
  <c r="G144" i="10" s="1"/>
  <c r="G132" i="10"/>
  <c r="G131" i="10" s="1"/>
  <c r="G126" i="10"/>
  <c r="G125" i="10" s="1"/>
  <c r="G254" i="13" l="1"/>
  <c r="G253" i="13" s="1"/>
  <c r="G252" i="13" s="1"/>
  <c r="G251" i="13" s="1"/>
  <c r="G250" i="13" s="1"/>
  <c r="G249" i="13" s="1"/>
  <c r="G226" i="13"/>
  <c r="G214" i="13"/>
  <c r="G213" i="13" s="1"/>
  <c r="G143" i="10"/>
  <c r="G124" i="10"/>
  <c r="G123" i="10" s="1"/>
  <c r="G122" i="10" s="1"/>
  <c r="G37" i="10"/>
  <c r="G36" i="10" s="1"/>
  <c r="G35" i="10" s="1"/>
  <c r="G115" i="10" l="1"/>
  <c r="G34" i="10"/>
  <c r="G33" i="10" s="1"/>
  <c r="G12" i="10"/>
  <c r="D24" i="26" l="1"/>
  <c r="D23" i="27"/>
  <c r="D22" i="28"/>
  <c r="D25" i="23"/>
  <c r="C23" i="24"/>
  <c r="C24" i="22"/>
  <c r="C23" i="20"/>
  <c r="C21" i="21"/>
  <c r="C27" i="19"/>
  <c r="F27" i="9"/>
  <c r="G27" i="9"/>
  <c r="F12" i="8"/>
  <c r="H698" i="11" l="1"/>
  <c r="H697" i="11" s="1"/>
  <c r="H696" i="11" s="1"/>
  <c r="H695" i="11" s="1"/>
  <c r="H694" i="11" s="1"/>
  <c r="H693" i="11" s="1"/>
  <c r="H691" i="11"/>
  <c r="H690" i="11" s="1"/>
  <c r="H689" i="11" s="1"/>
  <c r="H688" i="11" s="1"/>
  <c r="H687" i="11" s="1"/>
  <c r="H686" i="11" s="1"/>
  <c r="G698" i="11"/>
  <c r="G697" i="11" s="1"/>
  <c r="G696" i="11" s="1"/>
  <c r="G695" i="11" s="1"/>
  <c r="G694" i="11" s="1"/>
  <c r="G693" i="11" s="1"/>
  <c r="G691" i="11"/>
  <c r="G690" i="11" s="1"/>
  <c r="G689" i="11" s="1"/>
  <c r="G688" i="11" s="1"/>
  <c r="G687" i="11" s="1"/>
  <c r="G686" i="11" s="1"/>
  <c r="H620" i="11"/>
  <c r="H619" i="11" s="1"/>
  <c r="H618" i="11" s="1"/>
  <c r="H617" i="11" s="1"/>
  <c r="H391" i="11"/>
  <c r="H390" i="11" s="1"/>
  <c r="H389" i="11" s="1"/>
  <c r="H388" i="11" s="1"/>
  <c r="H387" i="11" s="1"/>
  <c r="G391" i="11"/>
  <c r="G390" i="11" s="1"/>
  <c r="G389" i="11" s="1"/>
  <c r="G388" i="11" s="1"/>
  <c r="G387" i="11" s="1"/>
  <c r="G685" i="11" l="1"/>
  <c r="H685" i="11"/>
  <c r="H124" i="11"/>
  <c r="H123" i="11" s="1"/>
  <c r="H122" i="11" s="1"/>
  <c r="H121" i="11" s="1"/>
  <c r="G124" i="11"/>
  <c r="G123" i="11" s="1"/>
  <c r="G122" i="11" s="1"/>
  <c r="G121" i="11" s="1"/>
  <c r="H119" i="11"/>
  <c r="H118" i="11" s="1"/>
  <c r="H117" i="11" s="1"/>
  <c r="H116" i="11" s="1"/>
  <c r="G119" i="11"/>
  <c r="G118" i="11" s="1"/>
  <c r="G117" i="11" s="1"/>
  <c r="G116" i="11" s="1"/>
  <c r="H87" i="11"/>
  <c r="H86" i="11" s="1"/>
  <c r="H82" i="11" s="1"/>
  <c r="G87" i="11"/>
  <c r="G86" i="11" s="1"/>
  <c r="G82" i="11" s="1"/>
  <c r="H64" i="11"/>
  <c r="H63" i="11" s="1"/>
  <c r="H62" i="11" s="1"/>
  <c r="H61" i="11" s="1"/>
  <c r="G64" i="11"/>
  <c r="G63" i="11" s="1"/>
  <c r="G62" i="11" s="1"/>
  <c r="G61" i="11" s="1"/>
  <c r="G314" i="10"/>
  <c r="G313" i="10" s="1"/>
  <c r="G312" i="10" s="1"/>
  <c r="G311" i="10" s="1"/>
  <c r="G310" i="10" s="1"/>
  <c r="G113" i="10"/>
  <c r="G112" i="10" s="1"/>
  <c r="G111" i="10" s="1"/>
  <c r="G110" i="10" s="1"/>
  <c r="G108" i="10"/>
  <c r="G107" i="10" s="1"/>
  <c r="G106" i="10" s="1"/>
  <c r="G105" i="10" s="1"/>
  <c r="G76" i="10"/>
  <c r="G75" i="10" s="1"/>
  <c r="G71" i="10" s="1"/>
  <c r="G52" i="10"/>
  <c r="G51" i="10" s="1"/>
  <c r="G50" i="10" s="1"/>
  <c r="G49" i="10" s="1"/>
  <c r="G580" i="9"/>
  <c r="G579" i="9" s="1"/>
  <c r="G578" i="9" s="1"/>
  <c r="G577" i="9" s="1"/>
  <c r="G574" i="9"/>
  <c r="G573" i="9" s="1"/>
  <c r="G572" i="9" s="1"/>
  <c r="G571" i="9" s="1"/>
  <c r="G570" i="9" s="1"/>
  <c r="F574" i="9"/>
  <c r="F573" i="9" s="1"/>
  <c r="F572" i="9" s="1"/>
  <c r="F571" i="9" s="1"/>
  <c r="F570" i="9" s="1"/>
  <c r="G273" i="9"/>
  <c r="G272" i="9" s="1"/>
  <c r="G271" i="9" s="1"/>
  <c r="G270" i="9" s="1"/>
  <c r="F273" i="9"/>
  <c r="F272" i="9" s="1"/>
  <c r="F271" i="9" s="1"/>
  <c r="F270" i="9" s="1"/>
  <c r="G237" i="9"/>
  <c r="G236" i="9" s="1"/>
  <c r="G240" i="9"/>
  <c r="G239" i="9" s="1"/>
  <c r="G234" i="9"/>
  <c r="G233" i="9" s="1"/>
  <c r="G207" i="9"/>
  <c r="G206" i="9" s="1"/>
  <c r="G205" i="9" s="1"/>
  <c r="G204" i="9" s="1"/>
  <c r="F207" i="9"/>
  <c r="F206" i="9" s="1"/>
  <c r="F205" i="9" s="1"/>
  <c r="F204" i="9" s="1"/>
  <c r="G202" i="9"/>
  <c r="G201" i="9" s="1"/>
  <c r="G200" i="9" s="1"/>
  <c r="G199" i="9" s="1"/>
  <c r="F202" i="9"/>
  <c r="F201" i="9" s="1"/>
  <c r="F200" i="9" s="1"/>
  <c r="F199" i="9" s="1"/>
  <c r="G110" i="9"/>
  <c r="G109" i="9" s="1"/>
  <c r="G108" i="9" s="1"/>
  <c r="G107" i="9" s="1"/>
  <c r="F110" i="9"/>
  <c r="F109" i="9" s="1"/>
  <c r="F108" i="9" s="1"/>
  <c r="F107" i="9" s="1"/>
  <c r="F259" i="8"/>
  <c r="F258" i="8" s="1"/>
  <c r="F257" i="8" s="1"/>
  <c r="F256" i="8" s="1"/>
  <c r="F224" i="8"/>
  <c r="F223" i="8" s="1"/>
  <c r="F200" i="8"/>
  <c r="F199" i="8" s="1"/>
  <c r="F198" i="8" s="1"/>
  <c r="F197" i="8" s="1"/>
  <c r="F195" i="8"/>
  <c r="F194" i="8" s="1"/>
  <c r="F193" i="8" s="1"/>
  <c r="F192" i="8" s="1"/>
  <c r="F148" i="8"/>
  <c r="F147" i="8" s="1"/>
  <c r="F104" i="8"/>
  <c r="F103" i="8" s="1"/>
  <c r="F102" i="8" s="1"/>
  <c r="F101" i="8" s="1"/>
  <c r="F47" i="8"/>
  <c r="F46" i="8" s="1"/>
  <c r="F45" i="8" s="1"/>
  <c r="F44" i="8" s="1"/>
  <c r="F43" i="8" s="1"/>
  <c r="G230" i="9" l="1"/>
  <c r="G229" i="9" s="1"/>
  <c r="G273" i="10" l="1"/>
  <c r="H683" i="11" l="1"/>
  <c r="H681" i="11"/>
  <c r="H679" i="11"/>
  <c r="H676" i="11"/>
  <c r="H675" i="11" s="1"/>
  <c r="H670" i="11"/>
  <c r="H669" i="11" s="1"/>
  <c r="H667" i="11"/>
  <c r="H651" i="11"/>
  <c r="H649" i="11"/>
  <c r="H647" i="11"/>
  <c r="H644" i="11"/>
  <c r="H643" i="11" s="1"/>
  <c r="H635" i="11"/>
  <c r="H634" i="11" s="1"/>
  <c r="H633" i="11" s="1"/>
  <c r="H628" i="11"/>
  <c r="H627" i="11" s="1"/>
  <c r="H630" i="11"/>
  <c r="H614" i="11"/>
  <c r="H613" i="11" s="1"/>
  <c r="H611" i="11"/>
  <c r="H610" i="11" s="1"/>
  <c r="H604" i="11"/>
  <c r="H603" i="11" s="1"/>
  <c r="H602" i="11" s="1"/>
  <c r="H601" i="11" s="1"/>
  <c r="H600" i="11" s="1"/>
  <c r="H599" i="11" s="1"/>
  <c r="H597" i="11"/>
  <c r="H596" i="11" s="1"/>
  <c r="H595" i="11" s="1"/>
  <c r="H594" i="11" s="1"/>
  <c r="H591" i="11"/>
  <c r="H590" i="11" s="1"/>
  <c r="H589" i="11" s="1"/>
  <c r="H588" i="11" s="1"/>
  <c r="H587" i="11" s="1"/>
  <c r="H586" i="11" s="1"/>
  <c r="H577" i="11"/>
  <c r="H576" i="11" s="1"/>
  <c r="H575" i="11" s="1"/>
  <c r="H574" i="11" s="1"/>
  <c r="H570" i="11"/>
  <c r="H569" i="11" s="1"/>
  <c r="H567" i="11"/>
  <c r="H566" i="11" s="1"/>
  <c r="H559" i="11"/>
  <c r="H558" i="11" s="1"/>
  <c r="H553" i="11"/>
  <c r="H552" i="11" s="1"/>
  <c r="H551" i="11" s="1"/>
  <c r="H550" i="11" s="1"/>
  <c r="H549" i="11" s="1"/>
  <c r="H548" i="11" s="1"/>
  <c r="H546" i="11"/>
  <c r="H544" i="11"/>
  <c r="H542" i="11"/>
  <c r="H539" i="11"/>
  <c r="H538" i="11" s="1"/>
  <c r="H529" i="11"/>
  <c r="H531" i="11"/>
  <c r="H521" i="11"/>
  <c r="H520" i="11" s="1"/>
  <c r="H519" i="11" s="1"/>
  <c r="H518" i="11" s="1"/>
  <c r="H517" i="11" s="1"/>
  <c r="H516" i="11" s="1"/>
  <c r="H509" i="11"/>
  <c r="H508" i="11" s="1"/>
  <c r="H507" i="11" s="1"/>
  <c r="H506" i="11" s="1"/>
  <c r="H505" i="11" s="1"/>
  <c r="H504" i="11" s="1"/>
  <c r="H502" i="11"/>
  <c r="H501" i="11" s="1"/>
  <c r="H500" i="11" s="1"/>
  <c r="H499" i="11" s="1"/>
  <c r="H498" i="11" s="1"/>
  <c r="H497" i="11" s="1"/>
  <c r="H494" i="11"/>
  <c r="H492" i="11"/>
  <c r="H490" i="11"/>
  <c r="H487" i="11"/>
  <c r="H485" i="11"/>
  <c r="H482" i="11"/>
  <c r="H481" i="11" s="1"/>
  <c r="H475" i="11"/>
  <c r="H474" i="11" s="1"/>
  <c r="H473" i="11" s="1"/>
  <c r="H472" i="11" s="1"/>
  <c r="H470" i="11"/>
  <c r="H469" i="11" s="1"/>
  <c r="H468" i="11" s="1"/>
  <c r="H467" i="11" s="1"/>
  <c r="H453" i="11"/>
  <c r="H452" i="11" s="1"/>
  <c r="H451" i="11" s="1"/>
  <c r="H450" i="11" s="1"/>
  <c r="H448" i="11"/>
  <c r="H447" i="11" s="1"/>
  <c r="H446" i="11" s="1"/>
  <c r="H445" i="11" s="1"/>
  <c r="H443" i="11"/>
  <c r="H442" i="11" s="1"/>
  <c r="H441" i="11" s="1"/>
  <c r="H440" i="11" s="1"/>
  <c r="H438" i="11"/>
  <c r="H437" i="11" s="1"/>
  <c r="H435" i="11"/>
  <c r="H434" i="11" s="1"/>
  <c r="H432" i="11"/>
  <c r="H431" i="11" s="1"/>
  <c r="H425" i="11"/>
  <c r="H424" i="11" s="1"/>
  <c r="H423" i="11" s="1"/>
  <c r="H422" i="11" s="1"/>
  <c r="H420" i="11"/>
  <c r="H419" i="11" s="1"/>
  <c r="H418" i="11" s="1"/>
  <c r="H417" i="11" s="1"/>
  <c r="H415" i="11"/>
  <c r="H414" i="11" s="1"/>
  <c r="H413" i="11" s="1"/>
  <c r="H412" i="11" s="1"/>
  <c r="H410" i="11"/>
  <c r="H409" i="11" s="1"/>
  <c r="H407" i="11"/>
  <c r="H406" i="11" s="1"/>
  <c r="H399" i="11"/>
  <c r="H398" i="11" s="1"/>
  <c r="H397" i="11" s="1"/>
  <c r="H396" i="11" s="1"/>
  <c r="H395" i="11" s="1"/>
  <c r="H394" i="11" s="1"/>
  <c r="H393" i="11" s="1"/>
  <c r="H385" i="11"/>
  <c r="H384" i="11" s="1"/>
  <c r="H383" i="11" s="1"/>
  <c r="H382" i="11" s="1"/>
  <c r="H381" i="11" s="1"/>
  <c r="H379" i="11"/>
  <c r="H378" i="11" s="1"/>
  <c r="H377" i="11" s="1"/>
  <c r="H372" i="11" s="1"/>
  <c r="H365" i="11"/>
  <c r="H364" i="11" s="1"/>
  <c r="H363" i="11" s="1"/>
  <c r="H362" i="11" s="1"/>
  <c r="H361" i="11" s="1"/>
  <c r="H356" i="11"/>
  <c r="H355" i="11" s="1"/>
  <c r="H354" i="11" s="1"/>
  <c r="H353" i="11" s="1"/>
  <c r="H352" i="11" s="1"/>
  <c r="H351" i="11" s="1"/>
  <c r="H350" i="11" s="1"/>
  <c r="H348" i="11"/>
  <c r="H346" i="11"/>
  <c r="H344" i="11"/>
  <c r="H338" i="11"/>
  <c r="H337" i="11" s="1"/>
  <c r="H329" i="11"/>
  <c r="H328" i="11" s="1"/>
  <c r="H321" i="11"/>
  <c r="H320" i="11" s="1"/>
  <c r="H319" i="11" s="1"/>
  <c r="H314" i="11"/>
  <c r="H313" i="11" s="1"/>
  <c r="H310" i="11"/>
  <c r="H298" i="11"/>
  <c r="H297" i="11" s="1"/>
  <c r="H296" i="11" s="1"/>
  <c r="H295" i="11" s="1"/>
  <c r="H294" i="11" s="1"/>
  <c r="H290" i="11"/>
  <c r="H289" i="11" s="1"/>
  <c r="H288" i="11" s="1"/>
  <c r="H212" i="11"/>
  <c r="H211" i="11" s="1"/>
  <c r="H210" i="11" s="1"/>
  <c r="H206" i="11"/>
  <c r="H205" i="11" s="1"/>
  <c r="G206" i="11"/>
  <c r="G205" i="11" s="1"/>
  <c r="H198" i="11"/>
  <c r="H197" i="11" s="1"/>
  <c r="H196" i="11" s="1"/>
  <c r="H195" i="11" s="1"/>
  <c r="H193" i="11"/>
  <c r="H192" i="11" s="1"/>
  <c r="H191" i="11" s="1"/>
  <c r="H190" i="11" s="1"/>
  <c r="H186" i="11"/>
  <c r="H185" i="11" s="1"/>
  <c r="H184" i="11" s="1"/>
  <c r="H183" i="11" s="1"/>
  <c r="H182" i="11" s="1"/>
  <c r="H181" i="11" s="1"/>
  <c r="H178" i="11"/>
  <c r="H177" i="11" s="1"/>
  <c r="H176" i="11" s="1"/>
  <c r="H175" i="11" s="1"/>
  <c r="H169" i="11" s="1"/>
  <c r="H113" i="11"/>
  <c r="H112" i="11" s="1"/>
  <c r="H111" i="11" s="1"/>
  <c r="H110" i="11" s="1"/>
  <c r="H109" i="11" s="1"/>
  <c r="H107" i="11"/>
  <c r="H105" i="11"/>
  <c r="H103" i="11"/>
  <c r="H98" i="11"/>
  <c r="H97" i="11" s="1"/>
  <c r="H95" i="11"/>
  <c r="H94" i="11" s="1"/>
  <c r="H78" i="11"/>
  <c r="H77" i="11" s="1"/>
  <c r="H37" i="11"/>
  <c r="H36" i="11" s="1"/>
  <c r="H35" i="11" s="1"/>
  <c r="H34" i="11" s="1"/>
  <c r="H32" i="11"/>
  <c r="H31" i="11" s="1"/>
  <c r="H30" i="11" s="1"/>
  <c r="H29" i="11" s="1"/>
  <c r="H28" i="11" s="1"/>
  <c r="H20" i="11"/>
  <c r="H18" i="11"/>
  <c r="H16" i="11"/>
  <c r="H13" i="11"/>
  <c r="H12" i="11" s="1"/>
  <c r="G683" i="11"/>
  <c r="G681" i="11"/>
  <c r="G679" i="11"/>
  <c r="G670" i="11"/>
  <c r="G669" i="11" s="1"/>
  <c r="G667" i="11"/>
  <c r="G651" i="11"/>
  <c r="G649" i="11"/>
  <c r="G647" i="11"/>
  <c r="G644" i="11"/>
  <c r="G643" i="11" s="1"/>
  <c r="G635" i="11"/>
  <c r="G634" i="11" s="1"/>
  <c r="G633" i="11" s="1"/>
  <c r="G630" i="11"/>
  <c r="G628" i="11"/>
  <c r="G627" i="11" s="1"/>
  <c r="G620" i="11"/>
  <c r="G619" i="11" s="1"/>
  <c r="G618" i="11" s="1"/>
  <c r="G617" i="11" s="1"/>
  <c r="G614" i="11"/>
  <c r="G613" i="11" s="1"/>
  <c r="G611" i="11"/>
  <c r="G610" i="11" s="1"/>
  <c r="G604" i="11"/>
  <c r="G603" i="11" s="1"/>
  <c r="G602" i="11" s="1"/>
  <c r="G601" i="11" s="1"/>
  <c r="G600" i="11" s="1"/>
  <c r="G599" i="11" s="1"/>
  <c r="G597" i="11"/>
  <c r="G596" i="11" s="1"/>
  <c r="G595" i="11" s="1"/>
  <c r="G594" i="11" s="1"/>
  <c r="G591" i="11"/>
  <c r="G590" i="11" s="1"/>
  <c r="G589" i="11" s="1"/>
  <c r="G588" i="11" s="1"/>
  <c r="G587" i="11" s="1"/>
  <c r="G586" i="11" s="1"/>
  <c r="G577" i="11"/>
  <c r="G576" i="11" s="1"/>
  <c r="G575" i="11" s="1"/>
  <c r="G574" i="11" s="1"/>
  <c r="G570" i="11"/>
  <c r="G569" i="11" s="1"/>
  <c r="G567" i="11"/>
  <c r="G566" i="11" s="1"/>
  <c r="G560" i="11"/>
  <c r="G559" i="11" s="1"/>
  <c r="G558" i="11" s="1"/>
  <c r="G553" i="11"/>
  <c r="G552" i="11" s="1"/>
  <c r="G551" i="11" s="1"/>
  <c r="G550" i="11" s="1"/>
  <c r="G549" i="11" s="1"/>
  <c r="G548" i="11" s="1"/>
  <c r="G546" i="11"/>
  <c r="G544" i="11"/>
  <c r="G542" i="11"/>
  <c r="G539" i="11"/>
  <c r="G538" i="11" s="1"/>
  <c r="G531" i="11"/>
  <c r="G529" i="11"/>
  <c r="G521" i="11"/>
  <c r="G520" i="11" s="1"/>
  <c r="G519" i="11" s="1"/>
  <c r="G518" i="11" s="1"/>
  <c r="G517" i="11" s="1"/>
  <c r="G516" i="11" s="1"/>
  <c r="G509" i="11"/>
  <c r="G508" i="11" s="1"/>
  <c r="G507" i="11" s="1"/>
  <c r="G506" i="11" s="1"/>
  <c r="G505" i="11" s="1"/>
  <c r="G504" i="11" s="1"/>
  <c r="G502" i="11"/>
  <c r="G501" i="11" s="1"/>
  <c r="G500" i="11" s="1"/>
  <c r="G499" i="11" s="1"/>
  <c r="G498" i="11" s="1"/>
  <c r="G497" i="11" s="1"/>
  <c r="G492" i="11"/>
  <c r="G490" i="11"/>
  <c r="G487" i="11"/>
  <c r="G485" i="11"/>
  <c r="G482" i="11"/>
  <c r="G481" i="11" s="1"/>
  <c r="G475" i="11"/>
  <c r="G474" i="11" s="1"/>
  <c r="G473" i="11" s="1"/>
  <c r="G472" i="11" s="1"/>
  <c r="G461" i="11" s="1"/>
  <c r="G470" i="11"/>
  <c r="G469" i="11" s="1"/>
  <c r="G468" i="11" s="1"/>
  <c r="G467" i="11" s="1"/>
  <c r="G453" i="11"/>
  <c r="G452" i="11" s="1"/>
  <c r="G451" i="11" s="1"/>
  <c r="G450" i="11" s="1"/>
  <c r="G448" i="11"/>
  <c r="G447" i="11" s="1"/>
  <c r="G446" i="11" s="1"/>
  <c r="G445" i="11" s="1"/>
  <c r="G443" i="11"/>
  <c r="G442" i="11" s="1"/>
  <c r="G441" i="11" s="1"/>
  <c r="G440" i="11" s="1"/>
  <c r="G438" i="11"/>
  <c r="G437" i="11" s="1"/>
  <c r="G435" i="11"/>
  <c r="G434" i="11" s="1"/>
  <c r="G432" i="11"/>
  <c r="G431" i="11" s="1"/>
  <c r="G425" i="11"/>
  <c r="G424" i="11" s="1"/>
  <c r="G423" i="11" s="1"/>
  <c r="G422" i="11" s="1"/>
  <c r="G420" i="11"/>
  <c r="G419" i="11" s="1"/>
  <c r="G418" i="11" s="1"/>
  <c r="G417" i="11" s="1"/>
  <c r="G415" i="11"/>
  <c r="G414" i="11" s="1"/>
  <c r="G413" i="11" s="1"/>
  <c r="G412" i="11" s="1"/>
  <c r="G407" i="11"/>
  <c r="G406" i="11" s="1"/>
  <c r="G405" i="11" s="1"/>
  <c r="G399" i="11"/>
  <c r="G398" i="11" s="1"/>
  <c r="G397" i="11" s="1"/>
  <c r="G396" i="11" s="1"/>
  <c r="G395" i="11" s="1"/>
  <c r="G394" i="11" s="1"/>
  <c r="G393" i="11" s="1"/>
  <c r="G385" i="11"/>
  <c r="G384" i="11" s="1"/>
  <c r="G383" i="11" s="1"/>
  <c r="G382" i="11" s="1"/>
  <c r="G381" i="11" s="1"/>
  <c r="G379" i="11"/>
  <c r="G378" i="11" s="1"/>
  <c r="G377" i="11" s="1"/>
  <c r="G372" i="11" s="1"/>
  <c r="G365" i="11"/>
  <c r="G364" i="11" s="1"/>
  <c r="G363" i="11" s="1"/>
  <c r="G362" i="11" s="1"/>
  <c r="G361" i="11" s="1"/>
  <c r="G356" i="11"/>
  <c r="G355" i="11" s="1"/>
  <c r="G354" i="11" s="1"/>
  <c r="G353" i="11" s="1"/>
  <c r="G352" i="11" s="1"/>
  <c r="G351" i="11" s="1"/>
  <c r="G350" i="11" s="1"/>
  <c r="G348" i="11"/>
  <c r="G346" i="11"/>
  <c r="G344" i="11"/>
  <c r="G338" i="11"/>
  <c r="G337" i="11" s="1"/>
  <c r="G329" i="11"/>
  <c r="G328" i="11" s="1"/>
  <c r="G321" i="11"/>
  <c r="G320" i="11" s="1"/>
  <c r="G319" i="11" s="1"/>
  <c r="G314" i="11"/>
  <c r="G313" i="11" s="1"/>
  <c r="G310" i="11"/>
  <c r="G298" i="11"/>
  <c r="G297" i="11" s="1"/>
  <c r="G296" i="11" s="1"/>
  <c r="G295" i="11" s="1"/>
  <c r="G294" i="11" s="1"/>
  <c r="G290" i="11"/>
  <c r="G289" i="11" s="1"/>
  <c r="G288" i="11" s="1"/>
  <c r="G212" i="11"/>
  <c r="G211" i="11" s="1"/>
  <c r="G210" i="11" s="1"/>
  <c r="G198" i="11"/>
  <c r="G197" i="11" s="1"/>
  <c r="G196" i="11" s="1"/>
  <c r="G195" i="11" s="1"/>
  <c r="G193" i="11"/>
  <c r="G192" i="11" s="1"/>
  <c r="G191" i="11" s="1"/>
  <c r="G190" i="11" s="1"/>
  <c r="G186" i="11"/>
  <c r="G185" i="11" s="1"/>
  <c r="G184" i="11" s="1"/>
  <c r="G183" i="11" s="1"/>
  <c r="G182" i="11" s="1"/>
  <c r="G181" i="11" s="1"/>
  <c r="G178" i="11"/>
  <c r="G177" i="11" s="1"/>
  <c r="G176" i="11" s="1"/>
  <c r="G175" i="11" s="1"/>
  <c r="G169" i="11" s="1"/>
  <c r="G113" i="11"/>
  <c r="G112" i="11" s="1"/>
  <c r="G111" i="11" s="1"/>
  <c r="G110" i="11" s="1"/>
  <c r="G109" i="11" s="1"/>
  <c r="G107" i="11"/>
  <c r="G105" i="11"/>
  <c r="G103" i="11"/>
  <c r="G98" i="11"/>
  <c r="G97" i="11" s="1"/>
  <c r="G95" i="11"/>
  <c r="G94" i="11" s="1"/>
  <c r="G78" i="11"/>
  <c r="G37" i="11"/>
  <c r="G36" i="11" s="1"/>
  <c r="G35" i="11" s="1"/>
  <c r="G34" i="11" s="1"/>
  <c r="G32" i="11"/>
  <c r="G31" i="11" s="1"/>
  <c r="G30" i="11" s="1"/>
  <c r="G29" i="11" s="1"/>
  <c r="G28" i="11" s="1"/>
  <c r="G20" i="11"/>
  <c r="G18" i="11"/>
  <c r="G16" i="11"/>
  <c r="G13" i="11"/>
  <c r="G12" i="11" s="1"/>
  <c r="G496" i="10"/>
  <c r="G494" i="10"/>
  <c r="G493" i="10" s="1"/>
  <c r="G425" i="10"/>
  <c r="G366" i="10"/>
  <c r="G365" i="10" s="1"/>
  <c r="G103" i="10"/>
  <c r="G102" i="10" s="1"/>
  <c r="G101" i="10" s="1"/>
  <c r="G100" i="10" s="1"/>
  <c r="G99" i="10" s="1"/>
  <c r="G98" i="10" s="1"/>
  <c r="G595" i="9"/>
  <c r="G594" i="9" s="1"/>
  <c r="G593" i="9" s="1"/>
  <c r="G592" i="9" s="1"/>
  <c r="G590" i="9"/>
  <c r="G589" i="9" s="1"/>
  <c r="G587" i="9"/>
  <c r="G586" i="9" s="1"/>
  <c r="G568" i="9"/>
  <c r="G567" i="9" s="1"/>
  <c r="G565" i="9"/>
  <c r="G564" i="9" s="1"/>
  <c r="G558" i="9"/>
  <c r="G557" i="9" s="1"/>
  <c r="G556" i="9" s="1"/>
  <c r="G555" i="9" s="1"/>
  <c r="G554" i="9" s="1"/>
  <c r="G553" i="9" s="1"/>
  <c r="G551" i="9"/>
  <c r="G550" i="9" s="1"/>
  <c r="G549" i="9" s="1"/>
  <c r="G548" i="9" s="1"/>
  <c r="G547" i="9" s="1"/>
  <c r="G546" i="9" s="1"/>
  <c r="G544" i="9"/>
  <c r="G543" i="9" s="1"/>
  <c r="G542" i="9" s="1"/>
  <c r="G541" i="9" s="1"/>
  <c r="G539" i="9"/>
  <c r="G537" i="9"/>
  <c r="G529" i="9"/>
  <c r="G528" i="9" s="1"/>
  <c r="G527" i="9" s="1"/>
  <c r="G526" i="9" s="1"/>
  <c r="G525" i="9" s="1"/>
  <c r="G524" i="9" s="1"/>
  <c r="G522" i="9"/>
  <c r="G521" i="9" s="1"/>
  <c r="G520" i="9" s="1"/>
  <c r="G519" i="9" s="1"/>
  <c r="G517" i="9"/>
  <c r="G516" i="9" s="1"/>
  <c r="G515" i="9" s="1"/>
  <c r="G514" i="9" s="1"/>
  <c r="G512" i="9"/>
  <c r="G511" i="9" s="1"/>
  <c r="G510" i="9" s="1"/>
  <c r="G509" i="9" s="1"/>
  <c r="G506" i="9"/>
  <c r="G505" i="9" s="1"/>
  <c r="G504" i="9" s="1"/>
  <c r="G502" i="9" s="1"/>
  <c r="G500" i="9"/>
  <c r="G499" i="9" s="1"/>
  <c r="G498" i="9" s="1"/>
  <c r="G497" i="9" s="1"/>
  <c r="G496" i="9" s="1"/>
  <c r="G493" i="9"/>
  <c r="G492" i="9" s="1"/>
  <c r="G491" i="9" s="1"/>
  <c r="G490" i="9" s="1"/>
  <c r="G489" i="9" s="1"/>
  <c r="G488" i="9" s="1"/>
  <c r="G485" i="9"/>
  <c r="G483" i="9"/>
  <c r="G481" i="9"/>
  <c r="G478" i="9"/>
  <c r="G477" i="9" s="1"/>
  <c r="G475" i="9"/>
  <c r="G474" i="9" s="1"/>
  <c r="G462" i="9"/>
  <c r="G461" i="9" s="1"/>
  <c r="G457" i="9"/>
  <c r="G455" i="9"/>
  <c r="G447" i="9"/>
  <c r="G446" i="9" s="1"/>
  <c r="G445" i="9" s="1"/>
  <c r="G440" i="9"/>
  <c r="G439" i="9" s="1"/>
  <c r="G437" i="9"/>
  <c r="G436" i="9" s="1"/>
  <c r="G429" i="9"/>
  <c r="G427" i="9"/>
  <c r="G425" i="9"/>
  <c r="G422" i="9"/>
  <c r="G420" i="9"/>
  <c r="G417" i="9"/>
  <c r="G416" i="9" s="1"/>
  <c r="G407" i="9"/>
  <c r="G405" i="9"/>
  <c r="G404" i="9" s="1"/>
  <c r="G403" i="9" s="1"/>
  <c r="G402" i="9" s="1"/>
  <c r="G400" i="9"/>
  <c r="G399" i="9" s="1"/>
  <c r="G398" i="9" s="1"/>
  <c r="G397" i="9" s="1"/>
  <c r="G389" i="9"/>
  <c r="G388" i="9" s="1"/>
  <c r="G387" i="9" s="1"/>
  <c r="G386" i="9" s="1"/>
  <c r="G385" i="9" s="1"/>
  <c r="G377" i="9"/>
  <c r="G376" i="9" s="1"/>
  <c r="G375" i="9" s="1"/>
  <c r="G374" i="9" s="1"/>
  <c r="G372" i="9"/>
  <c r="G371" i="9" s="1"/>
  <c r="G370" i="9" s="1"/>
  <c r="G369" i="9" s="1"/>
  <c r="G367" i="9"/>
  <c r="G366" i="9" s="1"/>
  <c r="G365" i="9" s="1"/>
  <c r="G364" i="9" s="1"/>
  <c r="G362" i="9"/>
  <c r="G361" i="9" s="1"/>
  <c r="G359" i="9"/>
  <c r="G358" i="9" s="1"/>
  <c r="G356" i="9"/>
  <c r="G355" i="9" s="1"/>
  <c r="G349" i="9"/>
  <c r="G348" i="9" s="1"/>
  <c r="G347" i="9" s="1"/>
  <c r="G346" i="9" s="1"/>
  <c r="G343" i="9"/>
  <c r="G342" i="9" s="1"/>
  <c r="G341" i="9" s="1"/>
  <c r="G339" i="9"/>
  <c r="G338" i="9" s="1"/>
  <c r="G337" i="9" s="1"/>
  <c r="G336" i="9" s="1"/>
  <c r="G334" i="9"/>
  <c r="G333" i="9" s="1"/>
  <c r="G331" i="9"/>
  <c r="G330" i="9" s="1"/>
  <c r="G323" i="9"/>
  <c r="G322" i="9" s="1"/>
  <c r="G321" i="9" s="1"/>
  <c r="G319" i="9"/>
  <c r="G318" i="9" s="1"/>
  <c r="G316" i="9"/>
  <c r="G315" i="9" s="1"/>
  <c r="G306" i="9"/>
  <c r="G305" i="9" s="1"/>
  <c r="G304" i="9" s="1"/>
  <c r="G303" i="9" s="1"/>
  <c r="G302" i="9" s="1"/>
  <c r="G299" i="9"/>
  <c r="G298" i="9" s="1"/>
  <c r="G297" i="9" s="1"/>
  <c r="G296" i="9" s="1"/>
  <c r="G295" i="9" s="1"/>
  <c r="G289" i="9" s="1"/>
  <c r="G278" i="9"/>
  <c r="G277" i="9" s="1"/>
  <c r="G276" i="9" s="1"/>
  <c r="G275" i="9" s="1"/>
  <c r="G261" i="9"/>
  <c r="G260" i="9" s="1"/>
  <c r="G258" i="9"/>
  <c r="G257" i="9" s="1"/>
  <c r="G255" i="9"/>
  <c r="G254" i="9" s="1"/>
  <c r="G249" i="9"/>
  <c r="G248" i="9" s="1"/>
  <c r="G247" i="9" s="1"/>
  <c r="G246" i="9" s="1"/>
  <c r="G227" i="9"/>
  <c r="G226" i="9" s="1"/>
  <c r="G225" i="9" s="1"/>
  <c r="G224" i="9" s="1"/>
  <c r="G223" i="9" s="1"/>
  <c r="G221" i="9"/>
  <c r="G220" i="9" s="1"/>
  <c r="G219" i="9" s="1"/>
  <c r="G217" i="9"/>
  <c r="G216" i="9" s="1"/>
  <c r="G215" i="9" s="1"/>
  <c r="G197" i="9"/>
  <c r="G196" i="9" s="1"/>
  <c r="G195" i="9" s="1"/>
  <c r="G194" i="9" s="1"/>
  <c r="G192" i="9"/>
  <c r="G191" i="9" s="1"/>
  <c r="G190" i="9" s="1"/>
  <c r="G189" i="9" s="1"/>
  <c r="G185" i="9"/>
  <c r="G183" i="9"/>
  <c r="G181" i="9"/>
  <c r="G176" i="9"/>
  <c r="G175" i="9" s="1"/>
  <c r="G173" i="9"/>
  <c r="G172" i="9" s="1"/>
  <c r="G165" i="9"/>
  <c r="G164" i="9" s="1"/>
  <c r="G163" i="9" s="1"/>
  <c r="G162" i="9" s="1"/>
  <c r="G161" i="9" s="1"/>
  <c r="G160" i="9" s="1"/>
  <c r="G120" i="9"/>
  <c r="G152" i="9"/>
  <c r="G149" i="9" s="1"/>
  <c r="G148" i="9" s="1"/>
  <c r="G129" i="9"/>
  <c r="G127" i="9"/>
  <c r="G122" i="9"/>
  <c r="G118" i="9"/>
  <c r="G115" i="9"/>
  <c r="G114" i="9" s="1"/>
  <c r="G89" i="9"/>
  <c r="G88" i="9" s="1"/>
  <c r="G83" i="9"/>
  <c r="G82" i="9" s="1"/>
  <c r="G81" i="9" s="1"/>
  <c r="G80" i="9" s="1"/>
  <c r="G78" i="9"/>
  <c r="G77" i="9" s="1"/>
  <c r="G76" i="9" s="1"/>
  <c r="G75" i="9" s="1"/>
  <c r="G74" i="9" s="1"/>
  <c r="G72" i="9"/>
  <c r="G70" i="9"/>
  <c r="G65" i="9"/>
  <c r="G64" i="9" s="1"/>
  <c r="G59" i="9"/>
  <c r="G61" i="9"/>
  <c r="G57" i="9"/>
  <c r="G54" i="9"/>
  <c r="G53" i="9" s="1"/>
  <c r="G42" i="9"/>
  <c r="G40" i="9"/>
  <c r="G38" i="9"/>
  <c r="G35" i="9"/>
  <c r="G34" i="9" s="1"/>
  <c r="G29" i="9"/>
  <c r="G25" i="9"/>
  <c r="G22" i="9"/>
  <c r="G16" i="9"/>
  <c r="G15" i="9" s="1"/>
  <c r="G13" i="9"/>
  <c r="G12" i="9" s="1"/>
  <c r="G171" i="9" l="1"/>
  <c r="G460" i="9"/>
  <c r="G459" i="9" s="1"/>
  <c r="G435" i="9"/>
  <c r="G434" i="9" s="1"/>
  <c r="G391" i="9"/>
  <c r="G384" i="9" s="1"/>
  <c r="H573" i="11"/>
  <c r="H572" i="11" s="1"/>
  <c r="G573" i="11"/>
  <c r="G572" i="11" s="1"/>
  <c r="H461" i="11"/>
  <c r="G309" i="11"/>
  <c r="G308" i="11" s="1"/>
  <c r="H309" i="11"/>
  <c r="H308" i="11" s="1"/>
  <c r="G293" i="11"/>
  <c r="G292" i="11" s="1"/>
  <c r="H293" i="11"/>
  <c r="H292" i="11" s="1"/>
  <c r="G77" i="11"/>
  <c r="G76" i="11" s="1"/>
  <c r="G75" i="11" s="1"/>
  <c r="G37" i="9"/>
  <c r="G33" i="9" s="1"/>
  <c r="G32" i="9" s="1"/>
  <c r="G31" i="9" s="1"/>
  <c r="G528" i="11"/>
  <c r="G527" i="11" s="1"/>
  <c r="G526" i="11" s="1"/>
  <c r="G525" i="11" s="1"/>
  <c r="G524" i="11" s="1"/>
  <c r="G523" i="11" s="1"/>
  <c r="G536" i="9"/>
  <c r="G535" i="9" s="1"/>
  <c r="G534" i="9" s="1"/>
  <c r="G532" i="9" s="1"/>
  <c r="G531" i="9" s="1"/>
  <c r="G141" i="9"/>
  <c r="G87" i="9"/>
  <c r="G86" i="9" s="1"/>
  <c r="H528" i="11"/>
  <c r="H527" i="11" s="1"/>
  <c r="H526" i="11" s="1"/>
  <c r="H525" i="11" s="1"/>
  <c r="H524" i="11" s="1"/>
  <c r="H523" i="11" s="1"/>
  <c r="G360" i="11"/>
  <c r="G359" i="11" s="1"/>
  <c r="H360" i="11"/>
  <c r="H359" i="11" s="1"/>
  <c r="G204" i="11"/>
  <c r="G203" i="11" s="1"/>
  <c r="G202" i="11" s="1"/>
  <c r="H204" i="11"/>
  <c r="H203" i="11" s="1"/>
  <c r="G563" i="9"/>
  <c r="G562" i="9" s="1"/>
  <c r="G561" i="9" s="1"/>
  <c r="H93" i="11"/>
  <c r="H92" i="11" s="1"/>
  <c r="G93" i="11"/>
  <c r="G92" i="11" s="1"/>
  <c r="H156" i="11"/>
  <c r="G585" i="11"/>
  <c r="G371" i="11"/>
  <c r="G370" i="11" s="1"/>
  <c r="G557" i="11"/>
  <c r="G556" i="11" s="1"/>
  <c r="G555" i="11" s="1"/>
  <c r="H557" i="11"/>
  <c r="H556" i="11" s="1"/>
  <c r="H555" i="11" s="1"/>
  <c r="H287" i="11"/>
  <c r="H286" i="11" s="1"/>
  <c r="G287" i="11"/>
  <c r="G286" i="11" s="1"/>
  <c r="G214" i="9"/>
  <c r="G213" i="9" s="1"/>
  <c r="H565" i="11"/>
  <c r="H564" i="11" s="1"/>
  <c r="H563" i="11" s="1"/>
  <c r="H562" i="11" s="1"/>
  <c r="G24" i="9"/>
  <c r="G21" i="9" s="1"/>
  <c r="G20" i="9" s="1"/>
  <c r="G19" i="9" s="1"/>
  <c r="G18" i="9" s="1"/>
  <c r="G126" i="9"/>
  <c r="G125" i="9" s="1"/>
  <c r="H666" i="11"/>
  <c r="H665" i="11" s="1"/>
  <c r="H664" i="11" s="1"/>
  <c r="H663" i="11" s="1"/>
  <c r="H327" i="11"/>
  <c r="H326" i="11" s="1"/>
  <c r="G646" i="11"/>
  <c r="G642" i="11" s="1"/>
  <c r="G641" i="11" s="1"/>
  <c r="G640" i="11" s="1"/>
  <c r="G639" i="11" s="1"/>
  <c r="G638" i="11" s="1"/>
  <c r="G585" i="9"/>
  <c r="G584" i="9" s="1"/>
  <c r="H626" i="11"/>
  <c r="H625" i="11" s="1"/>
  <c r="H624" i="11" s="1"/>
  <c r="H616" i="11" s="1"/>
  <c r="G329" i="9"/>
  <c r="G328" i="9" s="1"/>
  <c r="G327" i="9" s="1"/>
  <c r="G326" i="9" s="1"/>
  <c r="G454" i="9"/>
  <c r="G453" i="9" s="1"/>
  <c r="G452" i="9" s="1"/>
  <c r="H189" i="11"/>
  <c r="H188" i="11" s="1"/>
  <c r="H180" i="11" s="1"/>
  <c r="G565" i="11"/>
  <c r="G564" i="11" s="1"/>
  <c r="G563" i="11" s="1"/>
  <c r="G562" i="11" s="1"/>
  <c r="H430" i="11"/>
  <c r="H429" i="11" s="1"/>
  <c r="H428" i="11" s="1"/>
  <c r="H427" i="11" s="1"/>
  <c r="H609" i="11"/>
  <c r="H608" i="11" s="1"/>
  <c r="H607" i="11" s="1"/>
  <c r="H371" i="11"/>
  <c r="H370" i="11" s="1"/>
  <c r="H496" i="11"/>
  <c r="G156" i="11"/>
  <c r="G180" i="9"/>
  <c r="G179" i="9" s="1"/>
  <c r="G178" i="9" s="1"/>
  <c r="G253" i="9"/>
  <c r="G252" i="9" s="1"/>
  <c r="G251" i="9" s="1"/>
  <c r="G245" i="9" s="1"/>
  <c r="G419" i="9"/>
  <c r="H102" i="11"/>
  <c r="H101" i="11" s="1"/>
  <c r="H100" i="11" s="1"/>
  <c r="H405" i="11"/>
  <c r="H404" i="11" s="1"/>
  <c r="H403" i="11" s="1"/>
  <c r="H402" i="11" s="1"/>
  <c r="G67" i="9"/>
  <c r="G63" i="9" s="1"/>
  <c r="G424" i="9"/>
  <c r="G541" i="11"/>
  <c r="G537" i="11" s="1"/>
  <c r="G536" i="11" s="1"/>
  <c r="G535" i="11" s="1"/>
  <c r="G534" i="11" s="1"/>
  <c r="G314" i="9"/>
  <c r="G313" i="9" s="1"/>
  <c r="G301" i="9" s="1"/>
  <c r="G288" i="9" s="1"/>
  <c r="G508" i="9"/>
  <c r="G188" i="9"/>
  <c r="G187" i="9" s="1"/>
  <c r="H585" i="11"/>
  <c r="G609" i="11"/>
  <c r="G608" i="11" s="1"/>
  <c r="G607" i="11" s="1"/>
  <c r="G170" i="9"/>
  <c r="G56" i="9"/>
  <c r="G52" i="9" s="1"/>
  <c r="G354" i="9"/>
  <c r="G353" i="9" s="1"/>
  <c r="G352" i="9" s="1"/>
  <c r="G351" i="9" s="1"/>
  <c r="G343" i="11"/>
  <c r="G336" i="11" s="1"/>
  <c r="H76" i="11"/>
  <c r="H75" i="11" s="1"/>
  <c r="H39" i="11" s="1"/>
  <c r="G189" i="11"/>
  <c r="G188" i="11" s="1"/>
  <c r="G180" i="11" s="1"/>
  <c r="G460" i="11"/>
  <c r="G327" i="11"/>
  <c r="G326" i="11" s="1"/>
  <c r="H484" i="11"/>
  <c r="H460" i="11"/>
  <c r="H678" i="11"/>
  <c r="H674" i="11" s="1"/>
  <c r="H673" i="11" s="1"/>
  <c r="H672" i="11" s="1"/>
  <c r="G678" i="11"/>
  <c r="G674" i="11" s="1"/>
  <c r="G673" i="11" s="1"/>
  <c r="G672" i="11" s="1"/>
  <c r="G666" i="11"/>
  <c r="G665" i="11" s="1"/>
  <c r="G664" i="11" s="1"/>
  <c r="G663" i="11" s="1"/>
  <c r="H646" i="11"/>
  <c r="H642" i="11" s="1"/>
  <c r="H641" i="11" s="1"/>
  <c r="H640" i="11" s="1"/>
  <c r="H639" i="11" s="1"/>
  <c r="H638" i="11" s="1"/>
  <c r="H541" i="11"/>
  <c r="H537" i="11" s="1"/>
  <c r="H536" i="11" s="1"/>
  <c r="H535" i="11" s="1"/>
  <c r="H534" i="11" s="1"/>
  <c r="G496" i="11"/>
  <c r="H489" i="11"/>
  <c r="G489" i="11"/>
  <c r="G484" i="11"/>
  <c r="G430" i="11"/>
  <c r="G429" i="11" s="1"/>
  <c r="G428" i="11" s="1"/>
  <c r="G427" i="11" s="1"/>
  <c r="H343" i="11"/>
  <c r="H336" i="11" s="1"/>
  <c r="H335" i="11" s="1"/>
  <c r="G102" i="11"/>
  <c r="G101" i="11" s="1"/>
  <c r="G100" i="11" s="1"/>
  <c r="H15" i="11"/>
  <c r="H11" i="11" s="1"/>
  <c r="H10" i="11" s="1"/>
  <c r="H9" i="11" s="1"/>
  <c r="G15" i="11"/>
  <c r="G11" i="11" s="1"/>
  <c r="G10" i="11" s="1"/>
  <c r="G9" i="11" s="1"/>
  <c r="G404" i="11"/>
  <c r="G403" i="11" s="1"/>
  <c r="G402" i="11" s="1"/>
  <c r="G626" i="11"/>
  <c r="G625" i="11" s="1"/>
  <c r="G624" i="11" s="1"/>
  <c r="G616" i="11" s="1"/>
  <c r="G492" i="10"/>
  <c r="G480" i="9"/>
  <c r="G473" i="9" s="1"/>
  <c r="G472" i="9" s="1"/>
  <c r="G471" i="9" s="1"/>
  <c r="G470" i="9" s="1"/>
  <c r="G117" i="9"/>
  <c r="G113" i="9" s="1"/>
  <c r="G112" i="9" s="1"/>
  <c r="G11" i="9"/>
  <c r="G10" i="9" s="1"/>
  <c r="G9" i="9" s="1"/>
  <c r="F595" i="9"/>
  <c r="F594" i="9" s="1"/>
  <c r="F593" i="9" s="1"/>
  <c r="F592" i="9" s="1"/>
  <c r="F590" i="9"/>
  <c r="F589" i="9" s="1"/>
  <c r="F587" i="9"/>
  <c r="F586" i="9" s="1"/>
  <c r="F580" i="9"/>
  <c r="F579" i="9" s="1"/>
  <c r="F578" i="9" s="1"/>
  <c r="F577" i="9" s="1"/>
  <c r="F568" i="9"/>
  <c r="F565" i="9"/>
  <c r="F564" i="9" s="1"/>
  <c r="F558" i="9"/>
  <c r="F557" i="9" s="1"/>
  <c r="F556" i="9" s="1"/>
  <c r="F555" i="9" s="1"/>
  <c r="F554" i="9" s="1"/>
  <c r="F553" i="9" s="1"/>
  <c r="F551" i="9"/>
  <c r="F550" i="9" s="1"/>
  <c r="F549" i="9" s="1"/>
  <c r="F548" i="9" s="1"/>
  <c r="F547" i="9" s="1"/>
  <c r="F546" i="9" s="1"/>
  <c r="F544" i="9"/>
  <c r="F543" i="9" s="1"/>
  <c r="F542" i="9" s="1"/>
  <c r="F541" i="9" s="1"/>
  <c r="F539" i="9"/>
  <c r="F537" i="9"/>
  <c r="F529" i="9"/>
  <c r="F528" i="9" s="1"/>
  <c r="F527" i="9" s="1"/>
  <c r="F526" i="9" s="1"/>
  <c r="F525" i="9" s="1"/>
  <c r="F524" i="9" s="1"/>
  <c r="F522" i="9"/>
  <c r="F521" i="9" s="1"/>
  <c r="F520" i="9" s="1"/>
  <c r="F519" i="9" s="1"/>
  <c r="F517" i="9"/>
  <c r="F516" i="9" s="1"/>
  <c r="F515" i="9" s="1"/>
  <c r="F514" i="9" s="1"/>
  <c r="F512" i="9"/>
  <c r="F511" i="9" s="1"/>
  <c r="F510" i="9" s="1"/>
  <c r="F509" i="9" s="1"/>
  <c r="F506" i="9"/>
  <c r="F505" i="9" s="1"/>
  <c r="F504" i="9" s="1"/>
  <c r="F502" i="9" s="1"/>
  <c r="F500" i="9"/>
  <c r="F499" i="9" s="1"/>
  <c r="F498" i="9" s="1"/>
  <c r="F497" i="9" s="1"/>
  <c r="F496" i="9" s="1"/>
  <c r="F493" i="9"/>
  <c r="F492" i="9" s="1"/>
  <c r="F491" i="9" s="1"/>
  <c r="F490" i="9" s="1"/>
  <c r="F489" i="9" s="1"/>
  <c r="F488" i="9" s="1"/>
  <c r="F485" i="9"/>
  <c r="F483" i="9"/>
  <c r="F481" i="9"/>
  <c r="F478" i="9"/>
  <c r="F477" i="9" s="1"/>
  <c r="F475" i="9"/>
  <c r="F474" i="9" s="1"/>
  <c r="F462" i="9"/>
  <c r="F461" i="9" s="1"/>
  <c r="F457" i="9"/>
  <c r="F455" i="9"/>
  <c r="F447" i="9"/>
  <c r="F446" i="9" s="1"/>
  <c r="F445" i="9" s="1"/>
  <c r="F440" i="9"/>
  <c r="F439" i="9" s="1"/>
  <c r="F437" i="9"/>
  <c r="F436" i="9" s="1"/>
  <c r="F429" i="9"/>
  <c r="F427" i="9"/>
  <c r="F425" i="9"/>
  <c r="F422" i="9"/>
  <c r="F420" i="9"/>
  <c r="F417" i="9"/>
  <c r="F416" i="9" s="1"/>
  <c r="F407" i="9"/>
  <c r="F405" i="9"/>
  <c r="F404" i="9" s="1"/>
  <c r="F403" i="9" s="1"/>
  <c r="F402" i="9" s="1"/>
  <c r="F400" i="9"/>
  <c r="F399" i="9" s="1"/>
  <c r="F398" i="9" s="1"/>
  <c r="F397" i="9" s="1"/>
  <c r="F389" i="9"/>
  <c r="F388" i="9" s="1"/>
  <c r="F387" i="9" s="1"/>
  <c r="F386" i="9" s="1"/>
  <c r="F385" i="9" s="1"/>
  <c r="F377" i="9"/>
  <c r="F376" i="9" s="1"/>
  <c r="F375" i="9" s="1"/>
  <c r="F374" i="9" s="1"/>
  <c r="F372" i="9"/>
  <c r="F371" i="9" s="1"/>
  <c r="F370" i="9" s="1"/>
  <c r="F369" i="9" s="1"/>
  <c r="F367" i="9"/>
  <c r="F366" i="9" s="1"/>
  <c r="F365" i="9" s="1"/>
  <c r="F364" i="9" s="1"/>
  <c r="F362" i="9"/>
  <c r="F361" i="9" s="1"/>
  <c r="F359" i="9"/>
  <c r="F358" i="9" s="1"/>
  <c r="F356" i="9"/>
  <c r="F355" i="9" s="1"/>
  <c r="F349" i="9"/>
  <c r="F348" i="9" s="1"/>
  <c r="F347" i="9" s="1"/>
  <c r="F346" i="9" s="1"/>
  <c r="F344" i="9"/>
  <c r="F343" i="9" s="1"/>
  <c r="F342" i="9" s="1"/>
  <c r="F341" i="9" s="1"/>
  <c r="F339" i="9"/>
  <c r="F338" i="9" s="1"/>
  <c r="F337" i="9" s="1"/>
  <c r="F336" i="9" s="1"/>
  <c r="F334" i="9"/>
  <c r="F333" i="9" s="1"/>
  <c r="F331" i="9"/>
  <c r="F330" i="9" s="1"/>
  <c r="F323" i="9"/>
  <c r="F322" i="9" s="1"/>
  <c r="F321" i="9" s="1"/>
  <c r="F319" i="9"/>
  <c r="F318" i="9" s="1"/>
  <c r="F316" i="9"/>
  <c r="F315" i="9" s="1"/>
  <c r="F311" i="9"/>
  <c r="F310" i="9" s="1"/>
  <c r="F309" i="9" s="1"/>
  <c r="F308" i="9" s="1"/>
  <c r="F306" i="9"/>
  <c r="F305" i="9" s="1"/>
  <c r="F304" i="9" s="1"/>
  <c r="F303" i="9" s="1"/>
  <c r="F302" i="9" s="1"/>
  <c r="F299" i="9"/>
  <c r="F298" i="9" s="1"/>
  <c r="F297" i="9" s="1"/>
  <c r="F296" i="9" s="1"/>
  <c r="F295" i="9" s="1"/>
  <c r="F289" i="9" s="1"/>
  <c r="F278" i="9"/>
  <c r="F277" i="9" s="1"/>
  <c r="F276" i="9" s="1"/>
  <c r="F275" i="9" s="1"/>
  <c r="F261" i="9"/>
  <c r="F260" i="9" s="1"/>
  <c r="F258" i="9"/>
  <c r="F257" i="9" s="1"/>
  <c r="F255" i="9"/>
  <c r="F254" i="9" s="1"/>
  <c r="F249" i="9"/>
  <c r="F248" i="9" s="1"/>
  <c r="F247" i="9" s="1"/>
  <c r="F246" i="9" s="1"/>
  <c r="F240" i="9"/>
  <c r="F239" i="9" s="1"/>
  <c r="F237" i="9"/>
  <c r="F236" i="9" s="1"/>
  <c r="F234" i="9"/>
  <c r="F233" i="9" s="1"/>
  <c r="F227" i="9"/>
  <c r="F226" i="9" s="1"/>
  <c r="F225" i="9" s="1"/>
  <c r="F224" i="9" s="1"/>
  <c r="F223" i="9" s="1"/>
  <c r="F221" i="9"/>
  <c r="F220" i="9" s="1"/>
  <c r="F219" i="9" s="1"/>
  <c r="F217" i="9"/>
  <c r="F216" i="9" s="1"/>
  <c r="F215" i="9" s="1"/>
  <c r="F197" i="9"/>
  <c r="F196" i="9" s="1"/>
  <c r="F195" i="9" s="1"/>
  <c r="F194" i="9" s="1"/>
  <c r="F192" i="9"/>
  <c r="F191" i="9" s="1"/>
  <c r="F190" i="9" s="1"/>
  <c r="F189" i="9" s="1"/>
  <c r="F185" i="9"/>
  <c r="F183" i="9"/>
  <c r="F181" i="9"/>
  <c r="F176" i="9"/>
  <c r="F175" i="9" s="1"/>
  <c r="F173" i="9"/>
  <c r="F172" i="9" s="1"/>
  <c r="F165" i="9"/>
  <c r="F164" i="9" s="1"/>
  <c r="F163" i="9" s="1"/>
  <c r="F162" i="9" s="1"/>
  <c r="F161" i="9" s="1"/>
  <c r="F160" i="9" s="1"/>
  <c r="F152" i="9"/>
  <c r="F149" i="9" s="1"/>
  <c r="F148" i="9" s="1"/>
  <c r="F129" i="9"/>
  <c r="F127" i="9"/>
  <c r="F122" i="9"/>
  <c r="F120" i="9"/>
  <c r="F118" i="9"/>
  <c r="F115" i="9"/>
  <c r="F114" i="9" s="1"/>
  <c r="F89" i="9"/>
  <c r="F83" i="9"/>
  <c r="F82" i="9" s="1"/>
  <c r="F81" i="9" s="1"/>
  <c r="F80" i="9" s="1"/>
  <c r="F78" i="9"/>
  <c r="F77" i="9" s="1"/>
  <c r="F76" i="9" s="1"/>
  <c r="F75" i="9" s="1"/>
  <c r="F74" i="9" s="1"/>
  <c r="F72" i="9"/>
  <c r="F70" i="9"/>
  <c r="F68" i="9"/>
  <c r="F65" i="9"/>
  <c r="F64" i="9" s="1"/>
  <c r="F61" i="9"/>
  <c r="F59" i="9"/>
  <c r="F57" i="9"/>
  <c r="F54" i="9"/>
  <c r="F53" i="9" s="1"/>
  <c r="F42" i="9"/>
  <c r="F40" i="9"/>
  <c r="F38" i="9"/>
  <c r="F35" i="9"/>
  <c r="F34" i="9" s="1"/>
  <c r="F29" i="9"/>
  <c r="F25" i="9"/>
  <c r="F22" i="9"/>
  <c r="F16" i="9"/>
  <c r="F15" i="9" s="1"/>
  <c r="F13" i="9"/>
  <c r="F12" i="9" s="1"/>
  <c r="F515" i="8"/>
  <c r="F514" i="8" s="1"/>
  <c r="F513" i="8" s="1"/>
  <c r="F512" i="8" s="1"/>
  <c r="G495" i="9" l="1"/>
  <c r="G487" i="9" s="1"/>
  <c r="F460" i="9"/>
  <c r="F459" i="9" s="1"/>
  <c r="F435" i="9"/>
  <c r="F434" i="9"/>
  <c r="F391" i="9"/>
  <c r="F384" i="9" s="1"/>
  <c r="F171" i="9"/>
  <c r="F170" i="9" s="1"/>
  <c r="G307" i="11"/>
  <c r="G306" i="11" s="1"/>
  <c r="H307" i="11"/>
  <c r="H306" i="11" s="1"/>
  <c r="G201" i="11"/>
  <c r="G200" i="11" s="1"/>
  <c r="H202" i="11"/>
  <c r="H201" i="11" s="1"/>
  <c r="H200" i="11" s="1"/>
  <c r="G212" i="9"/>
  <c r="G606" i="11"/>
  <c r="H606" i="11"/>
  <c r="H533" i="11" s="1"/>
  <c r="F37" i="9"/>
  <c r="F33" i="9" s="1"/>
  <c r="F32" i="9" s="1"/>
  <c r="F31" i="9" s="1"/>
  <c r="F536" i="9"/>
  <c r="F535" i="9" s="1"/>
  <c r="F534" i="9" s="1"/>
  <c r="G433" i="9"/>
  <c r="G85" i="9"/>
  <c r="F141" i="9"/>
  <c r="F88" i="9"/>
  <c r="F87" i="9" s="1"/>
  <c r="F86" i="9" s="1"/>
  <c r="H8" i="11"/>
  <c r="F567" i="9"/>
  <c r="F563" i="9" s="1"/>
  <c r="F562" i="9" s="1"/>
  <c r="F561" i="9" s="1"/>
  <c r="G415" i="9"/>
  <c r="G414" i="9" s="1"/>
  <c r="G413" i="9" s="1"/>
  <c r="G412" i="9" s="1"/>
  <c r="G325" i="9" s="1"/>
  <c r="G533" i="11"/>
  <c r="G335" i="11"/>
  <c r="G334" i="11" s="1"/>
  <c r="G333" i="11" s="1"/>
  <c r="H334" i="11"/>
  <c r="H333" i="11" s="1"/>
  <c r="G583" i="9"/>
  <c r="G576" i="9" s="1"/>
  <c r="G560" i="9" s="1"/>
  <c r="G124" i="9"/>
  <c r="H480" i="11"/>
  <c r="H479" i="11" s="1"/>
  <c r="H478" i="11" s="1"/>
  <c r="H477" i="11" s="1"/>
  <c r="H401" i="11" s="1"/>
  <c r="H358" i="11" s="1"/>
  <c r="G169" i="9"/>
  <c r="F214" i="9"/>
  <c r="F213" i="9" s="1"/>
  <c r="G39" i="11"/>
  <c r="G8" i="11" s="1"/>
  <c r="F454" i="9"/>
  <c r="F453" i="9" s="1"/>
  <c r="F452" i="9" s="1"/>
  <c r="G51" i="9"/>
  <c r="G50" i="9" s="1"/>
  <c r="H91" i="11"/>
  <c r="H90" i="11" s="1"/>
  <c r="G91" i="11"/>
  <c r="G90" i="11" s="1"/>
  <c r="H662" i="11"/>
  <c r="H661" i="11" s="1"/>
  <c r="F419" i="9"/>
  <c r="F314" i="9"/>
  <c r="F313" i="9" s="1"/>
  <c r="F301" i="9" s="1"/>
  <c r="F288" i="9" s="1"/>
  <c r="F329" i="9"/>
  <c r="F328" i="9" s="1"/>
  <c r="F327" i="9" s="1"/>
  <c r="F326" i="9" s="1"/>
  <c r="G480" i="11"/>
  <c r="G479" i="11" s="1"/>
  <c r="G478" i="11" s="1"/>
  <c r="G477" i="11" s="1"/>
  <c r="G401" i="11" s="1"/>
  <c r="G358" i="11" s="1"/>
  <c r="F126" i="9"/>
  <c r="F125" i="9" s="1"/>
  <c r="F180" i="9"/>
  <c r="F179" i="9" s="1"/>
  <c r="F178" i="9" s="1"/>
  <c r="F508" i="9"/>
  <c r="F495" i="9" s="1"/>
  <c r="F480" i="9"/>
  <c r="F473" i="9" s="1"/>
  <c r="F472" i="9" s="1"/>
  <c r="F471" i="9" s="1"/>
  <c r="F470" i="9" s="1"/>
  <c r="F585" i="9"/>
  <c r="F584" i="9" s="1"/>
  <c r="F583" i="9" s="1"/>
  <c r="F576" i="9" s="1"/>
  <c r="F67" i="9"/>
  <c r="F63" i="9" s="1"/>
  <c r="F56" i="9"/>
  <c r="F52" i="9" s="1"/>
  <c r="F188" i="9"/>
  <c r="F187" i="9" s="1"/>
  <c r="F424" i="9"/>
  <c r="G662" i="11"/>
  <c r="G661" i="11" s="1"/>
  <c r="F354" i="9"/>
  <c r="F353" i="9" s="1"/>
  <c r="F352" i="9" s="1"/>
  <c r="F351" i="9" s="1"/>
  <c r="F231" i="9"/>
  <c r="F230" i="9" s="1"/>
  <c r="F229" i="9" s="1"/>
  <c r="F117" i="9"/>
  <c r="F113" i="9" s="1"/>
  <c r="F112" i="9" s="1"/>
  <c r="F24" i="9"/>
  <c r="F21" i="9" s="1"/>
  <c r="F20" i="9" s="1"/>
  <c r="F19" i="9" s="1"/>
  <c r="F18" i="9" s="1"/>
  <c r="F11" i="9"/>
  <c r="F10" i="9" s="1"/>
  <c r="F9" i="9" s="1"/>
  <c r="F253" i="9"/>
  <c r="F252" i="9" s="1"/>
  <c r="F251" i="9" s="1"/>
  <c r="F245" i="9" s="1"/>
  <c r="F375" i="8"/>
  <c r="F308" i="8"/>
  <c r="F307" i="8" s="1"/>
  <c r="F305" i="8"/>
  <c r="F304" i="8" s="1"/>
  <c r="F264" i="8"/>
  <c r="F263" i="8" s="1"/>
  <c r="F262" i="8" s="1"/>
  <c r="F261" i="8" s="1"/>
  <c r="F190" i="8"/>
  <c r="F189" i="8" s="1"/>
  <c r="F188" i="8" s="1"/>
  <c r="F187" i="8" s="1"/>
  <c r="F487" i="9" l="1"/>
  <c r="G432" i="9"/>
  <c r="G431" i="9" s="1"/>
  <c r="G8" i="9"/>
  <c r="F433" i="9"/>
  <c r="F85" i="9"/>
  <c r="G168" i="9"/>
  <c r="G167" i="9" s="1"/>
  <c r="F415" i="9"/>
  <c r="F414" i="9" s="1"/>
  <c r="F413" i="9" s="1"/>
  <c r="F412" i="9" s="1"/>
  <c r="F325" i="9" s="1"/>
  <c r="F532" i="9"/>
  <c r="F531" i="9" s="1"/>
  <c r="H89" i="11"/>
  <c r="H7" i="11" s="1"/>
  <c r="G89" i="11"/>
  <c r="G305" i="11"/>
  <c r="G285" i="11" s="1"/>
  <c r="H305" i="11"/>
  <c r="H285" i="11" s="1"/>
  <c r="F560" i="9"/>
  <c r="F169" i="9"/>
  <c r="F212" i="9"/>
  <c r="F124" i="9"/>
  <c r="F51" i="9"/>
  <c r="F50" i="9" s="1"/>
  <c r="F303" i="8"/>
  <c r="F24" i="8"/>
  <c r="F432" i="9" l="1"/>
  <c r="F431" i="9" s="1"/>
  <c r="F8" i="9"/>
  <c r="G6" i="9"/>
  <c r="F168" i="9"/>
  <c r="F167" i="9" s="1"/>
  <c r="H700" i="11"/>
  <c r="G7" i="11"/>
  <c r="G700" i="11" s="1"/>
  <c r="F6" i="9" l="1"/>
  <c r="G612" i="10"/>
  <c r="G611" i="10" s="1"/>
  <c r="G608" i="10" s="1"/>
  <c r="G606" i="10"/>
  <c r="G605" i="10" s="1"/>
  <c r="G580" i="10"/>
  <c r="G579" i="10" s="1"/>
  <c r="G572" i="10"/>
  <c r="G571" i="10" s="1"/>
  <c r="G570" i="10" s="1"/>
  <c r="G569" i="10" s="1"/>
  <c r="G567" i="10"/>
  <c r="G566" i="10" s="1"/>
  <c r="G564" i="10"/>
  <c r="G556" i="10"/>
  <c r="G555" i="10" s="1"/>
  <c r="G554" i="10" s="1"/>
  <c r="G553" i="10" s="1"/>
  <c r="G550" i="10"/>
  <c r="G549" i="10" s="1"/>
  <c r="G547" i="10"/>
  <c r="G540" i="10"/>
  <c r="G539" i="10" s="1"/>
  <c r="G538" i="10" s="1"/>
  <c r="G537" i="10" s="1"/>
  <c r="G536" i="10" s="1"/>
  <c r="G535" i="10" s="1"/>
  <c r="G527" i="10"/>
  <c r="G526" i="10" s="1"/>
  <c r="G525" i="10" s="1"/>
  <c r="G524" i="10" s="1"/>
  <c r="G523" i="10" s="1"/>
  <c r="G522" i="10" s="1"/>
  <c r="G521" i="10" s="1"/>
  <c r="G513" i="10"/>
  <c r="G512" i="10" s="1"/>
  <c r="G491" i="10"/>
  <c r="G490" i="10" s="1"/>
  <c r="G489" i="10" s="1"/>
  <c r="G487" i="10"/>
  <c r="G486" i="10" s="1"/>
  <c r="G485" i="10" s="1"/>
  <c r="G471" i="10"/>
  <c r="G470" i="10" s="1"/>
  <c r="G469" i="10" s="1"/>
  <c r="G468" i="10" s="1"/>
  <c r="G467" i="10" s="1"/>
  <c r="G466" i="10" s="1"/>
  <c r="G464" i="10"/>
  <c r="G462" i="10"/>
  <c r="G460" i="10"/>
  <c r="G457" i="10"/>
  <c r="G456" i="10" s="1"/>
  <c r="G449" i="10"/>
  <c r="G447" i="10"/>
  <c r="G439" i="10"/>
  <c r="G438" i="10" s="1"/>
  <c r="G437" i="10" s="1"/>
  <c r="G436" i="10" s="1"/>
  <c r="G435" i="10" s="1"/>
  <c r="G434" i="10" s="1"/>
  <c r="G432" i="10"/>
  <c r="G431" i="10" s="1"/>
  <c r="G430" i="10" s="1"/>
  <c r="G429" i="10" s="1"/>
  <c r="G428" i="10" s="1"/>
  <c r="G427" i="10" s="1"/>
  <c r="G424" i="10"/>
  <c r="G423" i="10" s="1"/>
  <c r="G422" i="10" s="1"/>
  <c r="G421" i="10" s="1"/>
  <c r="G420" i="10" s="1"/>
  <c r="G417" i="10"/>
  <c r="G415" i="10"/>
  <c r="G413" i="10"/>
  <c r="G410" i="10"/>
  <c r="G408" i="10"/>
  <c r="G405" i="10"/>
  <c r="G404" i="10" s="1"/>
  <c r="G398" i="10"/>
  <c r="G397" i="10" s="1"/>
  <c r="G396" i="10" s="1"/>
  <c r="G395" i="10" s="1"/>
  <c r="G393" i="10"/>
  <c r="G392" i="10" s="1"/>
  <c r="G391" i="10" s="1"/>
  <c r="G390" i="10" s="1"/>
  <c r="G376" i="10"/>
  <c r="G375" i="10" s="1"/>
  <c r="G374" i="10" s="1"/>
  <c r="G373" i="10" s="1"/>
  <c r="G371" i="10"/>
  <c r="G370" i="10" s="1"/>
  <c r="G369" i="10" s="1"/>
  <c r="G368" i="10" s="1"/>
  <c r="G364" i="10"/>
  <c r="G363" i="10" s="1"/>
  <c r="G361" i="10"/>
  <c r="G360" i="10" s="1"/>
  <c r="G358" i="10"/>
  <c r="G357" i="10" s="1"/>
  <c r="G355" i="10"/>
  <c r="G354" i="10" s="1"/>
  <c r="G348" i="10"/>
  <c r="G347" i="10" s="1"/>
  <c r="G346" i="10" s="1"/>
  <c r="G345" i="10" s="1"/>
  <c r="G343" i="10"/>
  <c r="G342" i="10" s="1"/>
  <c r="G341" i="10" s="1"/>
  <c r="G340" i="10" s="1"/>
  <c r="G338" i="10"/>
  <c r="G337" i="10" s="1"/>
  <c r="G336" i="10" s="1"/>
  <c r="G335" i="10" s="1"/>
  <c r="G333" i="10"/>
  <c r="G332" i="10" s="1"/>
  <c r="G330" i="10"/>
  <c r="G329" i="10" s="1"/>
  <c r="G322" i="10"/>
  <c r="G321" i="10" s="1"/>
  <c r="G320" i="10" s="1"/>
  <c r="G319" i="10" s="1"/>
  <c r="G318" i="10" s="1"/>
  <c r="G317" i="10" s="1"/>
  <c r="G316" i="10" s="1"/>
  <c r="G308" i="10"/>
  <c r="G307" i="10" s="1"/>
  <c r="G306" i="10" s="1"/>
  <c r="G305" i="10" s="1"/>
  <c r="G304" i="10" s="1"/>
  <c r="G302" i="10"/>
  <c r="G301" i="10" s="1"/>
  <c r="G300" i="10" s="1"/>
  <c r="G299" i="10" s="1"/>
  <c r="G292" i="10"/>
  <c r="G291" i="10" s="1"/>
  <c r="G290" i="10" s="1"/>
  <c r="G289" i="10" s="1"/>
  <c r="G288" i="10" s="1"/>
  <c r="G283" i="10"/>
  <c r="G282" i="10" s="1"/>
  <c r="G281" i="10" s="1"/>
  <c r="G280" i="10" s="1"/>
  <c r="G279" i="10" s="1"/>
  <c r="G278" i="10" s="1"/>
  <c r="G277" i="10" s="1"/>
  <c r="G275" i="10"/>
  <c r="G271" i="10"/>
  <c r="G268" i="10"/>
  <c r="G267" i="10" s="1"/>
  <c r="G261" i="10"/>
  <c r="G260" i="10" s="1"/>
  <c r="G253" i="10"/>
  <c r="G252" i="10" s="1"/>
  <c r="G251" i="10" s="1"/>
  <c r="G246" i="10"/>
  <c r="G245" i="10" s="1"/>
  <c r="G243" i="10"/>
  <c r="G242" i="10" s="1"/>
  <c r="G235" i="10"/>
  <c r="G234" i="10" s="1"/>
  <c r="G233" i="10" s="1"/>
  <c r="G232" i="10" s="1"/>
  <c r="G231" i="10" s="1"/>
  <c r="G230" i="10" s="1"/>
  <c r="G229" i="10" s="1"/>
  <c r="G227" i="10"/>
  <c r="G226" i="10" s="1"/>
  <c r="G225" i="10" s="1"/>
  <c r="G213" i="10"/>
  <c r="G212" i="10" s="1"/>
  <c r="G211" i="10" s="1"/>
  <c r="G210" i="10" s="1"/>
  <c r="G206" i="10"/>
  <c r="G205" i="10" s="1"/>
  <c r="G198" i="10"/>
  <c r="G197" i="10" s="1"/>
  <c r="G196" i="10" s="1"/>
  <c r="G195" i="10" s="1"/>
  <c r="G193" i="10"/>
  <c r="G192" i="10" s="1"/>
  <c r="G191" i="10" s="1"/>
  <c r="G190" i="10" s="1"/>
  <c r="G186" i="10"/>
  <c r="G185" i="10" s="1"/>
  <c r="G184" i="10" s="1"/>
  <c r="G183" i="10" s="1"/>
  <c r="G182" i="10" s="1"/>
  <c r="G181" i="10" s="1"/>
  <c r="G178" i="10"/>
  <c r="G177" i="10" s="1"/>
  <c r="G176" i="10" s="1"/>
  <c r="G175" i="10" s="1"/>
  <c r="G174" i="10" s="1"/>
  <c r="G96" i="10"/>
  <c r="G94" i="10"/>
  <c r="G92" i="10"/>
  <c r="G87" i="10"/>
  <c r="G86" i="10" s="1"/>
  <c r="G84" i="10"/>
  <c r="G83" i="10" s="1"/>
  <c r="G69" i="10"/>
  <c r="G67" i="10"/>
  <c r="G30" i="10"/>
  <c r="G29" i="10" s="1"/>
  <c r="G28" i="10" s="1"/>
  <c r="G27" i="10" s="1"/>
  <c r="G25" i="10"/>
  <c r="G24" i="10" s="1"/>
  <c r="G23" i="10" s="1"/>
  <c r="G22" i="10" s="1"/>
  <c r="G21" i="10" s="1"/>
  <c r="G19" i="10"/>
  <c r="G17" i="10"/>
  <c r="G15" i="10"/>
  <c r="G11" i="10"/>
  <c r="G511" i="10" l="1"/>
  <c r="G510" i="10" s="1"/>
  <c r="G509" i="10" s="1"/>
  <c r="G508" i="10" s="1"/>
  <c r="G385" i="10"/>
  <c r="G384" i="10" s="1"/>
  <c r="G383" i="10" s="1"/>
  <c r="G241" i="10"/>
  <c r="G240" i="10" s="1"/>
  <c r="G446" i="10"/>
  <c r="G445" i="10" s="1"/>
  <c r="G444" i="10" s="1"/>
  <c r="G443" i="10" s="1"/>
  <c r="G442" i="10" s="1"/>
  <c r="G441" i="10" s="1"/>
  <c r="G287" i="10"/>
  <c r="G286" i="10" s="1"/>
  <c r="G204" i="10"/>
  <c r="G203" i="10" s="1"/>
  <c r="G82" i="10"/>
  <c r="G81" i="10" s="1"/>
  <c r="G484" i="10"/>
  <c r="G483" i="10" s="1"/>
  <c r="G473" i="10" s="1"/>
  <c r="G298" i="10"/>
  <c r="G297" i="10" s="1"/>
  <c r="G224" i="10"/>
  <c r="G223" i="10" s="1"/>
  <c r="G161" i="10"/>
  <c r="G602" i="10"/>
  <c r="G353" i="10"/>
  <c r="G352" i="10" s="1"/>
  <c r="G351" i="10" s="1"/>
  <c r="G350" i="10" s="1"/>
  <c r="G407" i="10"/>
  <c r="G412" i="10"/>
  <c r="G189" i="10"/>
  <c r="G188" i="10" s="1"/>
  <c r="G180" i="10" s="1"/>
  <c r="G563" i="10"/>
  <c r="G562" i="10" s="1"/>
  <c r="G561" i="10" s="1"/>
  <c r="G552" i="10" s="1"/>
  <c r="G66" i="10"/>
  <c r="G65" i="10" s="1"/>
  <c r="G259" i="10"/>
  <c r="G258" i="10" s="1"/>
  <c r="G270" i="10"/>
  <c r="G266" i="10" s="1"/>
  <c r="G459" i="10"/>
  <c r="G455" i="10" s="1"/>
  <c r="G454" i="10" s="1"/>
  <c r="G453" i="10" s="1"/>
  <c r="G452" i="10" s="1"/>
  <c r="G91" i="10"/>
  <c r="G90" i="10" s="1"/>
  <c r="G89" i="10" s="1"/>
  <c r="G14" i="10"/>
  <c r="G10" i="10" s="1"/>
  <c r="G9" i="10" s="1"/>
  <c r="G8" i="10" s="1"/>
  <c r="G419" i="10"/>
  <c r="G328" i="10"/>
  <c r="G327" i="10" s="1"/>
  <c r="G326" i="10" s="1"/>
  <c r="G325" i="10" s="1"/>
  <c r="G546" i="10"/>
  <c r="G545" i="10" s="1"/>
  <c r="G544" i="10" s="1"/>
  <c r="G543" i="10" s="1"/>
  <c r="G202" i="10" l="1"/>
  <c r="G201" i="10" s="1"/>
  <c r="G200" i="10" s="1"/>
  <c r="G451" i="10"/>
  <c r="G601" i="10"/>
  <c r="G600" i="10" s="1"/>
  <c r="G599" i="10" s="1"/>
  <c r="G598" i="10" s="1"/>
  <c r="G610" i="10"/>
  <c r="G609" i="10" s="1"/>
  <c r="G578" i="10"/>
  <c r="G577" i="10" s="1"/>
  <c r="G576" i="10" s="1"/>
  <c r="G265" i="10"/>
  <c r="G264" i="10" s="1"/>
  <c r="G263" i="10" s="1"/>
  <c r="G64" i="10"/>
  <c r="G32" i="10" s="1"/>
  <c r="G239" i="10"/>
  <c r="G238" i="10" s="1"/>
  <c r="G403" i="10"/>
  <c r="G402" i="10" s="1"/>
  <c r="G401" i="10" s="1"/>
  <c r="G400" i="10" s="1"/>
  <c r="G324" i="10" s="1"/>
  <c r="G285" i="10" s="1"/>
  <c r="G80" i="10"/>
  <c r="G79" i="10" s="1"/>
  <c r="G78" i="10" s="1"/>
  <c r="G575" i="10" l="1"/>
  <c r="G574" i="10" s="1"/>
  <c r="G597" i="10"/>
  <c r="G237" i="10"/>
  <c r="G222" i="10" s="1"/>
  <c r="F584" i="8"/>
  <c r="F583" i="8" s="1"/>
  <c r="F582" i="8" s="1"/>
  <c r="F581" i="8" s="1"/>
  <c r="F579" i="8"/>
  <c r="F578" i="8" s="1"/>
  <c r="F576" i="8"/>
  <c r="F575" i="8" s="1"/>
  <c r="F567" i="8"/>
  <c r="F566" i="8" s="1"/>
  <c r="F564" i="8" s="1"/>
  <c r="F561" i="8"/>
  <c r="F560" i="8" s="1"/>
  <c r="F558" i="8"/>
  <c r="F557" i="8" s="1"/>
  <c r="F551" i="8"/>
  <c r="F550" i="8" s="1"/>
  <c r="F549" i="8" s="1"/>
  <c r="F548" i="8" s="1"/>
  <c r="F547" i="8" s="1"/>
  <c r="F546" i="8" s="1"/>
  <c r="F544" i="8"/>
  <c r="F543" i="8" s="1"/>
  <c r="F542" i="8" s="1"/>
  <c r="F541" i="8" s="1"/>
  <c r="F540" i="8" s="1"/>
  <c r="F539" i="8" s="1"/>
  <c r="F537" i="8"/>
  <c r="F536" i="8" s="1"/>
  <c r="F535" i="8" s="1"/>
  <c r="F534" i="8" s="1"/>
  <c r="F532" i="8"/>
  <c r="F530" i="8"/>
  <c r="F522" i="8"/>
  <c r="F521" i="8" s="1"/>
  <c r="F520" i="8" s="1"/>
  <c r="F519" i="8" s="1"/>
  <c r="F518" i="8" s="1"/>
  <c r="F517" i="8" s="1"/>
  <c r="F510" i="8"/>
  <c r="F509" i="8" s="1"/>
  <c r="F508" i="8" s="1"/>
  <c r="F507" i="8" s="1"/>
  <c r="F505" i="8"/>
  <c r="F504" i="8" s="1"/>
  <c r="F503" i="8" s="1"/>
  <c r="F502" i="8" s="1"/>
  <c r="F499" i="8"/>
  <c r="F498" i="8" s="1"/>
  <c r="F497" i="8" s="1"/>
  <c r="F495" i="8" s="1"/>
  <c r="F493" i="8"/>
  <c r="F492" i="8" s="1"/>
  <c r="F491" i="8" s="1"/>
  <c r="F490" i="8" s="1"/>
  <c r="F489" i="8" s="1"/>
  <c r="F486" i="8"/>
  <c r="F485" i="8" s="1"/>
  <c r="F484" i="8" s="1"/>
  <c r="F483" i="8" s="1"/>
  <c r="F482" i="8" s="1"/>
  <c r="F481" i="8" s="1"/>
  <c r="F478" i="8"/>
  <c r="F476" i="8"/>
  <c r="F474" i="8"/>
  <c r="F471" i="8"/>
  <c r="F470" i="8" s="1"/>
  <c r="F468" i="8"/>
  <c r="F467" i="8" s="1"/>
  <c r="F455" i="8"/>
  <c r="F454" i="8" s="1"/>
  <c r="F453" i="8" s="1"/>
  <c r="F452" i="8" s="1"/>
  <c r="F450" i="8"/>
  <c r="F448" i="8"/>
  <c r="F440" i="8"/>
  <c r="F439" i="8" s="1"/>
  <c r="F438" i="8" s="1"/>
  <c r="F433" i="8"/>
  <c r="F432" i="8" s="1"/>
  <c r="F430" i="8"/>
  <c r="F429" i="8" s="1"/>
  <c r="F422" i="8"/>
  <c r="F420" i="8"/>
  <c r="F418" i="8"/>
  <c r="F415" i="8"/>
  <c r="F413" i="8"/>
  <c r="F410" i="8"/>
  <c r="F409" i="8" s="1"/>
  <c r="F403" i="8"/>
  <c r="F402" i="8" s="1"/>
  <c r="F401" i="8" s="1"/>
  <c r="F400" i="8" s="1"/>
  <c r="F398" i="8"/>
  <c r="F397" i="8" s="1"/>
  <c r="F396" i="8" s="1"/>
  <c r="F395" i="8" s="1"/>
  <c r="F387" i="8"/>
  <c r="F386" i="8" s="1"/>
  <c r="F385" i="8" s="1"/>
  <c r="F384" i="8" s="1"/>
  <c r="F383" i="8" s="1"/>
  <c r="F374" i="8"/>
  <c r="F373" i="8" s="1"/>
  <c r="F372" i="8" s="1"/>
  <c r="F370" i="8"/>
  <c r="F369" i="8" s="1"/>
  <c r="F368" i="8" s="1"/>
  <c r="F367" i="8" s="1"/>
  <c r="F365" i="8"/>
  <c r="F364" i="8" s="1"/>
  <c r="F363" i="8" s="1"/>
  <c r="F362" i="8" s="1"/>
  <c r="F360" i="8"/>
  <c r="F359" i="8" s="1"/>
  <c r="F357" i="8"/>
  <c r="F356" i="8" s="1"/>
  <c r="F354" i="8"/>
  <c r="F353" i="8" s="1"/>
  <c r="F347" i="8"/>
  <c r="F346" i="8" s="1"/>
  <c r="F345" i="8" s="1"/>
  <c r="F344" i="8" s="1"/>
  <c r="F342" i="8"/>
  <c r="F341" i="8" s="1"/>
  <c r="F340" i="8" s="1"/>
  <c r="F339" i="8" s="1"/>
  <c r="F337" i="8"/>
  <c r="F336" i="8" s="1"/>
  <c r="F335" i="8" s="1"/>
  <c r="F334" i="8" s="1"/>
  <c r="F332" i="8"/>
  <c r="F331" i="8" s="1"/>
  <c r="F329" i="8"/>
  <c r="F328" i="8" s="1"/>
  <c r="F312" i="8"/>
  <c r="F311" i="8" s="1"/>
  <c r="F310" i="8" s="1"/>
  <c r="F302" i="8" s="1"/>
  <c r="F300" i="8"/>
  <c r="F299" i="8" s="1"/>
  <c r="F298" i="8" s="1"/>
  <c r="F297" i="8" s="1"/>
  <c r="F295" i="8"/>
  <c r="F294" i="8" s="1"/>
  <c r="F293" i="8" s="1"/>
  <c r="F292" i="8" s="1"/>
  <c r="F291" i="8" s="1"/>
  <c r="F249" i="8"/>
  <c r="F248" i="8" s="1"/>
  <c r="F247" i="8" s="1"/>
  <c r="F246" i="8" s="1"/>
  <c r="F245" i="8" s="1"/>
  <c r="F230" i="8"/>
  <c r="F229" i="8" s="1"/>
  <c r="F227" i="8"/>
  <c r="F226" i="8" s="1"/>
  <c r="F218" i="8"/>
  <c r="F217" i="8" s="1"/>
  <c r="F216" i="8" s="1"/>
  <c r="F215" i="8" s="1"/>
  <c r="F214" i="8" s="1"/>
  <c r="F212" i="8"/>
  <c r="F209" i="8" s="1"/>
  <c r="F208" i="8" s="1"/>
  <c r="F207" i="8" s="1"/>
  <c r="F185" i="8"/>
  <c r="F184" i="8" s="1"/>
  <c r="F183" i="8" s="1"/>
  <c r="F182" i="8" s="1"/>
  <c r="F178" i="8"/>
  <c r="F176" i="8"/>
  <c r="F174" i="8"/>
  <c r="F169" i="8"/>
  <c r="F168" i="8" s="1"/>
  <c r="F166" i="8"/>
  <c r="F165" i="8" s="1"/>
  <c r="F163" i="8"/>
  <c r="F162" i="8" s="1"/>
  <c r="F155" i="8"/>
  <c r="F154" i="8" s="1"/>
  <c r="F153" i="8" s="1"/>
  <c r="F152" i="8" s="1"/>
  <c r="F151" i="8" s="1"/>
  <c r="F150" i="8" s="1"/>
  <c r="F142" i="8"/>
  <c r="F141" i="8" s="1"/>
  <c r="F139" i="8"/>
  <c r="F137" i="8"/>
  <c r="F133" i="8"/>
  <c r="F131" i="8"/>
  <c r="F116" i="8"/>
  <c r="F114" i="8"/>
  <c r="F112" i="8"/>
  <c r="F109" i="8"/>
  <c r="F108" i="8" s="1"/>
  <c r="F82" i="8"/>
  <c r="F81" i="8" s="1"/>
  <c r="F80" i="8" s="1"/>
  <c r="F79" i="8" s="1"/>
  <c r="F77" i="8"/>
  <c r="F76" i="8" s="1"/>
  <c r="F75" i="8" s="1"/>
  <c r="F74" i="8" s="1"/>
  <c r="F73" i="8" s="1"/>
  <c r="F71" i="8"/>
  <c r="F69" i="8"/>
  <c r="F67" i="8"/>
  <c r="F64" i="8"/>
  <c r="F63" i="8" s="1"/>
  <c r="F58" i="8"/>
  <c r="F56" i="8"/>
  <c r="F53" i="8"/>
  <c r="F52" i="8" s="1"/>
  <c r="F41" i="8"/>
  <c r="F39" i="8"/>
  <c r="F37" i="8"/>
  <c r="F34" i="8"/>
  <c r="F33" i="8" s="1"/>
  <c r="F28" i="8"/>
  <c r="F26" i="8"/>
  <c r="F21" i="8"/>
  <c r="F15" i="8"/>
  <c r="F14" i="8" s="1"/>
  <c r="F11" i="8"/>
  <c r="F428" i="8" l="1"/>
  <c r="F389" i="8"/>
  <c r="F382" i="8" s="1"/>
  <c r="F222" i="8"/>
  <c r="F221" i="8" s="1"/>
  <c r="F529" i="8"/>
  <c r="F528" i="8" s="1"/>
  <c r="F527" i="8" s="1"/>
  <c r="F427" i="8"/>
  <c r="F136" i="8"/>
  <c r="F135" i="8" s="1"/>
  <c r="F290" i="8"/>
  <c r="F277" i="8" s="1"/>
  <c r="G7" i="10"/>
  <c r="G6" i="10" s="1"/>
  <c r="G636" i="10" s="1"/>
  <c r="F352" i="8"/>
  <c r="F351" i="8" s="1"/>
  <c r="F350" i="8" s="1"/>
  <c r="F349" i="8" s="1"/>
  <c r="F206" i="8"/>
  <c r="F574" i="8"/>
  <c r="F573" i="8" s="1"/>
  <c r="F572" i="8" s="1"/>
  <c r="F563" i="8" s="1"/>
  <c r="F501" i="8"/>
  <c r="F412" i="8"/>
  <c r="F327" i="8"/>
  <c r="F326" i="8" s="1"/>
  <c r="F325" i="8" s="1"/>
  <c r="F324" i="8" s="1"/>
  <c r="F181" i="8"/>
  <c r="F180" i="8" s="1"/>
  <c r="F417" i="8"/>
  <c r="F130" i="8"/>
  <c r="F129" i="8" s="1"/>
  <c r="F447" i="8"/>
  <c r="F446" i="8" s="1"/>
  <c r="F445" i="8" s="1"/>
  <c r="F556" i="8"/>
  <c r="F555" i="8" s="1"/>
  <c r="F554" i="8" s="1"/>
  <c r="F553" i="8" s="1"/>
  <c r="F23" i="8"/>
  <c r="F20" i="8" s="1"/>
  <c r="F19" i="8" s="1"/>
  <c r="F18" i="8" s="1"/>
  <c r="F17" i="8" s="1"/>
  <c r="F173" i="8"/>
  <c r="F172" i="8" s="1"/>
  <c r="F171" i="8" s="1"/>
  <c r="F111" i="8"/>
  <c r="F107" i="8" s="1"/>
  <c r="F106" i="8" s="1"/>
  <c r="F66" i="8"/>
  <c r="F62" i="8" s="1"/>
  <c r="F36" i="8"/>
  <c r="F32" i="8" s="1"/>
  <c r="F31" i="8" s="1"/>
  <c r="F30" i="8" s="1"/>
  <c r="F10" i="8"/>
  <c r="F9" i="8" s="1"/>
  <c r="F8" i="8" s="1"/>
  <c r="F55" i="8"/>
  <c r="F51" i="8" s="1"/>
  <c r="F161" i="8"/>
  <c r="F160" i="8" s="1"/>
  <c r="F473" i="8"/>
  <c r="F466" i="8" s="1"/>
  <c r="F465" i="8" s="1"/>
  <c r="F464" i="8" s="1"/>
  <c r="F463" i="8" s="1"/>
  <c r="F128" i="8" l="1"/>
  <c r="F84" i="8" s="1"/>
  <c r="F526" i="8"/>
  <c r="F525" i="8" s="1"/>
  <c r="F524" i="8" s="1"/>
  <c r="F488" i="8"/>
  <c r="F480" i="8" s="1"/>
  <c r="F426" i="8"/>
  <c r="F425" i="8" s="1"/>
  <c r="F424" i="8" s="1"/>
  <c r="F408" i="8"/>
  <c r="F407" i="8" s="1"/>
  <c r="F406" i="8" s="1"/>
  <c r="F405" i="8" s="1"/>
  <c r="F323" i="8" s="1"/>
  <c r="F220" i="8"/>
  <c r="F205" i="8" s="1"/>
  <c r="F159" i="8"/>
  <c r="F50" i="8"/>
  <c r="F49" i="8" s="1"/>
  <c r="F158" i="8" l="1"/>
  <c r="F157" i="8" s="1"/>
  <c r="F7" i="8"/>
  <c r="F6" i="8" s="1"/>
  <c r="F132" i="12" l="1"/>
  <c r="F131" i="12"/>
  <c r="F130" i="12" s="1"/>
  <c r="F129" i="12" s="1"/>
  <c r="F128" i="12" s="1"/>
  <c r="F122" i="12" s="1"/>
  <c r="F121" i="12" s="1"/>
  <c r="F14" i="13"/>
  <c r="F13" i="13" s="1"/>
  <c r="F12" i="13" s="1"/>
  <c r="F11" i="13" s="1"/>
  <c r="F10" i="13" s="1"/>
  <c r="F9" i="13" s="1"/>
  <c r="F8" i="13" s="1"/>
  <c r="F84" i="12" l="1"/>
  <c r="F144" i="13"/>
  <c r="F143" i="13" s="1"/>
  <c r="F142" i="13" s="1"/>
  <c r="F139" i="13" s="1"/>
  <c r="F138" i="13" s="1"/>
  <c r="F137" i="13" s="1"/>
  <c r="F150" i="13"/>
  <c r="F157" i="13"/>
  <c r="F156" i="13" s="1"/>
  <c r="F155" i="13" l="1"/>
  <c r="F154" i="13" s="1"/>
  <c r="F149" i="13"/>
  <c r="F148" i="13" s="1"/>
  <c r="F147" i="13" s="1"/>
  <c r="F136" i="13" s="1"/>
  <c r="F135" i="13" s="1"/>
  <c r="F153" i="13" l="1"/>
  <c r="F152" i="13" l="1"/>
</calcChain>
</file>

<file path=xl/sharedStrings.xml><?xml version="1.0" encoding="utf-8"?>
<sst xmlns="http://schemas.openxmlformats.org/spreadsheetml/2006/main" count="16704" uniqueCount="1375">
  <si>
    <t>Наименование дохода</t>
  </si>
  <si>
    <t>Бюджеты поселений</t>
  </si>
  <si>
    <t>Налог на доходы физических лиц, взимаемый на территории городского поселения</t>
  </si>
  <si>
    <t>Налог, взимаемый в связи с применением упрощенной системы налогообложения</t>
  </si>
  <si>
    <t>Единый сельскохозяйственный налог (за налоговые периоды, истекшие до 1 января 2011 года)</t>
  </si>
  <si>
    <t>Налог на имущество организаций</t>
  </si>
  <si>
    <t>Налог на доходы физических лиц</t>
  </si>
  <si>
    <t>В ЧАСТИ ДОХОДОВ ОТ УПЛАТЫ ГОСУДАРСТВЕННОЙ ПОШЛИНЫ</t>
  </si>
  <si>
    <t>Государственная пошлина за выдачу разрешения на установку рекламной конструкции</t>
  </si>
  <si>
    <t xml:space="preserve">Государственная пошлина за выдачу органом местного самоуправления муниципального района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муниципальных районов </t>
  </si>
  <si>
    <t>ДОХОДЫ ОТ ПОГАШЕНИЯ ЗАДОЛЖЕННОСТИ И ПЕРЕРАСЧЕТОВ ПО ОТМЕНЕННЫМ НАЛОГАМ, СБОРАМ И ИНЫМ ОБЯЗАТЕЛЬНЫМ ПЛАТЕЖАМ</t>
  </si>
  <si>
    <t>Налог на прибыль организаций, зачислявшийся до 1 января 2005 года в местные бюджеты, мобилизуемый на территориях муниципальных районов</t>
  </si>
  <si>
    <t>Налог с имущества, переходящего в порядке наследования или дарения</t>
  </si>
  <si>
    <t>Налог на рекламу, мобилизуемый на территориях муниципальных районов</t>
  </si>
  <si>
    <t>Целевые сборы с граждан и предприятий, учреждений и организаций на содержание милиции, на благоустройство территорий  на нужды образования и другие цели, мобилизуемые на территориях муниципальных районов</t>
  </si>
  <si>
    <t>Лицензионный сбор за право торговли спиртными напитками, мобилизуемый на территориях муниципальных районов</t>
  </si>
  <si>
    <t>Прочие местные налоги и сборы, мобилизуемые на территориях муниципальных районов</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</si>
  <si>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муниципальным районам</t>
  </si>
  <si>
    <t xml:space="preserve">Доходы от передачи в аренду земельных участков,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 </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</si>
  <si>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</si>
  <si>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</si>
  <si>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Доходы от сдачи в аренду имущества, составляющего казну муниципальных районов (за исключением земельных участков)</t>
  </si>
  <si>
    <t>Плата по соглашениям об установлении сервитута, заключенным органами местного самоуправления муниципальных районов,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городских поселений</t>
  </si>
  <si>
    <t xml:space="preserve">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 </t>
  </si>
  <si>
    <t>Средства, получаемые от передачи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залог, в доверительное управление</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</si>
  <si>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</si>
  <si>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ДОХОДЫ ОТ ПЛАТЕЖЕЙ ПРИ ПОЛЬЗОВАНИИ ПРИРОДНЫМИ РЕСУРСАМИ</t>
  </si>
  <si>
    <t>Плата за негативное воздействие на окружающую среду</t>
  </si>
  <si>
    <t>Плата за пользование водными объектами, находящимися в собственности муниципальных районов</t>
  </si>
  <si>
    <t>ДОХОДЫ ОТ ОКАЗАНИЯ ПЛАТНЫХ УСЛУГ (РАБОТ) И КОМПЕНСАЦИИ ЗАТРАТ ГОСУДАРСТВА</t>
  </si>
  <si>
    <t>Доходы, поступающие в порядке возмещения расходов, понесенных в связи с эксплуатацией имущества муниципальных районов</t>
  </si>
  <si>
    <t>Прочие доходы от компенсации затрат  бюджетов муниципальных районов</t>
  </si>
  <si>
    <t>ДОХОДЫ ОТ ПРОДАЖИ МАТЕРИАЛЬНЫХ И НЕМАТЕРИАЛЬНЫХ АКТИВОВ</t>
  </si>
  <si>
    <t>Доходы от реализации имущества, находящегося в оперативном управлении  учреждений, находящихся в ведении органов управления муниципальных районов (за исключением имущества муниципальных бюджетных и автономных учреждений), в части реализации основных средств по указанному имуществу</t>
  </si>
  <si>
    <t>Доходы от реализации имущества, находящегося в оперативном управлении  учреждений, находящихся в ведении органов управления муниципальных районов (за исключением имущества муниципальных бюджетных и автономных учреждений), в части реализации материальных запасов по указанному имуществу</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</si>
  <si>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</si>
  <si>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</si>
  <si>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Средства от распоряжения и реализации конфискованного и иного имущества, обращенного в доходы муниципальных районов (в части реализации основных средств по указанному имуществу)</t>
  </si>
  <si>
    <t>Средства от распоряжения и реализации конфискованного и иного имущества, обращенного в доходы муниципальных районов (в части реализации материальных запасов по указанному имуществу)</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</si>
  <si>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</si>
  <si>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</si>
  <si>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Доходы от продажи земельных участков, находящихся в собственности муниципальных районов (за исключением земельных участков муниципальных бюджетных и автономных учреждений)</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</si>
  <si>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сельских поселений</t>
  </si>
  <si>
    <t>ДОХОДЫ ОТ ШТРАФОВ, САНКЦИЙ, ВОЗМЕЩЕНИЙ УЩЕРБА</t>
  </si>
  <si>
    <t>В ЧАСТИ ПРОЧИХ НЕНАЛОГОВЫХ ДОХОДОВ</t>
  </si>
  <si>
    <t>Возмещение потерь сельскохозяйственного производства, связанных с изъятием сельскохозяйственных угодий, расположенных на территориях поселений (по обязательствам, возникшим до 1 января 2008 года)</t>
  </si>
  <si>
    <t>в процентах</t>
  </si>
  <si>
    <t>Коды бюджетной классификации</t>
  </si>
  <si>
    <t>Наименование администратора доходов бюджета Моздокского района</t>
  </si>
  <si>
    <t>Российской Федерации</t>
  </si>
  <si>
    <t>администратора доходов</t>
  </si>
  <si>
    <t>доходов районного бюджета</t>
  </si>
  <si>
    <t xml:space="preserve">Администрация местного самоуправления </t>
  </si>
  <si>
    <t>Моздокского района</t>
  </si>
  <si>
    <t>1 08 07174 01 1000 110</t>
  </si>
  <si>
    <t>Государственная пошлина за выдачу органом местного самоуправления муниципального района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муниципальных районов</t>
  </si>
  <si>
    <t>1 08 07174 01 4000 110</t>
  </si>
  <si>
    <t>1 11 05013 13 0000 120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</si>
  <si>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</si>
  <si>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1 11 05025 05 0000 120</t>
  </si>
  <si>
    <t>1 14 06013 13 0000 430</t>
  </si>
  <si>
    <t>1 17 02020 10 0000 180</t>
  </si>
  <si>
    <t>Прочие неналоговые доходы бюджетов муниципальных районов</t>
  </si>
  <si>
    <t>Прочие безвозмездные поступления в бюджеты муниципальных районов</t>
  </si>
  <si>
    <t>1 08 07150 01 1000 110</t>
  </si>
  <si>
    <t xml:space="preserve">Государственная пошлина за выдачу разрешения на установку рекламной конструкции </t>
  </si>
  <si>
    <t>1 08 07150 01 4000 110</t>
  </si>
  <si>
    <t>1 11 01050 05 0000 120</t>
  </si>
  <si>
    <t>1 11 05035 05 0000 120</t>
  </si>
  <si>
    <t>1 11 05075 05 0000 120</t>
  </si>
  <si>
    <t>1 11 07015 05 0000 120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</si>
  <si>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</si>
  <si>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1 11 08050 05 0000 120</t>
  </si>
  <si>
    <t>1 11 09045 05 0000 120</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</si>
  <si>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</si>
  <si>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1 13 02065 05 0000 130</t>
  </si>
  <si>
    <t>1 13 02995 05 0000 130</t>
  </si>
  <si>
    <t>1 14 02052 05 0000 410</t>
  </si>
  <si>
    <t>Доходы от реализации имущества, находящегося в оперативном управлении учреждений, находящихся в ведении органов управления муниципальных районов (за исключением имущества муниципальных бюджетных и автономных учреждений), в части реализации основных средств по указанному имуществу</t>
  </si>
  <si>
    <t>1 14 02053 05 0000 410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</si>
  <si>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</si>
  <si>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1 14 02052 05 0000 440</t>
  </si>
  <si>
    <t>Доходы от реализации имущества, находящегося в оперативном управлении учреждений, находящихся в ведении органов управления муниципальных районов (за исключением имущества муниципальных бюджетных и автономных учреждений), в части реализации материальных запасов по указанному имуществу</t>
  </si>
  <si>
    <t>1 14 02053 05 0000 440</t>
  </si>
  <si>
    <t>1 14 03050 05 0000 410</t>
  </si>
  <si>
    <t>1 14 03050 05 0000 440</t>
  </si>
  <si>
    <t>1 17 05050 05 0000 180</t>
  </si>
  <si>
    <t>Отдел по вопросам культуры Администрации местного самоуправления Моздокского района</t>
  </si>
  <si>
    <t>2 18 05010 05 0000 180</t>
  </si>
  <si>
    <t>Доходы бюджетов муниципальных районов от возврата бюджетными учреждениями остатков субсидий прошлых лет</t>
  </si>
  <si>
    <t>2 18 05020 05 0000 180</t>
  </si>
  <si>
    <t>Доходы бюджетов муниципальных районов от возврата автономными учреждениями остатков субсидий прошлых лет</t>
  </si>
  <si>
    <t>Управление образования Администрации местного самоуправления Моздокского района</t>
  </si>
  <si>
    <t>113 02995 05 0000 130</t>
  </si>
  <si>
    <t>Прочие доходы от компенсации затрат бюджетов муниципальных районов</t>
  </si>
  <si>
    <t>117 05050 05 0000 180</t>
  </si>
  <si>
    <t>Субсидии бюджетам муниципальных районов на строительство, модернизацию, ремонт и содержание автомобильных дорог общего пользования, в том числе дорог в поселениях (за исключением автомобильных дорог федерального значения)</t>
  </si>
  <si>
    <t>Субсидии бюджетам муниципальных районов на софинансирование капитальных вложений в объекты муниципальной собственности</t>
  </si>
  <si>
    <t>Субсидии бюджетам муниципальных районов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</si>
  <si>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Прочие субсидии бюджетам муниципальных районов (снабжение населения топливом)</t>
  </si>
  <si>
    <t>Субвенции бюджетам муниципальных районов на осуществление первичного воинского учета на территориях, где отсутствуют военные комиссариаты</t>
  </si>
  <si>
    <t xml:space="preserve">Субвенции бюджетам муниципальных рай­онов на выполнение передаваемых полномочий субъектов Российской Федерации (получение общедоступного и бесплатного дошкольного, начального общего, основного общего, среднего (полного) общего образования, а также дополнительного образования в общеобразовательных учреждениях) </t>
  </si>
  <si>
    <t>Субвенции бюджетам муниципальных районов на выполнение передаваемых полномочий субъектов Российской Федерации (оздоровление детей)</t>
  </si>
  <si>
    <t>Субвенции бюджетам муниципальных районов на выполнение передаваемых полномочий субъектов Российской Федерации (оказание государственных услуг в сфере занятости населения)</t>
  </si>
  <si>
    <t>Субвенции бюджетам муниципальных районов на выполнение передаваемых полномочий субъектов Российской Федерации (организация и поддержка учреждений культуры)</t>
  </si>
  <si>
    <t>Субвенции бюджетам муниципальных районов на выполнение передаваемых полномочий субъектов Российской Федерации (расчет и предоставление дотаций бюджетам поселений)</t>
  </si>
  <si>
    <t>Субвенции бюджетам муниципальных районов на  выполнение передаваемых полномочий субъектов Российской Федерации (предоставление дотаций бюджетам поселений на поощрение достижения наилучших показателей деятельности органов местного самоуправления)</t>
  </si>
  <si>
    <t>Субвенции бюджетам муниципальных районов на  выполнение передаваемых полномочий субъектов Российской Федерации  (организация деятельности административных комиссий)</t>
  </si>
  <si>
    <t>Субвенции бюджетам  муниципальных районов на компенсацию части родительской платы, взимаемой с родителей (законных представителей) за присмотр и уход за детьми, посещающими образовательные организации, реализующие общеобразовательные программы дошкольного образования</t>
  </si>
  <si>
    <t>Прочие субвенции бюджетам муниципальных районов</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</si>
  <si>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</si>
  <si>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Перечисления из бюджетов муниципальных районов (в бюджеты муниципальных районов)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</si>
  <si>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Иные доходы районного бюджета,  администрирование которых может осуществляться главными администраторами доходов районного бюджета в пределах их компетенции</t>
  </si>
  <si>
    <t>1 17 01050 05 0000 180</t>
  </si>
  <si>
    <t>Невыясненные поступления, зачисляемые в бюджеты муниципальных районов</t>
  </si>
  <si>
    <t>Наименование главного администратора источника внутреннего финансирования дефицита бюджета</t>
  </si>
  <si>
    <t xml:space="preserve">главного администратора </t>
  </si>
  <si>
    <t xml:space="preserve">источников внутреннего </t>
  </si>
  <si>
    <t>финансирования дефицита бюджета</t>
  </si>
  <si>
    <t>АМС Моздокского района</t>
  </si>
  <si>
    <t>АМС Моздокского городского поселения</t>
  </si>
  <si>
    <t>АМС Веселовского сельского поселения</t>
  </si>
  <si>
    <t>АМС Виноградненского сельского поселения</t>
  </si>
  <si>
    <t>АМС Калининского сельского поселения</t>
  </si>
  <si>
    <t>АМС Киевского сельского поселения</t>
  </si>
  <si>
    <t>АМС Кизлярского сельского поселения</t>
  </si>
  <si>
    <t>АМС Луковского сельского поселения</t>
  </si>
  <si>
    <t>АМС Малгобекского сельского поселения</t>
  </si>
  <si>
    <t>АМС Ново-Осетинского сельского поселения</t>
  </si>
  <si>
    <t>АМС Павлодольского сельского поселения</t>
  </si>
  <si>
    <t>АМС Предгорненского сельского поселения</t>
  </si>
  <si>
    <t>АМС Притеречного сельского поселения</t>
  </si>
  <si>
    <t>АМС Раздольненского сельского поселения</t>
  </si>
  <si>
    <t>АМС Садового сельского поселения</t>
  </si>
  <si>
    <t>АМС Сухотского сельского поселения</t>
  </si>
  <si>
    <t>АМС Терского сельского поселения</t>
  </si>
  <si>
    <t>АМС Троицкого сельского поселения</t>
  </si>
  <si>
    <t>АМС  Хурикауского сельского поселения</t>
  </si>
  <si>
    <t>Код бюджетной классификации Российской Федерации</t>
  </si>
  <si>
    <t>Сумма</t>
  </si>
  <si>
    <t>ВСЕГО ДОХОДОВ</t>
  </si>
  <si>
    <t>1 00 00000 00 0000 000</t>
  </si>
  <si>
    <t>НАЛОГОВЫЕ И НЕНАЛОГОВЫЕ ДОХОДЫ</t>
  </si>
  <si>
    <t>1 01 00000 00 0000 000</t>
  </si>
  <si>
    <t>Налоги на прибыль, доходы</t>
  </si>
  <si>
    <t>1 01 02000 01 0000 110</t>
  </si>
  <si>
    <t>1 03 00000 00 0000 000</t>
  </si>
  <si>
    <t>1 05 00000 00 0000 000</t>
  </si>
  <si>
    <t>Налоги на совокупный доход</t>
  </si>
  <si>
    <t>1 05 03000 01 0000 110</t>
  </si>
  <si>
    <t>Единый сельскохозяйственный налог</t>
  </si>
  <si>
    <t>1 05 04000 02 0000 110</t>
  </si>
  <si>
    <t>1 06 00000 00 0000 000</t>
  </si>
  <si>
    <t xml:space="preserve">Налоги на имущество </t>
  </si>
  <si>
    <t>1 06 02000 02 0000 110</t>
  </si>
  <si>
    <t>Государственная пошлина</t>
  </si>
  <si>
    <t>1 11 00000 00 0000 000</t>
  </si>
  <si>
    <t>Доходы от использования имущества, находящегося в государственной и муниципальной собственности, в т.ч.:</t>
  </si>
  <si>
    <t>Платежи при пользовании природными ресурсами</t>
  </si>
  <si>
    <t>1 12 01000 01 0000 120</t>
  </si>
  <si>
    <t>1 14 00000 00 0000 000</t>
  </si>
  <si>
    <t>Доходы от продажи материальных и нематериальных активов</t>
  </si>
  <si>
    <t>1 16 00000 00 0000 000</t>
  </si>
  <si>
    <t>Штрафы, санкции, возмещение ущерба</t>
  </si>
  <si>
    <t>1 17 00000 00 0000 000</t>
  </si>
  <si>
    <t>2 00 00000 00 0000 000</t>
  </si>
  <si>
    <t>БЕЗВОЗМЕЗДНЫЕ ПОСТУПЛЕНИЯ</t>
  </si>
  <si>
    <t>2 02 00000 00 0000 000</t>
  </si>
  <si>
    <t>Безвозмездные поступления от других бюджетов бюджетной системы Российской Федерации</t>
  </si>
  <si>
    <t>Иные межбюджетные трансферты</t>
  </si>
  <si>
    <t>Бюджетные кредиты от других бюджетов бюджетной системы Российской Федерации</t>
  </si>
  <si>
    <t>Бюджетные кредиты от других бюджетов бюджетной системы Российской Федерации в валюте Российской Федерации</t>
  </si>
  <si>
    <t>Погашение бюджетных кредитов, полученных от других бюджетов бюджетной системы Российской Федерации в валюте Российской Федерации</t>
  </si>
  <si>
    <t>Погашение бюджетом муниципального района кредитов, полученных от других бюджетов бюджетной системы Российской Федерации в валюте Российской Федерации</t>
  </si>
  <si>
    <t>тысяч рублей</t>
  </si>
  <si>
    <t>Наименование</t>
  </si>
  <si>
    <t>Раздел</t>
  </si>
  <si>
    <t>Подраздел</t>
  </si>
  <si>
    <t>Целевая статья расходов</t>
  </si>
  <si>
    <t xml:space="preserve">ВСЕГО РАСХОДОВ: </t>
  </si>
  <si>
    <t>ОБЩЕГОСУДАРСТВЕННЫЕ ВОПРОСЫ</t>
  </si>
  <si>
    <t>01</t>
  </si>
  <si>
    <t>00</t>
  </si>
  <si>
    <t>00 0 00 0000 0</t>
  </si>
  <si>
    <t>000</t>
  </si>
  <si>
    <t>Функционирование высшего должностного лица субъекта РФ и муниципального образования</t>
  </si>
  <si>
    <t>02</t>
  </si>
  <si>
    <t>Обеспечение функционирования Главы муниципального образования и Администрации местного самоуправления</t>
  </si>
  <si>
    <t>77 0  00 0000 0</t>
  </si>
  <si>
    <t>Глава муниципального образования</t>
  </si>
  <si>
    <t>77 3 00 0000 0</t>
  </si>
  <si>
    <t>Расходы на оплату труда работников органов местного самоуправления</t>
  </si>
  <si>
    <t>77 3 00 0011 0</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</si>
  <si>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</si>
  <si>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Расходы на выплаты персоналу государственных (муниципальных) органов</t>
  </si>
  <si>
    <t>Расходы на обеспечение функций органов местного самоуправления</t>
  </si>
  <si>
    <t>77 3 00 0019 0</t>
  </si>
  <si>
    <t>Функционирование законодательных (представительных) органов государственной власти и представительных органов муниципальных образований</t>
  </si>
  <si>
    <t>03</t>
  </si>
  <si>
    <t>Обеспечение функционирования Представительного органа муниципального образования</t>
  </si>
  <si>
    <t>78 0 00 0000 0</t>
  </si>
  <si>
    <t>Представительный  орган  муниципального образования</t>
  </si>
  <si>
    <t>78 3 00 0000 0</t>
  </si>
  <si>
    <t>78 3 00 0011 0</t>
  </si>
  <si>
    <t>78 3 00 0019 0</t>
  </si>
  <si>
    <t>Закупка товаров, работ и услуг для государственных (муниципальных) нужд</t>
  </si>
  <si>
    <t>Иные закупки товаров, работ и услуг для обеспечения государственных (муниципальных) нужд</t>
  </si>
  <si>
    <t>Иные бюджетные ассигнования</t>
  </si>
  <si>
    <t>Уплата налогов, сборов и иных платежей</t>
  </si>
  <si>
    <t xml:space="preserve">Функционирование Правительства РФ, высших исполнительных органов государственной власти субъектов РФ, местных администраций </t>
  </si>
  <si>
    <t>04</t>
  </si>
  <si>
    <t>77 0 00 0000 0</t>
  </si>
  <si>
    <t>77 4 00 0000 0</t>
  </si>
  <si>
    <t>77 4 00 0011 0</t>
  </si>
  <si>
    <t>77 4 00 0019 0</t>
  </si>
  <si>
    <t>Обеспечение деятельности финансовых, налоговых и таможенных органов и органов финансового (финансово-бюджетного) надзора</t>
  </si>
  <si>
    <t>06</t>
  </si>
  <si>
    <t>Обеспечение деятельности  отдельных органов муниципального образования</t>
  </si>
  <si>
    <t>88 0 00 0000 0</t>
  </si>
  <si>
    <t>88 1 00 0000 0</t>
  </si>
  <si>
    <t>Расходы на оплату труда  работников органов местного самоуправления</t>
  </si>
  <si>
    <t>88 1 00 0011 0</t>
  </si>
  <si>
    <t>88 1 00 0019 0</t>
  </si>
  <si>
    <t>Обеспечение функционирования финансового органа муниципального образования</t>
  </si>
  <si>
    <t>88 2 00 0000 0</t>
  </si>
  <si>
    <t>88 2 00 0011 0</t>
  </si>
  <si>
    <t>88 2 00 0019 0</t>
  </si>
  <si>
    <t>Обеспечение проведения выборов и референдумов</t>
  </si>
  <si>
    <t>07</t>
  </si>
  <si>
    <t>Непрограммные расходы органов местного самоуправления</t>
  </si>
  <si>
    <t>99 0 00 0000 0</t>
  </si>
  <si>
    <t>Иные непрограммные расходы</t>
  </si>
  <si>
    <t>99 9 00 0000 0</t>
  </si>
  <si>
    <t>99 9 00 1102 0</t>
  </si>
  <si>
    <t>Резервные фонды</t>
  </si>
  <si>
    <t xml:space="preserve">Резервные фонды администрации местного самоуправления </t>
  </si>
  <si>
    <t>99 7 00 6000 0</t>
  </si>
  <si>
    <t>Резервные средства</t>
  </si>
  <si>
    <t>Другие общегосударственные вопросы</t>
  </si>
  <si>
    <t>09 0 00 0000 0</t>
  </si>
  <si>
    <t>09 1 00 0000 0</t>
  </si>
  <si>
    <t>Основное мероприятие «Строительство, реконструкция, капитальный ремонт объектов муниципальной собственности»</t>
  </si>
  <si>
    <t>09 1 01 0000 0</t>
  </si>
  <si>
    <t>Расходы по разработке проектно-сметной документации</t>
  </si>
  <si>
    <t>09 1 01 6923 0</t>
  </si>
  <si>
    <t>09 1 01 6924 0</t>
  </si>
  <si>
    <t>09 2 00 0000 0</t>
  </si>
  <si>
    <t>Основное мероприятие «Прочие мероприятия связанные с муниципальной собственностью»</t>
  </si>
  <si>
    <t>09 2 01 0000 0</t>
  </si>
  <si>
    <t>09 2 01 6925 0</t>
  </si>
  <si>
    <t>Обеспечение функционирования Комитета по управлению имуществом</t>
  </si>
  <si>
    <t>88 3 00 0000 0</t>
  </si>
  <si>
    <t>88 3 00 0011 0</t>
  </si>
  <si>
    <t>88 3 00 0019 0</t>
  </si>
  <si>
    <t>Межбюджетные трансферты бюджетам муниципальных образований</t>
  </si>
  <si>
    <t>99 4 00 0000 0</t>
  </si>
  <si>
    <t>Субвенции бюджетам муниципальных образований на осуществление полномочий Республики Северная Осетия-Алания  по организации деятельности административных комиссий</t>
  </si>
  <si>
    <t>99 4 00 2274 0</t>
  </si>
  <si>
    <t>99 9 00 0059 0</t>
  </si>
  <si>
    <t>Расходы на выплаты персоналу казенных учреждений</t>
  </si>
  <si>
    <t>Расходы на выполнение работ по  межеванию земельных участков и постановке на кадастровый учет</t>
  </si>
  <si>
    <t>99 9 00 6050 0</t>
  </si>
  <si>
    <t>99 9 00 6056 0</t>
  </si>
  <si>
    <t>13</t>
  </si>
  <si>
    <t>НАЦИОНАЛЬНАЯ ОБОРОНА</t>
  </si>
  <si>
    <t>Мобилизационная и вневойсковая подготовка</t>
  </si>
  <si>
    <t>Осуществление первичного воинского учета на территориях, где отсутствуют военные комиссариаты</t>
  </si>
  <si>
    <t>99 4 00 5118 0</t>
  </si>
  <si>
    <t>Межбюджетные трансферты</t>
  </si>
  <si>
    <t>Субвенции</t>
  </si>
  <si>
    <t>НАЦИОНАЛЬНАЯ БЕЗОПАСНОСТЬ И ПРАВООХРАНИТЕЛЬНАЯ ДЕЯТЕЛЬНОСТЬ</t>
  </si>
  <si>
    <t>Защита населения и территории от чрезвычайных ситуаций природного и техногенного характера, гражданская оборона</t>
  </si>
  <si>
    <t>09</t>
  </si>
  <si>
    <t>05 0 00 0000 0</t>
  </si>
  <si>
    <t>05 1 00 0000 0</t>
  </si>
  <si>
    <t>Основное мероприятие «Участие в предупреждении и ликвидации последствий чрезвычайных ситуаций на территории Моздокского района»</t>
  </si>
  <si>
    <t>05 1 01 0000 0</t>
  </si>
  <si>
    <t>Расходы на информирование населения, приобретение средств оповещения и сигнализации</t>
  </si>
  <si>
    <t>05 1 01 6521 0</t>
  </si>
  <si>
    <t>Расходы на приобретение средств индивидуальной защиты (СИЗ)  для работников АМС Моздокского района и средств обучения руководящего состава ГО района</t>
  </si>
  <si>
    <t>05 1 01 6522 0</t>
  </si>
  <si>
    <t>Расходы на обеспечение общественной потребности в аварийно-спасательных услугах - ликвидация последствий всех видов ЧС</t>
  </si>
  <si>
    <t>05 1 01 6523 0</t>
  </si>
  <si>
    <t>05 2 00 0000 0</t>
  </si>
  <si>
    <t>Основное мероприятие «Обеспечение работы МКУ «Единая дежурно-диспетчерская служба Моздокского района»</t>
  </si>
  <si>
    <t>05 2 01 0000 0</t>
  </si>
  <si>
    <t>Расходы на Содержание МКУ «ЕДДС Моздокского района»</t>
  </si>
  <si>
    <t>05 2 01 6524 0</t>
  </si>
  <si>
    <t xml:space="preserve">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</si>
  <si>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Другие вопросы в области национальной безопасности и правоохранительной деятельности</t>
  </si>
  <si>
    <t>14</t>
  </si>
  <si>
    <t>02 0 00 0000 0</t>
  </si>
  <si>
    <t>Подпрограмма «Обеспечение антитеррористической защищенности образовательных организаций Моздокского района»</t>
  </si>
  <si>
    <t>02 1 00 0000 0</t>
  </si>
  <si>
    <t>Основное мероприятие «Система мер по антитеррористической защищенности в образовательных организациях Моздокского района»</t>
  </si>
  <si>
    <t>02 1 01 0000 0</t>
  </si>
  <si>
    <t>Расходы на мероприятия по устранению недостатков антитеррористической защищенности образовательных организаций Моздокского района</t>
  </si>
  <si>
    <t>02 1 01 6221 0</t>
  </si>
  <si>
    <t>Предоставление субсидий бюджетным, автономным учреждениям и иным некоммерческим организациям</t>
  </si>
  <si>
    <t xml:space="preserve"> Субсидии бюджетным учреждениям</t>
  </si>
  <si>
    <t>НАЦИОНАЛЬНАЯ ЭКОНОМИКА</t>
  </si>
  <si>
    <t>Общеэкономические вопросы</t>
  </si>
  <si>
    <t>13 0 00 0000 0</t>
  </si>
  <si>
    <t>Основное мероприятие «Внедрение энергосберегающих технологий энергетически эффективного оборудования»</t>
  </si>
  <si>
    <t>Расходы на проведение обязательных энергетических обследований муниципальных бюджетных учреждений (энергоаудит)</t>
  </si>
  <si>
    <t>Основное мероприятие «Развитие энергосбережения и повышения энергоэффективности»</t>
  </si>
  <si>
    <t>Расходы на выполнение мероприятий по энергосбережению в бюджетных учреждениях</t>
  </si>
  <si>
    <t>Субсидии бюджетным учреждениям</t>
  </si>
  <si>
    <t>14 0 00 0000 0</t>
  </si>
  <si>
    <t>Подпрограмма «Содействие в трудоустройстве и снижение напряженности на рынке труда за счет средств местного бюджета</t>
  </si>
  <si>
    <t>14 1 00 0000 0</t>
  </si>
  <si>
    <t>Основное мероприятие «Организация временного трудоустройства граждан»</t>
  </si>
  <si>
    <t>14 1 01 0000 0</t>
  </si>
  <si>
    <t>Расходы на организацию временного трудоустройства несовершеннолетних граждан, в возрасте от 14-18 лет в свободное от учебы время</t>
  </si>
  <si>
    <t>14 1 01 6041 0</t>
  </si>
  <si>
    <t>Иные выплаты населению</t>
  </si>
  <si>
    <t>08</t>
  </si>
  <si>
    <t>Субсидии юридическим лицам (кроме некоммерческих организаций), индивидуальным предпринимателям, физическим лицам-производителям товаров, работ, услуг</t>
  </si>
  <si>
    <t xml:space="preserve"> Дорожное хозяйство (дорожные фонды)</t>
  </si>
  <si>
    <t>10 0 00 0000 0</t>
  </si>
  <si>
    <t>Подпрограмма "Содержание автомобильных дорог общего пользования муниципального образования - Моздокский район"</t>
  </si>
  <si>
    <t>10 1 00 0000 0</t>
  </si>
  <si>
    <t>Основное мероприятие «Ремонт и содержание автомобильных дорог общего пользования»</t>
  </si>
  <si>
    <t>10 1 01 0000 0</t>
  </si>
  <si>
    <t>Расходы на текущий ремонт и содержание  автомобильных дорог за счет местного бюджета</t>
  </si>
  <si>
    <t>10 1 01 6021 0</t>
  </si>
  <si>
    <t>Расходы на организацию безопасности дорожного движения</t>
  </si>
  <si>
    <t>10 1 01 6025 0</t>
  </si>
  <si>
    <t>Расходы на выполнение работ по разработке проектно-сметной документации</t>
  </si>
  <si>
    <t>10 1 01 6923 0</t>
  </si>
  <si>
    <t>Другие вопросы в области национальной экономики</t>
  </si>
  <si>
    <t>12</t>
  </si>
  <si>
    <t>04 0 00 0000 0</t>
  </si>
  <si>
    <t>Основное мероприятие «Финансовая поддержка малого и среднего предпринимательства»</t>
  </si>
  <si>
    <t xml:space="preserve">Расходы на  развитие и поддержку малого и среднего предпринимательства </t>
  </si>
  <si>
    <t>06 0 00 0000 0</t>
  </si>
  <si>
    <t>06 3 00 0000 0</t>
  </si>
  <si>
    <t>Основное мероприятие «Обеспечение условий для развития жилищного строительства на территории Моздокского района»</t>
  </si>
  <si>
    <t>06 3 01 0000 0</t>
  </si>
  <si>
    <t>Расходы на подготовку документов территориального планирования, градостроительного зонирования и документации по планировке территорий</t>
  </si>
  <si>
    <t>06 3 01 6623 0</t>
  </si>
  <si>
    <t>Расходы по подготовке документации по планировке и межеванию территорий, предназначенных для развития жилищного комплекса</t>
  </si>
  <si>
    <t>06 3 01 6624 0</t>
  </si>
  <si>
    <t>Расходы по разработке плана реализации схемы территориального планирования муниципального образования – Моздокский район</t>
  </si>
  <si>
    <t>06 3 01 6625 0</t>
  </si>
  <si>
    <t>ЖИЛИЩНО-КОММУНАЛЬНОЕ ХОЗЯЙСТВО</t>
  </si>
  <si>
    <t>05</t>
  </si>
  <si>
    <t>Жилищное хозяйство</t>
  </si>
  <si>
    <t xml:space="preserve">Расходы на прочие мероприятия, связанные с муниципальной собственностью </t>
  </si>
  <si>
    <t>Коммунальное хозяйство</t>
  </si>
  <si>
    <t>03 0 00 0000 0</t>
  </si>
  <si>
    <t>03 5 00 0000 0</t>
  </si>
  <si>
    <t>Основное мероприятие «Обеспечение мероприятий  по реконструкции объектов теплоснабжения муниципальных бюджетных организаций»</t>
  </si>
  <si>
    <t>03 5 01 0000 0</t>
  </si>
  <si>
    <t>Расходы на строительство и реконструкцию объектов теплоснабжения муниципальных бюджетных образовательных организаций</t>
  </si>
  <si>
    <t xml:space="preserve">Муниципальная программа «Утилизация твердых бытовых отходов на землях Калининского сельского поселения Моздокского района на 2015-2019 годы» </t>
  </si>
  <si>
    <t>11 0 00 0000 0</t>
  </si>
  <si>
    <t>Основное мероприятие «Меры по обеспечению возможности утилизации твердых бытовых отходов на землях Калининского сельского поселения Моздокского района»</t>
  </si>
  <si>
    <t>Расходы на сведение к минимуму негативного влияния полигона на окружающую среду</t>
  </si>
  <si>
    <t>Субсидии муниципальным образованиям на софинансирование расходных полномочий по снабжению населения топливом</t>
  </si>
  <si>
    <t>99 9 00 6126 0</t>
  </si>
  <si>
    <t>ОБРАЗОВАНИЕ</t>
  </si>
  <si>
    <t>Дошкольное образование</t>
  </si>
  <si>
    <t>Подпрограмма "Развитие системы дошкольного образования"</t>
  </si>
  <si>
    <t>03 1 00 0000 0</t>
  </si>
  <si>
    <t>Основное мероприятие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t>
  </si>
  <si>
    <t>03 1 01 0000 0</t>
  </si>
  <si>
    <t>Расходы на обеспечение деятельности муниципальных дошкольных образовательных организаций за счет республиканского бюджета</t>
  </si>
  <si>
    <t>03 1 01 2124 0</t>
  </si>
  <si>
    <t xml:space="preserve">Расходы на обеспечение муниципальных дошкольных образовательных организаций за счет местного бюджета </t>
  </si>
  <si>
    <t>03 1 01 6321 0</t>
  </si>
  <si>
    <t>Подпрограмма «Одаренные дети»</t>
  </si>
  <si>
    <t>03 3 00 0000 0</t>
  </si>
  <si>
    <t>Основное мероприятие «Выявление и поддержка одаренных детей»</t>
  </si>
  <si>
    <t>03 3 01 0000 0</t>
  </si>
  <si>
    <t>Расходы на мероприятия для одаренных детей дошкольного возраста</t>
  </si>
  <si>
    <t>Подпрограмма «Здоровый ребенок»</t>
  </si>
  <si>
    <t>03 4 00 0000 0</t>
  </si>
  <si>
    <t>Основное мероприятие «Организация питания в общеобразовательных учреждениях»</t>
  </si>
  <si>
    <t>03 4 01 0000 0</t>
  </si>
  <si>
    <t>Здоровый дошкольник</t>
  </si>
  <si>
    <t>Подпрограмма «Мероприятия по противопожарной безопасности в образовательных учреждениях»</t>
  </si>
  <si>
    <t>03 9 00 0000 0</t>
  </si>
  <si>
    <t>Основное мероприятие «Обеспечение мероприятий по противопожарной безопасности в образовательных учреждениях Моздокского района»</t>
  </si>
  <si>
    <t>03 9 01 0000 0</t>
  </si>
  <si>
    <t>Расходы на противопожарную безопасность в дошкольных учреждениях</t>
  </si>
  <si>
    <t>Общее образование</t>
  </si>
  <si>
    <t>03 2 00 0000 0</t>
  </si>
  <si>
    <t>Основное мероприятие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t>
  </si>
  <si>
    <t>03 2 01 0000 0</t>
  </si>
  <si>
    <t>Расходы на обеспечение деятельности общеобразовательных учреждений за счет республиканского бюджета</t>
  </si>
  <si>
    <t>03 2 01 2128 0</t>
  </si>
  <si>
    <t>Расходы на обеспечение деятельности общеобразовательных учреждений за счет местного бюджета</t>
  </si>
  <si>
    <t>03 2 01 6323 0</t>
  </si>
  <si>
    <t>Расходы на обеспечение деятельности школы - интерната за счет местного бюджета</t>
  </si>
  <si>
    <t>03 2 01 6324 0</t>
  </si>
  <si>
    <t>Расходы на мероприятия для одаренных детей школьного возраста</t>
  </si>
  <si>
    <t>Основное мероприятие «Организация питания в образовательных учреждениях»</t>
  </si>
  <si>
    <t>Расходы на организацию питания в учреждениях общего образования</t>
  </si>
  <si>
    <t>Подпрограмма "Мероприятия по противопожарной безопасности в образовательных учреждениях"</t>
  </si>
  <si>
    <t>Расходы на противопожарную безопасность в общеобразовательных учреждениях</t>
  </si>
  <si>
    <t>Дополнительное образование детей</t>
  </si>
  <si>
    <t>01 0 00 0000 0</t>
  </si>
  <si>
    <t>Подпрограмма  «Реализация государственной политики в сфере художественно-эстетического образования в Моздокском районе»</t>
  </si>
  <si>
    <t>01 1 00 0000 0</t>
  </si>
  <si>
    <t>Основное мероприятие «Развитие системы дополнительного образования детей в сфере культуры»</t>
  </si>
  <si>
    <t>01 1 01 0000 0</t>
  </si>
  <si>
    <t>Расходы на обеспечение деятельности учреждений дополнительного образования детей в сфере культуры, за счет местного бюджета</t>
  </si>
  <si>
    <t>01 1 01 6121 0</t>
  </si>
  <si>
    <t>Расходы на мероприятия для одаренных детей в учреждения дополнительного образования</t>
  </si>
  <si>
    <t>Расходы на противопожарную безопасность в учреждениях дополнительного образования</t>
  </si>
  <si>
    <t>Основное мероприятие «Организация предоставления дополнительного образования детей в муниципальных организациях дополнительного образования»</t>
  </si>
  <si>
    <t>Расходы на обеспечение деятельности учреждений дополнительного образования  за счет местного бюджета</t>
  </si>
  <si>
    <t xml:space="preserve"> Другие вопросы в области образования</t>
  </si>
  <si>
    <t>03 8 00 0000 0</t>
  </si>
  <si>
    <t>Основное мероприятие «Обеспечение деятельности Управления образования Администрации местного самоуправления Моздокского района»</t>
  </si>
  <si>
    <t>03 8 01 0000 0</t>
  </si>
  <si>
    <t>Обеспечение деятельности прочих учреждений  образования</t>
  </si>
  <si>
    <t>КУЛЬТУРА, КИНЕМАТОГРАФИЯ</t>
  </si>
  <si>
    <t>Культура</t>
  </si>
  <si>
    <t xml:space="preserve">Подпрограмма «Реализация государственной политики в сфере культуры Моздокского района» </t>
  </si>
  <si>
    <t>01 2 00 0000 0</t>
  </si>
  <si>
    <t>Основное мероприятие «Развитие деятельности культурно-досуговых учреждений»</t>
  </si>
  <si>
    <t>01 2 01 0000 0</t>
  </si>
  <si>
    <t>Расходы на обеспечение деятельности МБКДУ "Моздокский районный Дворец культуры" за счет республиканского бюджета</t>
  </si>
  <si>
    <t>01 2 01 2200 0</t>
  </si>
  <si>
    <t>Расходы на обеспечение деятельности МБКДУ "Моздокский районный Дворец культуры" за счет местного бюджета</t>
  </si>
  <si>
    <t>01 2 01 6122 0</t>
  </si>
  <si>
    <t>Основное мероприятие «Развитие библиотечного дела»</t>
  </si>
  <si>
    <t>01 2 02 0000 0</t>
  </si>
  <si>
    <t>Расходы на обеспечение деятельности МБУК "Моздокская централизованная библиотечная система" за счет местного бюджета</t>
  </si>
  <si>
    <t>01 2 02 6123 0</t>
  </si>
  <si>
    <t>01 3 00 0000 0</t>
  </si>
  <si>
    <t>Основное мероприятие «Обеспечение деятельности Отдела по вопросам культуры Администрации местного самоуправления Моздокского района»</t>
  </si>
  <si>
    <t>01 3 01 0000 0</t>
  </si>
  <si>
    <t>Расходы на обеспечение содержания здания Моздокского музея краеведения</t>
  </si>
  <si>
    <t>01 3 01 0159 0</t>
  </si>
  <si>
    <t>99 4 00 2200 0</t>
  </si>
  <si>
    <t>Другие вопросы в области культуры, кинематографии</t>
  </si>
  <si>
    <t>00 0 00 00000</t>
  </si>
  <si>
    <t>01 0 00 00000</t>
  </si>
  <si>
    <t>01 3 01 0011 0</t>
  </si>
  <si>
    <t>01 3 01 0019 0</t>
  </si>
  <si>
    <t xml:space="preserve">Расходы на обеспечение деятельности прочих учреждений культуры </t>
  </si>
  <si>
    <t>01 3 01 0059 0</t>
  </si>
  <si>
    <t>СОЦИАЛЬНАЯ ПОЛИТИКА</t>
  </si>
  <si>
    <t>10</t>
  </si>
  <si>
    <t xml:space="preserve">00 0 00 0000 0 </t>
  </si>
  <si>
    <t>Пенсионное обеспечение</t>
  </si>
  <si>
    <t>12 0 00 0000 0</t>
  </si>
  <si>
    <t>12 1 00 0000 0</t>
  </si>
  <si>
    <t>12 1 01 0000 0</t>
  </si>
  <si>
    <t>12 1 01 0021 0</t>
  </si>
  <si>
    <t>Социальное обеспечение и иные выплаты населению</t>
  </si>
  <si>
    <t>Публичные нормативные социальные выплаты гражданам</t>
  </si>
  <si>
    <t>Социальное обеспечение населения</t>
  </si>
  <si>
    <t>Расходы на оздоровительную компанию за счет республиканского бюджета</t>
  </si>
  <si>
    <t>03 4 01 2227 0</t>
  </si>
  <si>
    <t>Основное мероприятие «Обеспечение жильем молодых семей»</t>
  </si>
  <si>
    <t>Расходы на предоставление государственной поддержки на приобретение жилья молодым семьям</t>
  </si>
  <si>
    <t>Социальные выплаты гражданам, кроме публичных нормативных социальных выплат</t>
  </si>
  <si>
    <t>08 0 00 0000 0</t>
  </si>
  <si>
    <t>Подпрограмма «Оказание единовременной социальной помощи отдельным категориям граждан»</t>
  </si>
  <si>
    <t>12 2 00 0000 0</t>
  </si>
  <si>
    <t>12 2 01 0000 0</t>
  </si>
  <si>
    <t>12 2 01 0022 0</t>
  </si>
  <si>
    <t>Подпрограмма «Обеспечение социальной поддержки отдельным общественным организациям и иным социально-ориентированным некоммерческим объединениям»</t>
  </si>
  <si>
    <t>12 3 00 0000 0</t>
  </si>
  <si>
    <t>12 3 01 0000 0</t>
  </si>
  <si>
    <t>12 3 01 0023 0</t>
  </si>
  <si>
    <t>Субсидии некоммерческим организациям (за исключением государственных (муниципальных) учреждений)</t>
  </si>
  <si>
    <t>Охрана семьи и детства</t>
  </si>
  <si>
    <t>Подпрограмма «Обеспечение мероприятий по поддержке семьи и детства»</t>
  </si>
  <si>
    <t>03 7 00 0000 0</t>
  </si>
  <si>
    <t>Основное мероприятие «Компенсация части родительской платы за содержание ребенка в государственных и муниципальных образовательных организациях, реализующих основную общеобразовательную программу дошкольного образования</t>
  </si>
  <si>
    <t>03 7 01 0000 0</t>
  </si>
  <si>
    <t xml:space="preserve">Компенсация части родительской платы за содержание ребенка в муниципальных дошкольных образовательных  учреждениях </t>
  </si>
  <si>
    <t>ФИЗИЧЕСКАЯ КУЛЬТУРА И СПОРТ</t>
  </si>
  <si>
    <t>11</t>
  </si>
  <si>
    <t xml:space="preserve">ФИЗИЧЕСКАЯ КУЛЬТУРА </t>
  </si>
  <si>
    <t>07 0 00 0000 0</t>
  </si>
  <si>
    <t>Подпрограмма «Поддержка развития физической культуры, массового спорта и туризма»</t>
  </si>
  <si>
    <t>07 1 00 0000 0</t>
  </si>
  <si>
    <t>Основное мероприятие «Организация и проведение спортивных соревнований»</t>
  </si>
  <si>
    <t>07 1 01 0000 0</t>
  </si>
  <si>
    <t>Расходы на развитие физической  культуры и спорта среди молодежи и детей</t>
  </si>
  <si>
    <t>07 1 01 6721 0</t>
  </si>
  <si>
    <t>07 1 00 6721 0</t>
  </si>
  <si>
    <t>Подпрограмма "Прочие мероприятия по работе с молодежью и пропаганде здорового образа жизни"</t>
  </si>
  <si>
    <t>07 2 00 0000 0</t>
  </si>
  <si>
    <t>Основное мероприятие «Реализация молодежной политики в Моздокском районе»</t>
  </si>
  <si>
    <t>07 2 01 0000 0</t>
  </si>
  <si>
    <t>Расходы на прочие мероприятия по работе с молодежью и пропаганде здорового образа жизни</t>
  </si>
  <si>
    <t>07 2 01 6722 0</t>
  </si>
  <si>
    <t>Массовый спорт</t>
  </si>
  <si>
    <t>07 1 00 0000 0</t>
  </si>
  <si>
    <t>Основное мероприятие «Обеспечение деятельности МАУ «Центр развития спорта Моздокского района»»</t>
  </si>
  <si>
    <t>07 1 02 0000 0</t>
  </si>
  <si>
    <t>Расходы на массовый спорт</t>
  </si>
  <si>
    <t>07 1 02 6724 0</t>
  </si>
  <si>
    <t xml:space="preserve">Субсидии автономным учреждениям </t>
  </si>
  <si>
    <t>ОБСЛУЖИВАНИЕ ГОСУДАРСТВЕННОГО И МУНИЦИПАЛЬНОГО ДОЛГА</t>
  </si>
  <si>
    <t>Обслуживание государственного внутреннего и муниципального долга</t>
  </si>
  <si>
    <t xml:space="preserve">Непрограммные расходы органов местного самоуправления Моздокского района </t>
  </si>
  <si>
    <t>Процентные платежи по муниципальному долгу органов местного самоуправления Моздокского района</t>
  </si>
  <si>
    <t>99 9 00 6003 0</t>
  </si>
  <si>
    <t>Обслуживание государственного (муниципального) долга</t>
  </si>
  <si>
    <t>Обслуживание муниципального долга</t>
  </si>
  <si>
    <t xml:space="preserve">МЕЖБЮДЖЕТНЫЕ ТРАНСФЕРТЫ ОБЩЕГО ХАРАКТЕРА БЮДЖЕТАМ БЮДЖЕТНОЙ СИСТЕМЫ РОССИЙСКОЙ ФЕДЕРАЦИИ </t>
  </si>
  <si>
    <t>Дотации на выравнивание бюджетной обеспеченности субъектов Российской Федерации и муниципальных образований</t>
  </si>
  <si>
    <t>Непрограммные расходы  муниципальных образований</t>
  </si>
  <si>
    <t>Выравнивание бюджетной обеспеченности поселений из республиканского бюджета</t>
  </si>
  <si>
    <t>99 4 00 2272 0</t>
  </si>
  <si>
    <t xml:space="preserve">Дотации </t>
  </si>
  <si>
    <t>Выравнивание бюджетной обеспеченности поселений из местного бюджета</t>
  </si>
  <si>
    <t>99 4 00 6005 0</t>
  </si>
  <si>
    <t>Прочие межбюджетные трансферты общего характера</t>
  </si>
  <si>
    <t>Подпрограмма «Содержание автомобильных дорог общего пользования муниципального образования – Моздокский район»</t>
  </si>
  <si>
    <t>Расходы на текущий ремонт и содержание автомобильных дорог за счет местного бюджета</t>
  </si>
  <si>
    <t>Подпрограмма «Содействие в трудоустройстве и снижение напряженности на рынке труда за счет средств местного бюджета»</t>
  </si>
  <si>
    <t>Основное мероприятие «Организация временного трудоустройства»</t>
  </si>
  <si>
    <t>Расходы на содействие в организации и проведении оплачиваемых общественных работ</t>
  </si>
  <si>
    <t>14 1 01 6042 0</t>
  </si>
  <si>
    <t>Расходы на содействие в организации временного трудоустройства безработных граждан, испытывающих трудности в поиске работы</t>
  </si>
  <si>
    <t>14 1 01 6043 0</t>
  </si>
  <si>
    <t>Непрограммные расходы</t>
  </si>
  <si>
    <t>99 4 00 6004 0</t>
  </si>
  <si>
    <t>ППП</t>
  </si>
  <si>
    <t>Вид расходов</t>
  </si>
  <si>
    <t>Администрация местного самоуправления Моздокского района</t>
  </si>
  <si>
    <t>Обеспечение функционирования Администрации местного самоуправления</t>
  </si>
  <si>
    <t xml:space="preserve">Непрограммные расходы </t>
  </si>
  <si>
    <t xml:space="preserve">Резервный фонд </t>
  </si>
  <si>
    <t>Непрограммные расходы органом местного самоуправления</t>
  </si>
  <si>
    <t>Защита населения и территории от последствий чрезвычайных ситуаций природного и техногенного характера, гражданская оборона</t>
  </si>
  <si>
    <t xml:space="preserve">00 0 00 0000 </t>
  </si>
  <si>
    <t>Подпрограмма «Предупреждение и ликвидация последствий чрезвычайных ситуаций природного и техногенного характера и обеспечение первичных мер пожарной безопасности в Моздокском районе»</t>
  </si>
  <si>
    <t>Расходы на приобретение средств индивидуальной защиты (СИЗ) для работников АМС Моздокского района и средств обучения руководящего состава ГО района</t>
  </si>
  <si>
    <t>Расходы на содержание МКУ «ЕДДС Моздокского района»</t>
  </si>
  <si>
    <t xml:space="preserve">Другие вопросы в области национальной экономики </t>
  </si>
  <si>
    <t>Подпрограмма «Обеспечение создания условий для реализации Муниципальной программы Моздокского района «Обеспечение доступным и комфортным жильем жителей Моздокского района Республики Северная Осетия-Алания на 2015 - 2019 годы»</t>
  </si>
  <si>
    <t>Расходы по разработке плана реализации схемы территориального планирования муниципального образования - Моздокский район</t>
  </si>
  <si>
    <t xml:space="preserve">Муниципальная программа «Утилизация твердых бытовых отходов на землях Калининского сельского поселения Моздокского района на 2015 -2019 годы» </t>
  </si>
  <si>
    <t>12 1 01 0021 0</t>
  </si>
  <si>
    <t>Основное мероприятие «Социальная поддержка отдельных общественных организаций и иных социально-ориентированных  некоммерческих объединений»</t>
  </si>
  <si>
    <t>Расходы на поддержку отдельных общественных организаций и иных социально-ориентированных  некоммерческих объединений</t>
  </si>
  <si>
    <t>07 1 01 0000 0</t>
  </si>
  <si>
    <t>Подпрограмма «Прочие мероприятия по работе с молодежью и пропаганде здорового образа жизни»</t>
  </si>
  <si>
    <t>Комитет по управлению имуществом района</t>
  </si>
  <si>
    <t>ДРУГИЕ ОБЩЕГОСУДАРСТВЕННЫЕ ВОПРОСЫ</t>
  </si>
  <si>
    <t xml:space="preserve">Расходы на строительный контроль </t>
  </si>
  <si>
    <t>Расходы на прочие мероприятия, связанные с муниципальной собственностью</t>
  </si>
  <si>
    <t>Обеспечение деятельности отдельных органов муниципального образования</t>
  </si>
  <si>
    <t>Национальная экономика</t>
  </si>
  <si>
    <t>Дорожное хозяйство (дорожные фонды)</t>
  </si>
  <si>
    <t xml:space="preserve">Расходы на организацию безопасности дорожного движения </t>
  </si>
  <si>
    <t>00 0  00 0000 0</t>
  </si>
  <si>
    <t xml:space="preserve">Дополнительное образование детей </t>
  </si>
  <si>
    <t>Подпрограмма «Реализация государственной политики в сфере художественно-эстетического образования в Моздокском районе»</t>
  </si>
  <si>
    <t>Основное мероприятие «Развитие системы дополнительного образования детей в сфере культуры, за счет местного бюджета»</t>
  </si>
  <si>
    <t>Расходы на обеспечение деятельности учреждений дополнительного образования детей в сфере культуры за счет местного бюджета</t>
  </si>
  <si>
    <t>Основное мероприятие «Развитие библиотечного дела Моздокского района»</t>
  </si>
  <si>
    <t xml:space="preserve"> Другие вопросы в области культуры, кинематографии</t>
  </si>
  <si>
    <t xml:space="preserve">Расходы на обеспечение деятельности прочих учреждений  культуры </t>
  </si>
  <si>
    <t>Субсидии автономным учреждениям</t>
  </si>
  <si>
    <t>НАЦИОНАЛЬНАЯ БЕЗОПАСТНОСТЬ И ПРАВООХРАНИТЕЛЬНАЯ ДЕЯТЕЛЬНОСТЬ</t>
  </si>
  <si>
    <t>Основное мероприятие «Внедрение энергосберегающих технологий  энергетически эффективного оборудования»</t>
  </si>
  <si>
    <t>Основное мероприятие «Обеспечение мероприятий по реконструкции объектов теплоснабжения муниципальных бюджетных образовательных организаций»</t>
  </si>
  <si>
    <t xml:space="preserve">Подпрограмма «Развитие системы дошкольного образования» </t>
  </si>
  <si>
    <t>Расходы на обеспечение деятельности муниципальных дошкольных организаций за счет республиканского бюджета</t>
  </si>
  <si>
    <t>Подпрограмма  «Одаренные дети»</t>
  </si>
  <si>
    <t>Расходы на  противопожарную безопасность в дошкольных учреждениях</t>
  </si>
  <si>
    <t>Подпрограмма «Развитие общего образования Моздокского района»</t>
  </si>
  <si>
    <t xml:space="preserve">Расходы на обеспечение деятельности общеобразовательных учреждений за счет местного бюджета </t>
  </si>
  <si>
    <t>Расходы на обеспечение деятельности школы - интерната за счет средств местного бюджета</t>
  </si>
  <si>
    <t>Расходы на мероприятия для одаренных детей в учреждениях дополнительного образования</t>
  </si>
  <si>
    <t>Другие вопросы в области образования</t>
  </si>
  <si>
    <t>Расходы на обеспечение деятельности прочих учреждений  образования</t>
  </si>
  <si>
    <t>Подпрограмма «Обеспечение мероприятий  по поддержке семьи и детства»</t>
  </si>
  <si>
    <t>Основное мероприятие «Компенсация части родительской платы за содержание ребенка в государственных и муниципальных образовательных организациях, реализующих основную общеобразовательную программу дошкольного образования»</t>
  </si>
  <si>
    <t>Компенсация части родительской платы за содержание ребенка в муниципальных дошкольных образовательных учреждениях</t>
  </si>
  <si>
    <t>МКУ «Централизованная бухгалтерия» Моздокского района РСО-Алания</t>
  </si>
  <si>
    <t>Управление финансов Администрации местного самоуправления Моздокского района</t>
  </si>
  <si>
    <t xml:space="preserve">Обеспечение функционирования финансового органа муниципального образования </t>
  </si>
  <si>
    <t xml:space="preserve">Расходы на развитие и поддержку малого и среднего предпринимательства </t>
  </si>
  <si>
    <t xml:space="preserve">Коммунальное хозяйство </t>
  </si>
  <si>
    <t>Расходы на предоставление государственной поддержки на приобретение жилья молодым семья</t>
  </si>
  <si>
    <t>Процентные платежи по муниципальному долгу Моздокского района</t>
  </si>
  <si>
    <t xml:space="preserve">МЕЖБЮДЖЕТНЫЕ ТРАНСФЕРТЫ ОБЩЕГО ХАРАКТЕРА БЮДЖЕТАМ  БЮДЖЕТНОЙ СИСТЕМЫ РОССИЙСКОЙ ФЕДЕРАЦИИ </t>
  </si>
  <si>
    <t xml:space="preserve">Непрограммные расходы  </t>
  </si>
  <si>
    <t>Дотации</t>
  </si>
  <si>
    <t xml:space="preserve">Прочие межбюджетные трансферты общего характера </t>
  </si>
  <si>
    <t>Собрание представителей Моздокского района Республики Северная Осетия-Алания</t>
  </si>
  <si>
    <t xml:space="preserve">Расходы на оплату труда работников органов местного самоуправления </t>
  </si>
  <si>
    <t>Представительный орган муниципального образования</t>
  </si>
  <si>
    <t>Всего:</t>
  </si>
  <si>
    <t>тыясч рублей</t>
  </si>
  <si>
    <t>ВСЕГО РАСХОДОВ:</t>
  </si>
  <si>
    <t>Основное мероприятие «Обеспечение деятельности Отдела по вопросам культуры Администрации местного самоуправления Моздокского района</t>
  </si>
  <si>
    <t>Расходы на обеспечение деятельности прочих учреждений культуры</t>
  </si>
  <si>
    <t xml:space="preserve"> Подпрограмма «Обеспечение антитеррористической защищенности образовательных организаций Моздокского района»</t>
  </si>
  <si>
    <t>02 01 01 0000 0</t>
  </si>
  <si>
    <t>Расходы на обеспечение деятельности муниципальных дошкольных образовательных организациях за счет республиканского бюджета</t>
  </si>
  <si>
    <t>Расходы на обеспечение муниципальных дошкольных образовательных организаций за счет средств местного бюджета</t>
  </si>
  <si>
    <t>Основное мероприятие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t>
  </si>
  <si>
    <t>Расходы на обеспечение деятельности школы – интерната за счет местного бюджета</t>
  </si>
  <si>
    <t>СОЦИАЛЬНАЯ ПОМОЩЬ</t>
  </si>
  <si>
    <t>Общее образований</t>
  </si>
  <si>
    <t>Компенсация части родительской платы за содержание ребенка в муниципальных  дошкольных образовательных учреждениях</t>
  </si>
  <si>
    <t xml:space="preserve">Расходы на обеспечение деятельности прочих учреждений  образования </t>
  </si>
  <si>
    <t>Расходы на противопожарную безопасность  в общеобразовательных учреждениях</t>
  </si>
  <si>
    <t>Расходы на обеспечение деятельности учреждений дополнительного образования за счет местного бюджета</t>
  </si>
  <si>
    <t>05 1 01 00000 0</t>
  </si>
  <si>
    <t xml:space="preserve">Расходы на информирование населения, приобретение средств оповещения и сигнализации </t>
  </si>
  <si>
    <t>Расходы на приобретение средств индивидуальной защиты (СИЗ) для работников АМС Моздокского района и средства обучения руководящего состава ГО района</t>
  </si>
  <si>
    <t>Основное мероприятие МКУ «Единая дежурно-диспетчерская служба Моздокского района»</t>
  </si>
  <si>
    <t>Социальная помощь</t>
  </si>
  <si>
    <t>Другие вопросы в области социальной политики</t>
  </si>
  <si>
    <t>Подпрограмма  «Содействие в трудоустройстве и снижение напряженности на рынке труда за  счет средств местного бюджета»</t>
  </si>
  <si>
    <t xml:space="preserve"> НАЦИОНАЛЬНАЯ ЭКОНОМИКА</t>
  </si>
  <si>
    <t xml:space="preserve"> Общеэкономические вопросы</t>
  </si>
  <si>
    <t>МЕЖБЮДЖЕТНЫЕ ТРАНСФЕРТЫ ОБЩЕГО ХАРАКТЕРА БЮДЖЕТАМ БЮДЖЕТНОЙ СИСТЕМЫ РОССИЙСКОЙ ФЕДЕРАЦИИ</t>
  </si>
  <si>
    <t xml:space="preserve"> Прочие межбюджетные трансферты общего характера</t>
  </si>
  <si>
    <t xml:space="preserve"> МЕЖБЮДЖЕТНЫЕ ТРАНСФЕРТЫ ОБЩЕГО ХАРАКТЕРА БЮДЖЕТАМ БЮДЖЕТНОЙ СИСТЕМЫ РОССИЙСКОЙ ФЕДЕРАЦИИ</t>
  </si>
  <si>
    <t>(тысяч рублей)</t>
  </si>
  <si>
    <t>№№ пп</t>
  </si>
  <si>
    <t xml:space="preserve">сумма </t>
  </si>
  <si>
    <t>Веселовское</t>
  </si>
  <si>
    <t>Виноградненское</t>
  </si>
  <si>
    <t>Калининское</t>
  </si>
  <si>
    <t>Киевское</t>
  </si>
  <si>
    <t>Кизлярское</t>
  </si>
  <si>
    <t>Луковское</t>
  </si>
  <si>
    <t>Малгобекское</t>
  </si>
  <si>
    <t>Ново-Осетинское</t>
  </si>
  <si>
    <t>Павлодольское</t>
  </si>
  <si>
    <t>Предгорненское</t>
  </si>
  <si>
    <t>Притеречное</t>
  </si>
  <si>
    <t>Раздольненское</t>
  </si>
  <si>
    <t>Садовое</t>
  </si>
  <si>
    <t>Сухотское</t>
  </si>
  <si>
    <t>Терское</t>
  </si>
  <si>
    <t>Троицкое</t>
  </si>
  <si>
    <t>Хурикауское</t>
  </si>
  <si>
    <t>Итого по сельским поселениям</t>
  </si>
  <si>
    <t>Ι</t>
  </si>
  <si>
    <t>Привлечение средств для финансирования дефицита бюджета и погашения долговых обязательств</t>
  </si>
  <si>
    <t>Итого</t>
  </si>
  <si>
    <t>ΙІ</t>
  </si>
  <si>
    <t xml:space="preserve">Направления расходования привлеченных средств </t>
  </si>
  <si>
    <t>Погашение бюджетных кредитов, полученных  от других бюджетов бюджетной системы Российской Федерации, в валюте Российской Федерации</t>
  </si>
  <si>
    <t xml:space="preserve"> </t>
  </si>
  <si>
    <t xml:space="preserve">Наименование распорядителя </t>
  </si>
  <si>
    <t xml:space="preserve">    Наименование</t>
  </si>
  <si>
    <t>дотация</t>
  </si>
  <si>
    <t>Городское</t>
  </si>
  <si>
    <t>Всего по поселениям</t>
  </si>
  <si>
    <t>Наименование муниципальных образований  городского и сельских поселений</t>
  </si>
  <si>
    <t>Притеречная</t>
  </si>
  <si>
    <t xml:space="preserve">Таблица №4    </t>
  </si>
  <si>
    <t>Наименование муниципальных образований городского и сельских поселений</t>
  </si>
  <si>
    <t>тысяч  рублей</t>
  </si>
  <si>
    <t>Нет</t>
  </si>
  <si>
    <t>нет</t>
  </si>
  <si>
    <t>Целевая статья</t>
  </si>
  <si>
    <t>120</t>
  </si>
  <si>
    <t>100</t>
  </si>
  <si>
    <t>09 1 01 6921 0</t>
  </si>
  <si>
    <t>Расходы на капитальный ремонт объектов муниципальной собственности</t>
  </si>
  <si>
    <t>240</t>
  </si>
  <si>
    <t>Подпрограмма «Проведение информационно-пропагандистских мероприятий по профилактике терроризма и экстремизма в Моздокском районе»</t>
  </si>
  <si>
    <t>Основное мероприятие «Информационная пропаганда в Моздокском районе»</t>
  </si>
  <si>
    <t>Расходы на мероприятия по разработке и размещению наглядной агитации, выпуск тематических наглядных пособий</t>
  </si>
  <si>
    <t>200</t>
  </si>
  <si>
    <t>02 2 00 0000 0</t>
  </si>
  <si>
    <t>02 2 01 0000 0</t>
  </si>
  <si>
    <t>02 2 01 6223 0</t>
  </si>
  <si>
    <t>Непрогрпммные расходы</t>
  </si>
  <si>
    <t>800</t>
  </si>
  <si>
    <t>810</t>
  </si>
  <si>
    <t>Субсидии муниципальным образованиям на софинансирование расходных полномочий по снабжению населения топливом за счет средств местного бюджета</t>
  </si>
  <si>
    <t>99 9 00 00000 0</t>
  </si>
  <si>
    <t xml:space="preserve">99 4 00 S275 1 </t>
  </si>
  <si>
    <t xml:space="preserve">99 4 00 S275 2 </t>
  </si>
  <si>
    <t>15 0 00 0000 0</t>
  </si>
  <si>
    <t>Основное мероприятие «Повышение доступности объектов социальной инфраструктуры, информационных ресурсов для лиц с ограниченными возможностями здоровья»</t>
  </si>
  <si>
    <t>15 0 01 0000 0</t>
  </si>
  <si>
    <t>Расходы  в рамках реализации государственной программы Российской Федерации "Доступная среда на 2011-2020 годы" за счет средств местного бюджета</t>
  </si>
  <si>
    <t xml:space="preserve">15 0 01 L027 2 </t>
  </si>
  <si>
    <t>600</t>
  </si>
  <si>
    <t>610</t>
  </si>
  <si>
    <t xml:space="preserve">Муниципальная программа «Содержание объектов муниципальной собственности муниципального образования - Моздокский район на 2015-2020 годы» </t>
  </si>
  <si>
    <t>Подпрограмма «Ремонт объектов муниципальной собственности на 2015-2020 годы»</t>
  </si>
  <si>
    <t>Подпрограмма «Обеспечение создания условий для реализации муниципальной программы «Содержание объектов муниципальной собственности муниципального образования - Моздокский район на 2015-2020 годы»</t>
  </si>
  <si>
    <t xml:space="preserve">Муниципальная программа «Доступная среда на 2017-2020 годы» </t>
  </si>
  <si>
    <t>522</t>
  </si>
  <si>
    <t>Подпрограмма «Обеспечение создания условий для реализации муниципальной программы «Содержание объектов муниципальной собственности муниципального образования – Моздокский район на 2015-2020 годы»</t>
  </si>
  <si>
    <t>Муниципальная программа "Содержание, реконструкция и ремонт автомобильных дорог муниципального образования - Моздокский район на 2015-2020 годы"</t>
  </si>
  <si>
    <t>02 02 01 0000 0</t>
  </si>
  <si>
    <t xml:space="preserve">Расходы на мероприятия по разработке и размещению наглядной агитации, выпуск тематических наглядныых пособий </t>
  </si>
  <si>
    <t xml:space="preserve">Физическая культура </t>
  </si>
  <si>
    <t xml:space="preserve">Массовый спорт </t>
  </si>
  <si>
    <t>Физическая культура</t>
  </si>
  <si>
    <t>77  0 00 0000 0</t>
  </si>
  <si>
    <t>78  0 00 0000 0</t>
  </si>
  <si>
    <t>77  3 00 0000 0</t>
  </si>
  <si>
    <t>77  4 00 0000 0</t>
  </si>
  <si>
    <t>77  4 00 0011 0</t>
  </si>
  <si>
    <t>850</t>
  </si>
  <si>
    <t>78  3 00 0000 0</t>
  </si>
  <si>
    <t>78 3  00 0019 0</t>
  </si>
  <si>
    <t>88  0 00 0000 0</t>
  </si>
  <si>
    <t xml:space="preserve">Обеспечение деятельности отдельных органов муниципального образования </t>
  </si>
  <si>
    <t>88 1  00 0019 0</t>
  </si>
  <si>
    <t>Обеспечение деятельности финансового органа муниципального образования</t>
  </si>
  <si>
    <t>88 2  00 0019 0</t>
  </si>
  <si>
    <t>99  0 00 0000 0</t>
  </si>
  <si>
    <t>500</t>
  </si>
  <si>
    <t>530</t>
  </si>
  <si>
    <t>510</t>
  </si>
  <si>
    <t>99 4 00 S275 2</t>
  </si>
  <si>
    <t>99 7 00 0000 0</t>
  </si>
  <si>
    <t>870</t>
  </si>
  <si>
    <t>110</t>
  </si>
  <si>
    <t>700</t>
  </si>
  <si>
    <t>730</t>
  </si>
  <si>
    <t>Наименование муниципальных образований  городскогои сельских поселений</t>
  </si>
  <si>
    <t xml:space="preserve">Наименование кода группы, подгруппы, статьи, вида источника финансирования дефицита бюджетов, кода классификации операций сектора государственного управления, относящихся к источникам финансирования дефицита бюджетов Российской Федерации </t>
  </si>
  <si>
    <t>0000 01 00 00 00 00 0000 000</t>
  </si>
  <si>
    <t>ИСТОЧНИКИ ВНУТРЕННЕГО ФИНАНСИРОВАНИЯ ДЕФИЦИТА БЮДЖЕТА</t>
  </si>
  <si>
    <t>000 01 03 01 00 00 0000 000</t>
  </si>
  <si>
    <t xml:space="preserve"> 000 01 03 01 00 05 0000 810</t>
  </si>
  <si>
    <t>1 11 05013 05 0000 120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</si>
  <si>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заключения договоров аренды указанных земельных участков</t>
  </si>
  <si>
    <t>1 14 06013 05 0000 430</t>
  </si>
  <si>
    <t>Субсидии бюджетам муниципальных районов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государственной корпорации - Фонда содействия реформированию жилищно-коммунального хозяйства</t>
  </si>
  <si>
    <t>Субсидия бюджетам муниципальных районов на поддержку отрасли культуры</t>
  </si>
  <si>
    <t>Прочие межбюджетные трансферты бюджетам муниципальных районов</t>
  </si>
  <si>
    <t xml:space="preserve"> Муниципальная программа "Обеспечение доступным и комфортным жильем жителей Моздокского района Республики Северная Осетия-Алания на 2015-2019 годы"</t>
  </si>
  <si>
    <t>Подпрограмма «Обеспечение создания условий для реализации Муниципальной программы Моздокского района «Обеспечение доступным и комфортным жильем жителей Моздокского района Республики Северная Осетия-Алания на 2015-2019 годы»»</t>
  </si>
  <si>
    <t xml:space="preserve">Налог на доходы физических лиц, взимаемый на территориях сельских поселений </t>
  </si>
  <si>
    <t>11 0 01 0000 0</t>
  </si>
  <si>
    <t>11 0 01 6027 0</t>
  </si>
  <si>
    <t>Непрограммных расходов, в части мероприятий, предусмотренных ст.13 Закона  Республики Северная Осетия-Алания от 25.04.2006г. №24-РЗ «О местном самоуправлении в Республики Северная Осетия-Алания».</t>
  </si>
  <si>
    <t>Судебная система</t>
  </si>
  <si>
    <t>Субвенции на осущестлвение полномочий по составлению (изменению, дополнению) списков кандидатов в присяжные заседатели, федеральных судов общей юрисдикции в Российской Федерации бюджетам субъектов Российской Федерации</t>
  </si>
  <si>
    <t>99 4 00 5120 0</t>
  </si>
  <si>
    <t>16 0 00 0000 0</t>
  </si>
  <si>
    <t>16 0 01 0000 0</t>
  </si>
  <si>
    <t>Расходы на изготовление проектно-сметной документации с положительным заключением государственной экспертизы на объекты</t>
  </si>
  <si>
    <t>16 0 01 6161 0</t>
  </si>
  <si>
    <t>Непрограммные расходы на иные мероприятия, связанные с муниципальной собственностью</t>
  </si>
  <si>
    <t>99 9 00 6927 0</t>
  </si>
  <si>
    <t>17 0 00 0000 0</t>
  </si>
  <si>
    <t>Основное мероприятие "Уменьшение числа зарегистированных преступлений и иных правонарушений на территории района за счет совершенствования эффективной многоуровневой системы профилактики правонарушений"</t>
  </si>
  <si>
    <t>17 0 01 0000 0</t>
  </si>
  <si>
    <t>Расходы на разработку и изготовление наружной агитации по профилактике правонарушений и воспитанию законопослушного гражданина</t>
  </si>
  <si>
    <t>17 0 01 6162 0</t>
  </si>
  <si>
    <t>Основное мероприятие "Противодействие незаконному обороту наркотических психоактивных веществ, профилактика правонарушений, связанных с незаконным употреблением и распространением наркотических психоактивных веществ"</t>
  </si>
  <si>
    <t>18 0 00 0000 0</t>
  </si>
  <si>
    <t>18 0 01 0000 0</t>
  </si>
  <si>
    <t>Расходы по профилактике и информационно-пропагандистской работе правонарушений, связанных  с незаконным употреблением и распространением наркотических психоактивных веществ</t>
  </si>
  <si>
    <t>18 0 01 6163 0</t>
  </si>
  <si>
    <t>19 0 00 0000 0</t>
  </si>
  <si>
    <t>19 0 01 0000 0</t>
  </si>
  <si>
    <t>Расходы, направленные на совершенствование системы профилактики детского дорожно-транспортного травматизма, формирование у детей навыков безопасного поведения на дорогах</t>
  </si>
  <si>
    <t>19 0 01 6164 0</t>
  </si>
  <si>
    <t>Иные дотации</t>
  </si>
  <si>
    <t>Дотации бюджетам на стимулирование поселений по улучшению качества управления муниципальными финансами</t>
  </si>
  <si>
    <t>540</t>
  </si>
  <si>
    <t>Условно утверждаемые расходы</t>
  </si>
  <si>
    <t>9 4 00 6007 0</t>
  </si>
  <si>
    <t>Основное мероприятие «Обеспечение деятельности МАУ «Центр развития спорта Моздокского района»</t>
  </si>
  <si>
    <t>13 0 01 0000 0</t>
  </si>
  <si>
    <t>13 0 01 6031 0</t>
  </si>
  <si>
    <t>13 0 02 0000 0</t>
  </si>
  <si>
    <t>13 0 02 6032 0</t>
  </si>
  <si>
    <t>10 0 01 0000 0</t>
  </si>
  <si>
    <t>10 0 01 6021 0</t>
  </si>
  <si>
    <t>10 0 01 6025 0</t>
  </si>
  <si>
    <t>10 0 01 6923 0</t>
  </si>
  <si>
    <t>04 0 01 0000 0</t>
  </si>
  <si>
    <t>04 0 01 6421 0</t>
  </si>
  <si>
    <t>ДОХОДЫ ОТ ИСПОЛЬЗОВАНИЯ ИМУЩЕСТВА, НАХОДЯЩЕГОСЯ В ГОСУДАРСТВЕННОЙ И МУНИЦИПАЛЬНОЙ СОБСТВЕННОСТИ</t>
  </si>
  <si>
    <t>В ЧАСТИ ДОХОДОВ, РАСПРЕДЕЛЯЕМЫХ В СООТВЕТСТВИИ С Ч. 4 СТ.61.1 БЮДЖЕТНОГО КОДЕКСА, ЗАКОНОМ РСО-АЛАНИЯ "О МЕЖБЮДЖЕТНЫХ ОТНОШЕНИЯХ В РЕСПУБЛИКЕ СЕВЕРНАЯ ОСЕТИЯ-АЛАНИЯ" И РЕШЕНИЯМИ СОБРАНИЯ ПРЕДСТАВИТЕЛЕЙ МОЗДОКСКОГО РАЙОНА ОТ 29.12.2009 г. №195, ОТ 03.12.2015 г. №311, ОТ 03.12.2015 г. №312, ОТ 26.12.2015 г. №341</t>
  </si>
  <si>
    <t>Расходы на обеспечение деятельности (оказания услуг) территориальной избирательной комиссии по Моздокскому району</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</si>
  <si>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</si>
  <si>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Непрограммные расходы, в части мероприятий, предусмотренных ст.13 Закона  Республики Северная Осетия-Алания от 25.04.2006г. №24-РЗ «О местном самоуправлении в Республики Северная Осетия-Алания».</t>
  </si>
  <si>
    <t>Расходы на осуществление работ по установке, реконструкции и демонтажу реламных сооружений и  конструкций (не относящихся к муниципальной собственности)</t>
  </si>
  <si>
    <t>Центральный аппарат Администрации местного самоуправления</t>
  </si>
  <si>
    <t>Субвенции бюджетам муниципальных образований на осуществление полномочий Республики Северная Осетия-Алания по организации и поддержке учреждений культуры</t>
  </si>
  <si>
    <t>2021 год</t>
  </si>
  <si>
    <t>99 9 00 60560 0</t>
  </si>
  <si>
    <t>Закупка товаров, работ и услуг для обеспечения государственных (муниципальных) нужд</t>
  </si>
  <si>
    <t>Дорожное хозяйство (дорожный фонд)</t>
  </si>
  <si>
    <t>Основное мероприятие "Ремонт и содержание автомобильных дорог общего пользования"</t>
  </si>
  <si>
    <t>Расходы на текущий ремонт и содержание автомобильных дорог на счет местного бюджета (акцизы)</t>
  </si>
  <si>
    <t>Расходы по эффективному управлению земельными ресурсами</t>
  </si>
  <si>
    <t>11 0 01 6028 0</t>
  </si>
  <si>
    <t>20 0 00 0000 0</t>
  </si>
  <si>
    <t>20 0 01 6029 0</t>
  </si>
  <si>
    <t>20 0 01 0000 0</t>
  </si>
  <si>
    <t>Расходы по утверждению документов территориального планирования и градостроительного проектирования</t>
  </si>
  <si>
    <t xml:space="preserve">000 </t>
  </si>
  <si>
    <t xml:space="preserve">15 0 01 L027 3 </t>
  </si>
  <si>
    <t>06 0 01 0000 0</t>
  </si>
  <si>
    <t>06 0 01 L497 3</t>
  </si>
  <si>
    <t>300</t>
  </si>
  <si>
    <t>320</t>
  </si>
  <si>
    <t>310</t>
  </si>
  <si>
    <t>Подпрограмма «Обеспечение жильем молодых семей Моздокского района Республики Северная Осетия-Алания на 2019-2020 годы»</t>
  </si>
  <si>
    <t>06  0 01 0000 0</t>
  </si>
  <si>
    <t>Расходы на предоставление государственной поддержки на приобретение жилья молодым семьям за счет местного бюджета</t>
  </si>
  <si>
    <t>Основное мероприятие «Обеспечение  противопожарной безопасности в образовательных учреждениях Моздокского района»</t>
  </si>
  <si>
    <t>06 0 01 L4973 3</t>
  </si>
  <si>
    <t xml:space="preserve">Субсидии бюджетным учреждениям </t>
  </si>
  <si>
    <t xml:space="preserve">Центральный аппарат </t>
  </si>
  <si>
    <t>Субсидии бюджетам муниципальных районов на реализацию мероприятий по обеспечению жильем молодых семей</t>
  </si>
  <si>
    <t>Субсидии бюджетам муниципальных районов на реализацию мероприятия по устойчивому развитию сельских территорий</t>
  </si>
  <si>
    <t>Подпрограмма «Развитие  общего образования »</t>
  </si>
  <si>
    <t>Подпрограмма «Обеспечение деятельности учреждений дополнительного образования»</t>
  </si>
  <si>
    <t>Подпрограмма «Мероприятия по работе с молодежью и пропаганде здорового образа жизни»</t>
  </si>
  <si>
    <t>Подпрограмма «Социальное обеспечение лиц, замещавших муниципальные должности и долженности муниципальной службы в виде доплаты к пенсиям в соответствии с федеральным и республиканским законодательством»</t>
  </si>
  <si>
    <t>Подпрограмма «Обеспечение социальной поддержки  социально-ориентированным и иным некоммерческим организациям»</t>
  </si>
  <si>
    <t>Основное мероприятие «Социальное обеспечение лиц, замещавших муниципальные должности и должности муниципальной службы в виде доплаты к пенсиям »</t>
  </si>
  <si>
    <t>Основное мероприятие «Оказание едино-временной мате-риальной под-держки нуждаю-щимся гражданам,  материальной по-мощи участникам ВОВ»</t>
  </si>
  <si>
    <t>Расходы  на оказание едино-временной материальной поддержки нуждающимся гражданам,  материальной помощи участникам ВОВ</t>
  </si>
  <si>
    <t>Расходы на поддержку социально ориентированных и иных некоммер-ческих объединений</t>
  </si>
  <si>
    <t>Основное мероприятие «Поддержка соци-ально-ориентированных организаций и иных некоммерческих объедений»</t>
  </si>
  <si>
    <t xml:space="preserve">Муниципальная программа «Содействие занятости населения Моздокского района Республики Северная Осетия-Алания на 2015-2021 г.г.» </t>
  </si>
  <si>
    <t>Расходы на социальное обеспечение лиц, замещавших муниципальные должности и должности муниципальной службы в виде доплаты к пенсиям</t>
  </si>
  <si>
    <t>Подпрограмма "Обеспечение деятельности учреждений дополнительного образования"</t>
  </si>
  <si>
    <t>Расходы  на оказание единовременной материальной поддержки нуждающимся гражданам,  материальной помощи участникам ВОВ</t>
  </si>
  <si>
    <t>Подпрограмма "Развитие общего образования "</t>
  </si>
  <si>
    <t>Основное мероприятие «Оказание единовременной материальной поддержки нуждающимся гражданам,  материальной помощи участникам ВОВ»</t>
  </si>
  <si>
    <t>Расходы на поддержку социально ориентированных и иных некоммерческих объединений</t>
  </si>
  <si>
    <t>Основное мероприятие «Поддержка социально-ориентированных организаций и иных некоммерческих объедений»</t>
  </si>
  <si>
    <t xml:space="preserve">Основное мероприятие «Социальная поддержка отдельных общественных организаций и иных социально-ориентированных некоммерческих объединений» </t>
  </si>
  <si>
    <t>Расходы на поддержку отдельных общественных организаций и иных социально-ориентированных некоммерческих объединений»</t>
  </si>
  <si>
    <t>Контрольно-счетная палата Моздокского района</t>
  </si>
  <si>
    <t xml:space="preserve">Обеспечение деятельности контрольно-счетной палаты </t>
  </si>
  <si>
    <t>Обеспечение деятельности контрольно-счетной палаты</t>
  </si>
  <si>
    <t>1 11 05313 05 0000 120</t>
  </si>
  <si>
    <t>Плата по соглашениям об установлении сервитута, заключенным органами местного самоуправления муниципальных районов, органами местного самоуправления сельских поселений,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</si>
  <si>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</si>
  <si>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1 14 06313 05 0000 430</t>
  </si>
  <si>
    <t>Возмещение потерь сельскохозяйственного производства, связанных с изъятием сельскохозяйственных угодий, расположенных на территориях сельских поселений (по обязательствам, возникшим до 1 января 2008 года)</t>
  </si>
  <si>
    <t>202 15001 05 0000 150</t>
  </si>
  <si>
    <t>202 15002 05 0000 150</t>
  </si>
  <si>
    <t>202 20041 05 0000 150</t>
  </si>
  <si>
    <t>202 20077 05 0000 150</t>
  </si>
  <si>
    <t>202 20299 05 0000 150</t>
  </si>
  <si>
    <t>202 20216 05 0060 150</t>
  </si>
  <si>
    <t>2 02 25497 05 0000 150</t>
  </si>
  <si>
    <t>2 02 25027 05 0000 150</t>
  </si>
  <si>
    <t>2 02 25519 05 0000 150</t>
  </si>
  <si>
    <t>2 02 25555 05 0000 150</t>
  </si>
  <si>
    <t>2 02 25567 05 0000 150</t>
  </si>
  <si>
    <t>202 29999 05 0061 150</t>
  </si>
  <si>
    <t>202 29999 05 0076 150</t>
  </si>
  <si>
    <t>202 30024 05 0062 150</t>
  </si>
  <si>
    <t>202 30024 05 0063 150</t>
  </si>
  <si>
    <t>202 30024 05 0065 150</t>
  </si>
  <si>
    <t>202 30024 05 0066 150</t>
  </si>
  <si>
    <t>202 30024 05 0067 150</t>
  </si>
  <si>
    <t>202 30024 05 0073 150</t>
  </si>
  <si>
    <t>202 30024 05 0074 150</t>
  </si>
  <si>
    <t>202 30024 05 0075 150</t>
  </si>
  <si>
    <t>202 30029 05 0064 150</t>
  </si>
  <si>
    <t>202 35118 05 0000 150</t>
  </si>
  <si>
    <t>202 39999 05 0000 150</t>
  </si>
  <si>
    <t>202 40014 05 0000 150</t>
  </si>
  <si>
    <t>202 90024 05 0000 150</t>
  </si>
  <si>
    <t>207 05030 05 0000 150</t>
  </si>
  <si>
    <t>208 05000 05 0000 150</t>
  </si>
  <si>
    <t>Поступления в бюджеты муниципальных районов (перечисления из бюджетов муниципальных районов) по урегулированию расчетов между бюджетами бюджетной системы Российской Федерации по распределенным доходам</t>
  </si>
  <si>
    <t>1 18 02500 05 0000 150</t>
  </si>
  <si>
    <t>Дотации бюджетам муниципальных районов на поддержку мер по обеспечению сбалансированности бюджетов</t>
  </si>
  <si>
    <t>Субвенции бюджетам  муниципальных районов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общеобразовательные программы дошкольного образования</t>
  </si>
  <si>
    <t>Прочие безвозмездные поступления в бюджеты муниципальных районов от бюджетов субъектов Российской Федерации</t>
  </si>
  <si>
    <t>218 60010 05 0000 150</t>
  </si>
  <si>
    <t>Доходы бюджетов муниципальных районов от возврата прочих остатков субсидий, субвенций и иных межбюджетных трансфертов, имеющих целевое назначение, прошлых лет из бюджетов поселений</t>
  </si>
  <si>
    <t>219 60010 05 0000 150</t>
  </si>
  <si>
    <t>219 60010 05 0060 150</t>
  </si>
  <si>
    <t>219 60010 05 0061 150</t>
  </si>
  <si>
    <t>219 60010 05 0062 150</t>
  </si>
  <si>
    <t>219 60010 05 0063 150</t>
  </si>
  <si>
    <t>219 60010 05 0064 150</t>
  </si>
  <si>
    <t>219 60010 05 0065 150</t>
  </si>
  <si>
    <t>219 60010 05 0067 150</t>
  </si>
  <si>
    <t>219 60010 05 0068 150</t>
  </si>
  <si>
    <t>219 60010 05 0070 150</t>
  </si>
  <si>
    <t>219 60010 05 0075 150</t>
  </si>
  <si>
    <t>219 60010 05 0076 150</t>
  </si>
  <si>
    <t>21 0 00 0000 0</t>
  </si>
  <si>
    <t>21 0 01 0000 0</t>
  </si>
  <si>
    <t>Основное мероприятие "Формирование современной информационной и телекоммуникационной инфраструктуры, предоставление на ее основе качественных услуг и обеспечение высокого уровня доступности для населения"</t>
  </si>
  <si>
    <t>Расходы по формированию современной информационной и телекоммуникационной инфраструктуры</t>
  </si>
  <si>
    <t>21 0 01 6030 0</t>
  </si>
  <si>
    <t>Расходы настроительный контроль за выполнением работ</t>
  </si>
  <si>
    <t>10 0 01 6924 0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</si>
  <si>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муниципальным районам, за исключением случаев, установленных федеральным законодательством</t>
  </si>
  <si>
    <t>Расходы на осуществление работ по установке, реконструкции и демонтажу сооружений и конструкций ( не относящихся к муниципальной собственности)</t>
  </si>
  <si>
    <t>Непрограммные расходы по обеспечению расходов на исполнение полномочий муниципального образования-Моздокский район на территории сельских поселений, предусмотренных частью 1 статьи 14 Федерального закона от 06.10.2003г.  №131-ФЗ</t>
  </si>
  <si>
    <t>Непрограммные расходы исполнение полномочий сельских поселений по осуществлению бюджетного  учета, предусмотренного пунктом 1 части 1 статьи 14 Федерального закона от 06.10.2003 г. №131-ФЗ</t>
  </si>
  <si>
    <t>Иные мужбюджетные трансферты</t>
  </si>
  <si>
    <t>Субвенции бюджетам муниципальных районов на выполнение передаваемых полномочий субъектов Российской Федерации (получение общедоступного и бесплатного дошкольного образования в муниципальных дошкольных образовательных организациях)</t>
  </si>
  <si>
    <t>2 02 10000 00 0000 150</t>
  </si>
  <si>
    <t>2 02 20000 00 0000 150</t>
  </si>
  <si>
    <t>2 02 29999 05 0076 150</t>
  </si>
  <si>
    <t>2 02 30000 00 0000 150</t>
  </si>
  <si>
    <t>2 02 35118 05 0000 150</t>
  </si>
  <si>
    <t>2 02 30024 05 0062 150</t>
  </si>
  <si>
    <t>2 02 30024 05 0063 150</t>
  </si>
  <si>
    <t>2 02 30024 05 0065 150</t>
  </si>
  <si>
    <t>2 02 30024 05 0067 150</t>
  </si>
  <si>
    <t>2 02 30024 05 0073 150</t>
  </si>
  <si>
    <t>2 02 30024 05 0075 150</t>
  </si>
  <si>
    <t>2 02 30029 05 0064 150</t>
  </si>
  <si>
    <t>2 02 40000 00 0000 150</t>
  </si>
  <si>
    <t>2 02 40014 05 0000 150</t>
  </si>
  <si>
    <t xml:space="preserve">Субсидии бюджетам муниципальных районов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
</t>
  </si>
  <si>
    <t>2 02 20216 05 0060 150</t>
  </si>
  <si>
    <t>Расходы на обеспечение мероприятий муниципальных образований по дорожной деятельности в отношении автомобильных  дорог общего пользования местного значения за счет средств республиканского бюджета</t>
  </si>
  <si>
    <t>10 0 01 S6751</t>
  </si>
  <si>
    <t>Расходы на обеспечение мероприятий муниципальных образований по дорожной деятельности в отношении автомобильных  дорог общего пользования местного значения за счет средств местного бюджета</t>
  </si>
  <si>
    <t>10 0 01 S6752</t>
  </si>
  <si>
    <t>Таблица №5</t>
  </si>
  <si>
    <t>Таблица № 4</t>
  </si>
  <si>
    <t>Таблица № 3</t>
  </si>
  <si>
    <t>Таблица № 2</t>
  </si>
  <si>
    <t>Таблица № 1</t>
  </si>
  <si>
    <t>Таблица № 6</t>
  </si>
  <si>
    <t>Таблица № 5</t>
  </si>
  <si>
    <t>2022 год</t>
  </si>
  <si>
    <t xml:space="preserve"> бюджет муниципального образования  Моздокский район</t>
  </si>
  <si>
    <t xml:space="preserve">Перечень и коды                                                                                                                                                                                                             главных администраторов доходов бюджета муниципального 
образования  Моздокский район и закрепляемые за ними доходы
</t>
  </si>
  <si>
    <t>Субвенции на осуществление полномочий по составленияю (изменению, дополнению) списков кандидатов в присяжные заседатели федеральных судов общей юрисдикции</t>
  </si>
  <si>
    <t>202 35120 05 0000 150</t>
  </si>
  <si>
    <t>В ЧАСТИ ДОХОДОВ, РАСПРЕДЕЛЯЕМЫХ В СООТВЕТСТВИИ С ЗАКОНОМ РСО-АЛАНИЯ "О РЕСПУБЛИКАНСКОМ БЮДЖЕТЕ РЕСПУБЛИКИ СЕВЕРНАЯ ОСЕТИЯ-АЛАНИЯ НА 2020 ГОД И ПЛАНОВЫЙ ПЕРИД 2021-2022 ГОДОВ"</t>
  </si>
  <si>
    <t xml:space="preserve">Субвенции бюджетам муниципальных районов на выполнение передаваемых полномочий субъектов Российской Федерации (получение общедоступного и бесплатного дошкольного, начального общего, основного общего, среднего (полного) общего образования, а также дополнительного образования в общеобразовательных учреждениях) </t>
  </si>
  <si>
    <t xml:space="preserve">ПЕРЕЧЕНЬ
главных администраторов источников финансирования дефицита 
бюджета муниципального образования  Моздокский район – 
главных распорядителей, иных прямых получателей средств бюджета муниципального образования  Моздокский район
</t>
  </si>
  <si>
    <t xml:space="preserve">Распределение дотации на выравнивание бюджетной обеспеченности поселений, выделяемой из бюджета муниципального образования  Моздокский район  </t>
  </si>
  <si>
    <t xml:space="preserve">Субсидии бюджетам муниципальных районов на реализацию мероприятий государственной программы Российской Федерации "Доступная среда" </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</si>
  <si>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</si>
  <si>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 (на дорожную деятельность в отношении автомобильных дорог общего пользования местного значения)</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</si>
  <si>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 (улучшение жилищных условий граждан, проживающих в сельской местности, в том числе молодых семей и молодых специалистов)</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</si>
  <si>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 (получение общедоступного и бесплатного дошко­льного образования в муниципальных дошкольных образовательных организациях)</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</si>
  <si>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 (получение общедоступного и бесплатного дошкольного, начального общего, основного общего, среднего (полного) общего образования, а также дополнительного образования в общеобразовательных учреждениях)</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</si>
  <si>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 (обеспечение мероприятий по переселению граждан из аварийного жилищного фонда)</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</si>
  <si>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 (организация деятельности административных комиссий)</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</si>
  <si>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 (снабжение населения топливом)</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</si>
  <si>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 (обеспе­чение жильем молодых семей, в том числе софинансирование подпрограммы «Обеспечение жильем молодых семей» Федеральной целевой программы «Жилище» на 2011-2020 годы)</t>
  </si>
  <si>
    <t>Расходы по изготовлению проектно-сметной документации</t>
  </si>
  <si>
    <t>Подпрограмма "Управление муниципальным имуществом муниципального образования Моздокский район"</t>
  </si>
  <si>
    <t>Расходы на проведение технической инвентаризации, паспортизации имуества, находящимся в муниципальной собственности муниципального образования Моздокский район"</t>
  </si>
  <si>
    <t>09 3 00 0000 0</t>
  </si>
  <si>
    <t>09 3 01 00000 0</t>
  </si>
  <si>
    <t>09 3 01 6926 0</t>
  </si>
  <si>
    <t>Муниципальная программа "Обеспечение защиты прав потребителей в муниципальном образовании Моздокский район"</t>
  </si>
  <si>
    <t>Основное мероприятие "Содействие повышению правовой граммотности и информированности населения района в вопросах заиты прав потребителей"</t>
  </si>
  <si>
    <t>Расходы на публикацию информационно-справочных материалов по вопросам защиты прав потребителей в средствах массовой информации</t>
  </si>
  <si>
    <t>23 0 00 0000 0</t>
  </si>
  <si>
    <t>23 0 01 0000 0</t>
  </si>
  <si>
    <t>23 0 01 6165 0</t>
  </si>
  <si>
    <t xml:space="preserve">Муниципальная программа "Обеспечение мероприятий гражданской обороны, предупреждения и ликвидации последствий чрезвычайных ситуаций на территории Моздокского района" </t>
  </si>
  <si>
    <t>Муниципальная программа "Профилактика терроризма и экстремизма в Моздокском районе Республики Северная Осетия-Алания"</t>
  </si>
  <si>
    <t>Основное мероприятие "Развитие энергосбережения и повышение энергоэффективности"</t>
  </si>
  <si>
    <t>Муниципальная программа "Энергосбережение и повышение энергетической эффективности"</t>
  </si>
  <si>
    <t>Основное мероприятие "Обеспечение коммунальными и охранными услугами имущества муниципального образования Моздокский район"</t>
  </si>
  <si>
    <t xml:space="preserve">Муниципальная программа "Социальная поддержка населения Моздокского района" </t>
  </si>
  <si>
    <t>620</t>
  </si>
  <si>
    <t>Муниципальная программа "Развитие культуры Моздокского района"</t>
  </si>
  <si>
    <t>Подпрограмма «Обеспечение условий для реализации муниципальной программы "Развитие культуры Моздокского района"</t>
  </si>
  <si>
    <t>Расходы за счет субсидии на поддержку отрасли культуры из местного бюджета</t>
  </si>
  <si>
    <t>01 2 02 L519 3</t>
  </si>
  <si>
    <t>Муниципальная программа "Социальная поддержка населения Моздокского района"</t>
  </si>
  <si>
    <t xml:space="preserve">Муниципальная программа "Содействие занятости населения Моздокского района Республики Северная Осетия-Алания" </t>
  </si>
  <si>
    <t>Резерв финансовых средств для локализации, ликвидации последствий аварий в образовательных организациях</t>
  </si>
  <si>
    <t>99 9 00 6340 0</t>
  </si>
  <si>
    <t>Муниципальная программа "Развитие муниципальной системы образования в Моздокском районе"</t>
  </si>
  <si>
    <t>Муниципальная программа "Развитие муниципальной системы образования  в Моздокском районе"</t>
  </si>
  <si>
    <t>Муниципальная программа «Доступная среда»</t>
  </si>
  <si>
    <t>Расходы за счет субсидий на реализацию мероприятий в рамках государственной программы Российской Федерации «Доступная среда» за счет средств местного бюджета</t>
  </si>
  <si>
    <t>Подпрограмма "Создание условий для  реализации муниципальной программы «Развитие муниципальной системы образования в Моздокском районе"</t>
  </si>
  <si>
    <t>Расходы на обеспечение мероприятий муниципальных образований о дорожной деятельности в отношении автомобильных дорог общего пользования местного значения за счет средств республиканского бюджета</t>
  </si>
  <si>
    <t>10 0 01 S6751 0</t>
  </si>
  <si>
    <t>Расходы на обеспечение мероприятий муниципальных образований о дорожной деятельности в отношении автомобильных дорог общего пользования местного значения за счет средств местного бюджета</t>
  </si>
  <si>
    <t>10 0 01 S6752 0</t>
  </si>
  <si>
    <t>Муниципальная программа "Развитие и поддержка малого и среднего предпринимательства Моздокского района"</t>
  </si>
  <si>
    <t>08 0 01 0000 0</t>
  </si>
  <si>
    <t>Муниципальная программа "Содержание, реконструкция и ремонт автомобильных дорог муниципального образования Моздокский район"</t>
  </si>
  <si>
    <t>Подпрограмма «Содержание автомобильных дорог общего пользования муниципального образования Моздокский район»</t>
  </si>
  <si>
    <t>Муниципальная программа "Социальная поддержка населения Моздокского район"</t>
  </si>
  <si>
    <t xml:space="preserve">Муниципальная программа "Развитие информационного общества в муниципальном образовании Моздокский район" </t>
  </si>
  <si>
    <t>Подпрограмма «Обеспечение создания условий для реализации муниципальной программы "Обеспечение мероприятий гражданской обороны, предупреждения и ликвидации последствий чрезвычайных ситуаций на территории Моздокского района"</t>
  </si>
  <si>
    <t>Основное мероприятие «Социальное обеспечение лиц, замещавших муниципальные должности и должности муниципальной службы в виде доплаты к пенсиям»</t>
  </si>
  <si>
    <t xml:space="preserve">Муниципальная программа «Социальная поддержка населения Моздокского района» </t>
  </si>
  <si>
    <t>Муниципальная программа "Молодежная политика и развитие физической культуры и спорта в Моздокском районе"</t>
  </si>
  <si>
    <t>Муниципальная программа "Содействие занятости населения Моздокского района Республики Северная Осетия-Алания"</t>
  </si>
  <si>
    <t>Муниципальная программа "Доступная среда"</t>
  </si>
  <si>
    <t>Подпрограмма "Создание условий для  реализации муниципальной программы "Развитие муниципальной системы образования в Моздокском районе""</t>
  </si>
  <si>
    <t>Муниципальная программа "Обеспечение жильем молодых семей Моздокского района Республики Северная Осетия-Алания"</t>
  </si>
  <si>
    <t>Межбюджетные трансферты бюджетам сельских поселений на выполнение передаваемых полномочий по решению вопросов местного значения муниципального образования Моздокский район</t>
  </si>
  <si>
    <t xml:space="preserve">Муниципальная программа "Разработка проектно-сметной документации для строительства, капитального ремонта и реконструкции объектов муниципальной собственности, расположенных на территории муниципального образования Моздокский район" </t>
  </si>
  <si>
    <t>Муниципальная программа "Обеспечение мероприятий гражданской обороны, предупреждения и ликвидации последствий чрезвычайных ситуаций на территории Моздокского района"</t>
  </si>
  <si>
    <t>Муниципальная программа «Развитие муниципальной системы образования  в Моздокском районе»</t>
  </si>
  <si>
    <t>Подпрограмма "Создание условий для реализации муниципальной программы "Развитие муниципальной системы образования в Моздокском районе"</t>
  </si>
  <si>
    <t>Муниципальная программа «Развитие культуры Моздокского района»</t>
  </si>
  <si>
    <t>Подпрограмма "Обеспечение условий для реализации муниципальной программы "Развитие культуры Моздокского района""</t>
  </si>
  <si>
    <t>Подпрограмма «Обеспечение условий для реализации муниципальной программы «Развитие культуры Моздокского района»»</t>
  </si>
  <si>
    <t>Муниципальная программа «Развитие муниципальной системы образования в Моздокском районе»</t>
  </si>
  <si>
    <t>Муниципальная программа «Обеспечение жильем молодых семей Моздокского района Республики Северная Осетия-Алания»</t>
  </si>
  <si>
    <t>Муниципальная программа «Развитие муниципальной системы образования в   Моздокском районе Республики Северная Осетия-Алания»</t>
  </si>
  <si>
    <t xml:space="preserve">Муниципальная программа «Молодежная политика и развитие физической культуры и спорта в Моздокском районе» </t>
  </si>
  <si>
    <t xml:space="preserve">Муниципальная программа «Молодежная политика и развитие физической культуры и спорта  в Моздокском районе» </t>
  </si>
  <si>
    <t xml:space="preserve">Муниципальная программа «Содействие занятости населения Моздокского района Республики Северная Осетия-Алания» </t>
  </si>
  <si>
    <t>Муниципальная программа "Разработка проектно-сметной документации для строительства, капитального ремонта и реконструкции объектов муниципальной собственности, расположенных на территории муниципального образования Моздокский район"</t>
  </si>
  <si>
    <t xml:space="preserve">Муниципальная программа «Обеспечение мероприятий гражданской обороны, предупреждения и ликвидации последствий чрезвычайных ситуаций на территории Моздокского района» </t>
  </si>
  <si>
    <t>Подпрограмма «Обеспечение создания условий для реализации муниципальной программы «Обеспечение мероприятий гражданской обороны, предупреждения и ликвидации последствий чрезвычайных ситуаций на территории Моздокского района»</t>
  </si>
  <si>
    <t>Муниципальная программа «Профилактика терроризма и экстремизма в Моздокском районе Республики Северная Осетия-Алания»</t>
  </si>
  <si>
    <t>Муниципальная программа "Комплексные меры противодействия злоупотреблению наркотиками и их незаконному обороту в муниципальном образовании Моздокский район Республии Северная Осетия - Алания""</t>
  </si>
  <si>
    <t xml:space="preserve">Муниципальная программа «Развитие и поддержка малого и среднего предпринимательства Моздокского района» </t>
  </si>
  <si>
    <t>Муниципальная программа «Развитие муниципальной системы образования в Моздокском районе »</t>
  </si>
  <si>
    <t xml:space="preserve">Муниципальная программа «Содержание, реконструкция и ремонт автомобильных дорог муниципального образования Моздокский район» </t>
  </si>
  <si>
    <t>Подпрограмма «Обеспечение условий для реализации муниципальной программы «Развитие культуры Моздокского района»</t>
  </si>
  <si>
    <t xml:space="preserve">Муниципальная программа «Профилактика терроризма и экстремизма в Моздокском районе Республика Северная Осетия-Алания» </t>
  </si>
  <si>
    <t>Подпрограмма «Создание условий  для  реализации муниципальной программы «Развитие муниципальной системы образования  в Моздокском районе»</t>
  </si>
  <si>
    <t xml:space="preserve">Муниципальная программа «Обеспечение мероприятий гражданской обороны,  предупреждения и ликвидации последствий чрезвычайных ситуаций на территории Моздокского района» </t>
  </si>
  <si>
    <t>09 3 01 0000 0</t>
  </si>
  <si>
    <t xml:space="preserve">Муниципальная программа «Энергосбережение и повышение энергетической эффективности» </t>
  </si>
  <si>
    <t xml:space="preserve">Муниципальная программа «Доступная среда» </t>
  </si>
  <si>
    <t>Расходы  в рамках реализации государственной программы Российской Федерации "Доступная среда" за счет средств местного бюджета</t>
  </si>
  <si>
    <t xml:space="preserve">Общее образование </t>
  </si>
  <si>
    <t>Муниципальная программа "Профилактика правонарушений в муниципальном образовании Моздокский район"</t>
  </si>
  <si>
    <t>Муниципальная программа "Формирование законопослушного поведения участников дорожного движения в муниципальном образовании Моздокский район"</t>
  </si>
  <si>
    <t>Основное мероприятие "Повышение уровня правового воспитания участников дорожного движения, культуры их поведения, профилактика детского дорожного травматизма в муниципальном образовании Моздокский район"</t>
  </si>
  <si>
    <t>Муниципальная программа "Территориальное планирование и обеспечение градостроительной деятельности на территории муниципального образования Моздокский район Республики Северная Осетия-Алания"</t>
  </si>
  <si>
    <t xml:space="preserve">Муниципальная программа «Развитие информационного общества в муниципальном образовании Моздокский район" </t>
  </si>
  <si>
    <t xml:space="preserve">99 4 00 S275 0 </t>
  </si>
  <si>
    <t>Подпрограмма "Содержание объектов муниципальной собственности муниципального образования Моздокский район"</t>
  </si>
  <si>
    <t>Муниципальная программа "Формирование законопослушного поведения участников дорожного движения в муниципальном образовании  Моздокский район"</t>
  </si>
  <si>
    <t>Муниципальная программа "Территориальное планирование и обеспечение градостроительной деятельности на территории муниципального образования Моздокский район Республики Северная Осетия  - Алания"</t>
  </si>
  <si>
    <t>Основное мероприятие "Повышение уровня правового воспитания участников дорожного движения, культуры их поведения, профилактика детского дорожного травматизма в муниципальном образовании  Моздокский район"</t>
  </si>
  <si>
    <t>Подпрограмма «Содержание автомобильных дорог общего пользования муниципального образования  Моздокский район»</t>
  </si>
  <si>
    <t xml:space="preserve"> Муниципальная программа "Управление земельными ресурсами в муниципальном образовании Моздокский район Республики Северная Осетия-Алания"</t>
  </si>
  <si>
    <t>Основное мероприятие "Повышение эффективности и прозрачности управления земельными ресурсами муниципального образования  Моздокский район Республики Северная Осетия-Алания"</t>
  </si>
  <si>
    <t>Основное мероприятие «Создание условий для комплексного и устойчивого развития территории муниципального образования  Моздокский район на основе утвержденных документов территориального планирования и градостроительного зонирования с целью создания благоприятных инвестиционных условий»</t>
  </si>
  <si>
    <t>Муниципальная программа "Территориальное планирование и обеспечение градостроительной деятельности на територии муниципального образования  Моздокский район Республики Северная Осетия - Алания"</t>
  </si>
  <si>
    <t xml:space="preserve">Муниципальная программа «Содержание, реконструкция и ремонт автомобильных дорог муниципального образования  Моздокский район» </t>
  </si>
  <si>
    <t>Муниципальная программа"Содержание, реконструкция и ремонт автомобильных дорог муниципального образования  Моздокский район"</t>
  </si>
  <si>
    <t xml:space="preserve">Муниципальная программа «Территориальное планирование и обеспечение градостроительной деятельности на територии муниципального образования  Моздокский район Республики Северная Осетия - Алания» </t>
  </si>
  <si>
    <t>Муниципальная программа "Содержание, реконструкция и ремонт автомобильных дорог муниципального образования  Моздокский район"</t>
  </si>
  <si>
    <t xml:space="preserve">Муниципальная программа «Управление земельными ресурсами в муниципальном образовании  Моздокский район Республики Северная Осетия-Алания» </t>
  </si>
  <si>
    <t xml:space="preserve">Муниципальная программа "Разработка проектно-сметной документации для строительства, капитального ремонта и реконструкции объектов муниципальной собственности, расположенных на территории муниципального образования   Моздокский район" </t>
  </si>
  <si>
    <t>Муниципальная программа "Профилактика правонарушений в муниципальном образовании  Моздокский район"</t>
  </si>
  <si>
    <t>Муниципальная программа "Территориальное планирование и обеспечение градостроительной деятельности на территории муниципального образования  Моздокский район Республики Северная Осетия-Алания"</t>
  </si>
  <si>
    <t xml:space="preserve">Муниципальная программа «Развитие информационного общества в муниципальном образовании   Моздокский район" </t>
  </si>
  <si>
    <t xml:space="preserve">Муниципальная программа "Разработка проектно-сметной документации для строительства, капитального ремонта и реконструкции объектов муниципальной собственности, расположенных на территории муниципального образования  Моздокский район" </t>
  </si>
  <si>
    <r>
      <t>Единый сельскохозяйственный налог,</t>
    </r>
    <r>
      <rPr>
        <sz val="11"/>
        <color theme="1"/>
        <rFont val="Bookman Old Style"/>
        <family val="1"/>
        <charset val="204"/>
      </rPr>
      <t xml:space="preserve"> взимаемый на территории городского поселения</t>
    </r>
  </si>
  <si>
    <r>
      <t>Единый сельскохозяйственный налог,</t>
    </r>
    <r>
      <rPr>
        <sz val="11"/>
        <color theme="1"/>
        <rFont val="Bookman Old Style"/>
        <family val="1"/>
        <charset val="204"/>
      </rPr>
      <t xml:space="preserve"> взимаемый на территориях сельских поселений</t>
    </r>
  </si>
  <si>
    <t xml:space="preserve">Иные условия предоставления и исполнения  гарантий </t>
  </si>
  <si>
    <t xml:space="preserve">Иные условия предоставления и исполнения гарантий </t>
  </si>
  <si>
    <t xml:space="preserve">Привлечение бюджетных кредитов из федерального бюджета в иностранной валюте, в рамках использования целевых иностранных кредитов </t>
  </si>
  <si>
    <t>Получение кредитов от кредитных организаций в валюте Российской Федерации</t>
  </si>
  <si>
    <t>Привлечение кредитов от кредитных организаций в валюте Российской Федерации</t>
  </si>
  <si>
    <t>Погашение основного долга по кредитам, предоставленным кредитными  организациями, в валюте Российской Федерации</t>
  </si>
  <si>
    <t>000 01 02 00 00 05 0000 710</t>
  </si>
  <si>
    <t>000 01 02 00 00 00 0000 000</t>
  </si>
  <si>
    <t>Кредиты кредитных организаций в валюте Российской Федерации</t>
  </si>
  <si>
    <t>000 01 02 00 00 00 0000 700</t>
  </si>
  <si>
    <t>Получение кредитов от кредитных организаций бюджетами муниципальных районов в валюте Российской Федерации</t>
  </si>
  <si>
    <t>Погашение кредитов, предоставленных кредитными организациями в валюте Российской Федерации</t>
  </si>
  <si>
    <t>000 01 02 00 00 00 0000 800</t>
  </si>
  <si>
    <t>000 01 02 00 00 05 0000 810</t>
  </si>
  <si>
    <t>Погашение бюджетами муниципальных районов кредитов от кредитных организаций в валюте Российской Федерации</t>
  </si>
  <si>
    <t>000 01 03 00 00 00 0000 000</t>
  </si>
  <si>
    <t>000 01 03 01 00 00 0000 700</t>
  </si>
  <si>
    <t>Получение бюджетных кредитов от других бюджетов бюджетной системы Российской Федерации в валюте Российской Федерации</t>
  </si>
  <si>
    <t>000 01 03 01 00 02 0000 710</t>
  </si>
  <si>
    <t>Получение кредитов от других бюджетов бюджетной системы Российской Федерации бюджетом субъекта Российской Федерации  в валюте Российской Федерации</t>
  </si>
  <si>
    <t>000 01 03 01 00 00 0000 800</t>
  </si>
  <si>
    <t>000 01 03 01 00 02 0000 810</t>
  </si>
  <si>
    <t>Погашение бюджетами субъектов Российской Федерации кредитов от других бюджетов бюджетной системы Российской Федерации в валюте Российской Федерации</t>
  </si>
  <si>
    <t>000 01 06 00 00 00 0000 000</t>
  </si>
  <si>
    <t>Иные источники внутреннего финансирования дефицитов бюджетов</t>
  </si>
  <si>
    <t>000 01 06 01 00 00 0000 000</t>
  </si>
  <si>
    <t>Акции и иные формы участия в капитале, находящиеся в государственной и муниципальной собственности</t>
  </si>
  <si>
    <t>000 01 06 01 00 00 0000 630</t>
  </si>
  <si>
    <t>Средства от продажи акций и иных форм участия в капитале, находящихся в государственной и муниципальной собственности</t>
  </si>
  <si>
    <t>000 01 06 04 00 00 0000 000</t>
  </si>
  <si>
    <t xml:space="preserve">Исполнение государственных и муниципальных гарантий </t>
  </si>
  <si>
    <t>000 01 06 04 01 00 0000 000</t>
  </si>
  <si>
    <t>Исполнение государственных и муниципальных гарантий в валюте Российской Федерации</t>
  </si>
  <si>
    <t>000 01 06 04 01 00 0000 800</t>
  </si>
  <si>
    <t>Исполнение государственных и муниципальных гарантий в валюте Российской Федерации в случае,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t>
  </si>
  <si>
    <t xml:space="preserve">Средства от продажи акций и иных форм участия в капитале, находящихся в собственности муниципальных районов </t>
  </si>
  <si>
    <t>000 01 06 01 00 05 0000 630</t>
  </si>
  <si>
    <t>Исполнение муниципальных гарантий муниципальных районов в валюте Российской Федерации в случае,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t>
  </si>
  <si>
    <t>000 01 06 04 01 05 0000 810</t>
  </si>
  <si>
    <t>Муниципальная программа "Комплексные меры противодействия злоупотреблению наркотиками и их незаконному обороту в муниципальном образовании  Моздокский район Республики Северная Осетия- Алания"</t>
  </si>
  <si>
    <t>Расходы на проведение текущего и капитального ремонта имущества, находящегося в муниципальной собственности и составляющего казну муниципального образования Моздокский район</t>
  </si>
  <si>
    <t>Расходы на проведение технической инвентаризации, паспортизации имущества, находящимся в муниципальной собственности муниципального образования Моздокский район"</t>
  </si>
  <si>
    <t>Основное мероприятие "Разработка проектно-сметной документации на объекты, которые планируется реконструировать, либо планируемые к строительству"</t>
  </si>
  <si>
    <t>Основное мероприятие "Содействие повышению правовой граммотности и информированности населения района в вопросах защиты прав потребителей"</t>
  </si>
  <si>
    <t>Муниципальная программа  "Содержание, реконструкция и ремонт автомобильных дорог муниципального образования  Моздокский район"</t>
  </si>
  <si>
    <t>Муниципальная программа "Территориальное планирование и обеспечение градостроительной деятельности на территории муниципального образования Моздокский район Республики Северная Осетия - Алания"</t>
  </si>
  <si>
    <t>Муниципальная программа "Управление земельными ресурсами в муниципальном образовании Моздокский район Республики Северная Осетия - Алания"</t>
  </si>
  <si>
    <t>Основные мероприятия "Повышение эффективности и прозрачности управления земельными ресурсами в муниципальном образовании Моздокский район Республики Северная Осетия - Алания "</t>
  </si>
  <si>
    <t>Основные мероприятия "Создание условий для комплексного и устойчивого развития территории  муниципального образования Моздокский район на основе утвержденных документов территориального планирования и градостроительного зонирования с целью создания благоприятных инвестиционных условий "</t>
  </si>
  <si>
    <t>Расходы на обеспечение всеми неоходимыми услугами по содержанию имущества, находящегося в муниципальной собственности"</t>
  </si>
  <si>
    <t>Непрограммные расходы по обеспечению расходов на исполнение полномочий муниципального образования Моздокский район на территории сельских поселений, предусмотренных частью 1 статьи 14 Федерального закона от 06.10.2003г.  №131-ФЗ</t>
  </si>
  <si>
    <t>Расходы на поддержку социально-ориентированных и иных некоммерческих объединений</t>
  </si>
  <si>
    <t xml:space="preserve">Муниципальная программа "Молодежная политика и развитие физической культуры и спорта в Моздокском районе" </t>
  </si>
  <si>
    <t>Подпрограмма «Социальное обеспечение лиц, замещавших муниципальные должности и должности муниципальной службы в виде доплаты к пенсиям в соответствии с федеральным и республиканским законодательством»</t>
  </si>
  <si>
    <t>Подпрограмма «Содействие в трудоустройстве и снижение напряженности на рынке труда за счет средств местного бюджета"</t>
  </si>
  <si>
    <t>Подпрограмма «Развитие общего образования»</t>
  </si>
  <si>
    <t>Муниципальная программа «Развитие муниципальной системы образования в  Моздокском районе»</t>
  </si>
  <si>
    <t>Муниципальная программа "Комплексные меры противодействия злоупотреблению наркотиками и их незаконному обороту в муниципальном образовании Моздокский район"</t>
  </si>
  <si>
    <t>Муниципальная программа  "Содержание, реконструкция и ремонт автомобильных дорог муниципального образования Моздокский район"</t>
  </si>
  <si>
    <t>Расходы на строительный контроль за выполнением работ</t>
  </si>
  <si>
    <t>Муниципальная программа "Управление земельными ресурсами в муниципальном образовании  Моздокский район Республики Северная Осетия  - Алания"</t>
  </si>
  <si>
    <t>Основные мероприятия "Повышение эффективности и прозрачности управления земельными ресурсами в муниципальном образовании Моздокский район Республики Северная Осетия  - Алания"</t>
  </si>
  <si>
    <t>Подпрограмма «Обеспечение социальной поддержки социально-ориентированным и иным некоммерческим организвциям"</t>
  </si>
  <si>
    <t>Муниципальная программа "Развитие муниципальной системы образования"</t>
  </si>
  <si>
    <t>Муниципальная программа «Развитие муниципальной системы образования в Моздокском районе Республики Северная Осетия-Алания»</t>
  </si>
  <si>
    <t>Основное мероприятие «Повышение эффективности и прозрачности управления земельными ресурсами муниципального образования Моздокский район Рсепублики Северная Осетия-Алания»</t>
  </si>
  <si>
    <t>Основное мероприятие «Оказание едино-временной материальной поддержки нуждающимся гражданам,  материальной помощи участникам ВОВ»</t>
  </si>
  <si>
    <t>Муниципальная программа "Комплексные меры противодействия злоупотреблению наркотиками и их незаконному обороту в муниципальном образовании и  Моздокский район РСО-Алания"</t>
  </si>
  <si>
    <t>Основное мероприятие "Создание условий для комплексного и устойчивого развития территории муниципального образования Моздокский район на основе утвержденных документов территориального планирования и градостроительного зонирования с целью создания благопроиятных инвестиционных условий"</t>
  </si>
  <si>
    <t>Основное мероприятие «Повышение эффективности и прозрачности управления земельными ресурсами муниципального образования Моздокский район Республики Северная Осетия-Алания»</t>
  </si>
  <si>
    <t>Муниципальная программа "Комплексные меры противодействия злоупотреблению наркотиками и их незаконному обороту в муниципальном образовании Моздокский район РСО-Алания"</t>
  </si>
  <si>
    <t>Штрафы, установленные Кодексом Российской Федерации об административных нарушениях за административные правонарушения, выявленные должностными лицами органов муниципального контроля</t>
  </si>
  <si>
    <t>Денежные средства, изымаемые в собственность муниципальных районов в соответствии с решениями судов</t>
  </si>
  <si>
    <t>Штрафы, пени, исчисляемые из сумм (ставок) налогов (сборов, страховых взносов), предусмотренные законодательством Российской Федерации о налогах и сборах</t>
  </si>
  <si>
    <t xml:space="preserve">по нормативам отчислений, установленным бюджетным законодательством Российской Федерации применительно к соответствующим налогам (сборам, страховым взносам) </t>
  </si>
  <si>
    <t>Средства  от распоряжения и реализации выморочного и иного имущества, обращенного в доходы муниципальных районов (в части реализации основных средств по указанному имуществу)</t>
  </si>
  <si>
    <t>Средства от распоряжения и реализации выморочного и иного имущества, обращенного в доходы муниципальных районов (в части реализации материальных запасов по указанному имуществу)</t>
  </si>
  <si>
    <t>1 16 07010 05 0000 140</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</si>
  <si>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муниципального района</t>
  </si>
  <si>
    <t>1 16 07090 05 0000 140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</si>
  <si>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муниципального района</t>
  </si>
  <si>
    <t>1 16 10081 05 0000 140</t>
  </si>
  <si>
    <t>Платежи в целях возмещения ущерба при расторжении муниципального контракта, заключенного с муниципальным органом муниципального района (муниципальным казенным учреждением), в связи с односторонним отказом исполнителя (подрядчика) от его исполнения (за исключением муниципального контракта, финансируемого за счет средств муниципального дорожного фонда)</t>
  </si>
  <si>
    <t>1 16 10082 05 0000 140</t>
  </si>
  <si>
    <t>Платежи в целях возмещения ущерба при расторжении муниципального контракта, финансируемого за счет средств муниципального дорожного фонда муниципального района, в связи с односторонним отказом исполнителя (подрядчика) от его исполнения</t>
  </si>
  <si>
    <t>2 07 05030 05 0000 150</t>
  </si>
  <si>
    <t>1 16 01153 01 0000 140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</si>
  <si>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t>
  </si>
  <si>
    <t>1 16 01154 01 0000 140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</si>
  <si>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выявленные должностными лицами органов муниципального контроля</t>
  </si>
  <si>
    <t>1 16 01157 01 0000 140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</si>
  <si>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связанные с нецелевым использованием бюджетных средств, невозвратом либо несвоевременным возвратом бюджетного кредита, неперечислением либо несвоевременным перечислением платы за пользование бюджетным кредитом, нарушением условий предоставления бюджетного кредита, нарушением порядка и (или) условий предоставления (расходования) межбюджетных трансфертов, нарушением условий предоставления бюджетных инвестиций, субсидий юридическим лицам, индивидуальным предпринимателям и физическим лицам, подлежащие зачислению в бюджет муниципального образования</t>
  </si>
  <si>
    <t xml:space="preserve">Возврат прочих остатков субсидий, субвенций и иных межбюджетных трансфертов, имеющих целевое назначение, прошлых лет из бюджетов муниципальных районов (компенсация части родительской платы за содержание ребенка в государственных и муниципальных образовательных учреждениях) </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</si>
  <si>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 (оздоровление детей)</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</si>
  <si>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 (организация и поддержка учреждений культуры)</t>
  </si>
  <si>
    <t>Прочие субсидии бюджетам муниципальных районов (улучшение жилищных условий граждан, проживающих в сельской местности, в том числе молодых семей и молодых специалистов (в том числе на софинансирование Государственной программы «Развитие сельского хозяйства и регулирование рынков сельскохозяйственной продукции, сырья и продовольствия на 2013-2020 годы»</t>
  </si>
  <si>
    <t>Подпрограмма "Обеспечение создания условий для реализации муниципальной программы "Обеспечение мероприятий гражданской обороны, предупреждения и ликвидации последствий чрезвычайных ситуаций на территории Моздокского района"</t>
  </si>
  <si>
    <t>Субвенции на осуществление полномочий по составлению (изменению, дополнению) списков кандидатов в присяжные заседатели, федеральных судов общей юрисдикции в Российской Федерации бюджетам субъектов Российской Федерации</t>
  </si>
  <si>
    <t xml:space="preserve">Налоги на товары  (работы, услуги), реализуемые на территории Российской Федерации </t>
  </si>
  <si>
    <t>1 05 01000 00 0000 110</t>
  </si>
  <si>
    <t>Налог, взимаемый в связи с применением патентной системы налогообложения</t>
  </si>
  <si>
    <t>1 08 00000 00 0000 000</t>
  </si>
  <si>
    <t>1 12 00000 00 0000 000</t>
  </si>
  <si>
    <t>Прочие неналоговые доходы</t>
  </si>
  <si>
    <t>Дотации бюджетам бюджетной системы Российской Федерации</t>
  </si>
  <si>
    <t>Дотации бюджетам муниципальных районов на выравнивание бюджетной обеспеченности</t>
  </si>
  <si>
    <t>Субсидии бюджетам бюджетной системы Российской Федерации (межбюджетные субсидии)</t>
  </si>
  <si>
    <t>Субвенции бюджетам бюджетной системы Российской Федерации</t>
  </si>
  <si>
    <t xml:space="preserve">Подпрограмма «Содержание объектов муниципальной собственности муниципального образования Моздокский район" </t>
  </si>
  <si>
    <t xml:space="preserve">Муниципальная программа «Развитие информационного общества  в муниципальном образовании Моздокский район" </t>
  </si>
  <si>
    <t xml:space="preserve">Подпрограмма "Содержание объектов муниципальной собственности муниципального образования Моздокский район" </t>
  </si>
  <si>
    <t>Расходы на обеспечение всеми неоходимыми услугами по содержанию имущества, находяегося в муниципальной собственности"</t>
  </si>
  <si>
    <t xml:space="preserve">Подпрограмма  "Содержание объектов муниципальной собственности муниципального образования  Моздокский район" </t>
  </si>
  <si>
    <t>Расходы на обеспечение всеми необходимыми услугами по содержанию имущества, находящегося в  муниципальной  собственности</t>
  </si>
  <si>
    <t xml:space="preserve">Подпрограмма «Содержание объектов муниципальной собственности муниципального образования  Моздокский район" </t>
  </si>
  <si>
    <t>Непрограммные расходы на исполнение полномочий сельских поселений по осуществлению бюджетного  и бухгалтерского учета, предусмотренного пунктом 1 части 1 статьи 14 Федерального закона от 06.10.2003 г. №131-ФЗ</t>
  </si>
  <si>
    <t xml:space="preserve">Подпрограмма  "Содержание объектов муниципальной собственности муниципального образования Моздокский район" </t>
  </si>
  <si>
    <t>Непрограммные расходы исполнение полномочий сельских поселений по осуществлению бухгалтерского и бюджетного  учета, предусмотренного пунктом 1 части 1 статьи 14 Федерального закона от 06.10.2003 г. №131-ФЗ</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</si>
  <si>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муниципального района, а также средства от продажи права заключения договоров аренды указанных земельных участков</t>
  </si>
  <si>
    <t xml:space="preserve">Плата по соглашениям об установлении сервитута, заключенным органами местного самоуправления муниципальных районов, органами местного самоуправления сельских поселений,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сельских поселений </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</si>
  <si>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муниципальных районов</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</si>
  <si>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сельских поселений муниципальных районов</t>
  </si>
  <si>
    <t>Штрафы, установленные Кодексом Российской Федерации об административных правонарушениях за административные правонарушения в области финансов, связанные с нецелевым использованием бюджетных средств, невозвратом либо несвоевременным возвратом бюджетного кредита, неперечислением либо несвоевременным перечислением платы за пользование бюджетным кредитом, нарушением условий предоставления бюджетного кредита, нарушением порядка и (или) условий предоставления (расходования) межбюджетных трансфертов, нарушением условий предоставления бюджетных инвестиций, субсидий юридическим лицам, индивидуальным предпринимателям и физическим лицам, предоставленные из бюджета муниципального образования Моздокский район</t>
  </si>
  <si>
    <t>Административные штрафы за нарушение муниципальных правовых актов муниципального образования Моздокский район</t>
  </si>
  <si>
    <t>Штрафы, неустойки, пени, которые должны быть уплачены юридическим или физическимлицом в соответствии с законом или договором в случае неисполнения или ненадлежащего исполнения обязательств перед муниципальным органом, казенным учреждением муниципального образования Моздокский район</t>
  </si>
  <si>
    <t>Денежные средства, полученные от реализации конфискованных в установленном порядке орудий охоты, рыболовства, заготовки древесины (за исключением орудий, изъятых в территориальном море, на континентальном шельфе и в исключительной экономической зоне Российской Федерации) и продукции незаконного природопользования, в случае если вред окружающей среде был причинен на территории Моздокского района</t>
  </si>
  <si>
    <t>Платежи по искам о возмещении ущерба, а также платежи, уплачиваемые при добровольном возмещении ущерба, причиненного  муниципальному имуществу муниципального образования Моздокский район (за исключением имущества, закрепленного за бюджетными (автономными) учреждениями, унитарными предприятиями)</t>
  </si>
  <si>
    <t>Платежи по искам о возмещении вреда, причиненного окружающей среде, а также платежи, уплачиваемые при добровольном возмещении вреда, причиненного окружающей среде на особо охраняемых природных территориях местного значения, расходы, связанные с охраной и использование которых осуществляются за счет бюджета муниципального образования Моздокский район</t>
  </si>
  <si>
    <t>Штрафы, неустойки, пени, которые должны быть уплачены юридическим или физическим лицом в соответствии с законом или договором в случае неисполнения или ненадлежащего исполнения обязательств перед муниципальным органом, казенным учреждением муниципального образования Моздокский район</t>
  </si>
  <si>
    <t xml:space="preserve"> Подпрограмма «Проведение информационно-пропагандистских мероприятий по профилактике терроризма и экстремизма в Моздокском районе»</t>
  </si>
  <si>
    <t>Непрограммные расходы исполнение полномочий сельских поселений по осуществлению бухгалтерского и  бюджетного  учета, предусмотренного пунктом 1 части 1 статьи 14 Федерального закона от 06.10.2003 г. №131-ФЗ</t>
  </si>
  <si>
    <t>Таблица № 7</t>
  </si>
  <si>
    <t>Расходы на проведение текуего и капитального ремонта имущества, находящегося в муниципальной собственности и составляюего казну муниципального образования Моздокский район</t>
  </si>
  <si>
    <t>Непрограммные расходы на исполнение полномочий сельских поселений по осуществлению бюджетного  учета, предусмотренного пунктом 1 части 1 статьи 14 Федерального закона от 06.10.2003 г. №131-ФЗ</t>
  </si>
  <si>
    <t xml:space="preserve">Нормативы распределения доходов между  бюджетом муниципального образования  Моздокский район 
и бюджетами поселений, входящих в состав Моздокского района,
 на 2021 год  на плановый период 2022 и 2023 годов
</t>
  </si>
  <si>
    <t xml:space="preserve">Ведомственная структура расходов бюджета муниципального образования  Моздокский район
на 2021 год
</t>
  </si>
  <si>
    <t>Непрограммные расходы на осуществление работ по установке, реконструкции и демонтажу сооружений и конструкций (не относящиеся к муниципальной собственности)</t>
  </si>
  <si>
    <t>Непрограммные расходы по обеспечению расходов поселений в части статьи 14 ФЗ-131</t>
  </si>
  <si>
    <t>99 9 00 61260</t>
  </si>
  <si>
    <t>Непрограммные расходы на оплату услуг по разработке Стратегии социально-экономического развития муниципального образования Моздокский район на период до 2030 года и плана мероприятий по реализации Стратегии социально-экономического развития муниципального образования Моздокский район на период до 2030 года</t>
  </si>
  <si>
    <t>99 9 00 61270</t>
  </si>
  <si>
    <t>Муниципальная программа "Строительствожилья, предоставляемого по договору найма жилого помещения на сельских территориях Моздокского района Республики Северная осетия-Алания"</t>
  </si>
  <si>
    <t>Основное мероприятие "Реализация мер по обеспечению семей сельского населения благоустроенным жильем на сельских территоиях"</t>
  </si>
  <si>
    <t>Расходы на строительство жилья, предоставляемого по договору найма жилого помещения на сельских территоиях Моздокского района Республики Северная Осетия-Алания за счет средств местного бюджета</t>
  </si>
  <si>
    <t>08 0 01 L576 3</t>
  </si>
  <si>
    <t>Капитальные вложения в объекты государственной (муниципальной) собственности</t>
  </si>
  <si>
    <t>400</t>
  </si>
  <si>
    <t>Бюджетные инвестиции</t>
  </si>
  <si>
    <t>410</t>
  </si>
  <si>
    <t>Расходы на обеспечение развития материально-технической базы домов культуры за счет средств местногго бюджета</t>
  </si>
  <si>
    <t>543</t>
  </si>
  <si>
    <t>01 2 01 L467 3</t>
  </si>
  <si>
    <t>13 0 01 6032 0</t>
  </si>
  <si>
    <t>03 7 01 6331 0</t>
  </si>
  <si>
    <t>03 4 01 6326 0</t>
  </si>
  <si>
    <t>03 5 01 6329 0</t>
  </si>
  <si>
    <t>03 8 01 6333 0</t>
  </si>
  <si>
    <t>03 8  01 6333 0</t>
  </si>
  <si>
    <t>Подпрограмма «Обеспечение противопожарной безопасности в образовательных организациях»</t>
  </si>
  <si>
    <t>03 4 01 6327 0</t>
  </si>
  <si>
    <t>03 5 01 6330 0</t>
  </si>
  <si>
    <t>Подпрограмма "Обеспечение противопожарной безопасности в образовательных учреждениях»</t>
  </si>
  <si>
    <t>03 8  01 6334 0</t>
  </si>
  <si>
    <t>03 4 01 6328 0</t>
  </si>
  <si>
    <t>03 3 01 6325 0</t>
  </si>
  <si>
    <t>Подпрограмма «Обеспечение противопожарной безопасности в образовательных учреждениях»</t>
  </si>
  <si>
    <t>03 8 01 6335 0</t>
  </si>
  <si>
    <t>03 9 01 0011 0</t>
  </si>
  <si>
    <t>03 9 01 0019 0</t>
  </si>
  <si>
    <t>03 9 01 0059 0</t>
  </si>
  <si>
    <t>03 5 01 2227 0</t>
  </si>
  <si>
    <t>03 6 00 2165 0</t>
  </si>
  <si>
    <t>03 6 01 0000 0</t>
  </si>
  <si>
    <t>03 6 00 0000 0</t>
  </si>
  <si>
    <t>Благоустройство</t>
  </si>
  <si>
    <t>547</t>
  </si>
  <si>
    <t>Муниципальная программа "Формирование современной городской среды на 2019-2024 годы"</t>
  </si>
  <si>
    <t>22 0 00 0000 0</t>
  </si>
  <si>
    <t>Основное мероприятие "Межбюджетные трансферты бюджетам муниципальных образований  на поддержку государственных программ РФ и муниципальных программ формирование современной городской среды "</t>
  </si>
  <si>
    <t>22 1 00 0000 0</t>
  </si>
  <si>
    <t>Расходы  на поддержку государственных программ РФ и муниципальных программ формирования городской среды за счет средств вышестоящего бюджета</t>
  </si>
  <si>
    <t>22 1 F2 5555 1</t>
  </si>
  <si>
    <t>Расходы на формирование современной городской среды  за счет средств местного бюджета</t>
  </si>
  <si>
    <t>22 1 F2 5555 3</t>
  </si>
  <si>
    <t>Расходы на обеспечение развития материально-технической базы домов культуры за счет средств вышестоящего бюджета</t>
  </si>
  <si>
    <t>99 4 00 L467 1</t>
  </si>
  <si>
    <t>Расходы на обеспечение развития материально-технической базы домов культуры за счет средств местного бюджета</t>
  </si>
  <si>
    <t>99 4 00 L467 3</t>
  </si>
  <si>
    <t xml:space="preserve">Ведомственная структура расходов бюджета муниципального образования  Моздокский район
на плановый период 2022 и 2023 годов
</t>
  </si>
  <si>
    <t>2023 год</t>
  </si>
  <si>
    <t xml:space="preserve">Муниципальная программа "Ремонт и содержание объектов муниципальной собственности муниципального образования Моздокский район" </t>
  </si>
  <si>
    <t>Подпрограмма «Обеспечение функционирования объектов   теплоснабжения в образовательных организациях»</t>
  </si>
  <si>
    <t>Подпрограмма «Обеспечение функционирования объектов   теплоснабжения образовательных организаций»</t>
  </si>
  <si>
    <t>03 7  01 6331 0</t>
  </si>
  <si>
    <t>03 8  01 6335 0</t>
  </si>
  <si>
    <t>03 6 01 2165 0</t>
  </si>
  <si>
    <t xml:space="preserve">Распределение бюджетных ассигнований по разделам и подразделам, 
целевым статьям (муниципальным программам Моздокского района и непрограммным направлениям деятельности), группам и подгруппам видов расходов 
классификации расходов
 бюджета муниципального образования  Моздокский район 
на 2021 год
</t>
  </si>
  <si>
    <t xml:space="preserve"> 2021 год</t>
  </si>
  <si>
    <t>Подпрограмма "Обеспечение противопожарной безопасности в образовательных учреждениях"</t>
  </si>
  <si>
    <t>03 8 01 6334 0</t>
  </si>
  <si>
    <t xml:space="preserve">Распределение бюджетных ассигнований по разделам и подразделам, 
целевым статьям (муниципальным программам Моздокского района и непрограммным направлениям деятельности), группам и подгруппам видов расходов 
классификации расходов
 бюджета муниципального образования  Моздокский район 
на плановый период 2022 и 2023 годов
</t>
  </si>
  <si>
    <t>Единый налог на вмененний доход для отдельных видов деятельности, зачислявшийся до 1 января 2021 года в местные бюджеты, мобилизуемый на территориях муниципальных районов</t>
  </si>
  <si>
    <t>Доходы
бюджета муниципального образования  Моздокский район 
на 2021 год</t>
  </si>
  <si>
    <t>Дотации бюджетам муниципальных районов на выравнивание бюджетной обеспеченности из бюджета субъекта Российской Федерации</t>
  </si>
  <si>
    <t>Субсидии бюджетам муниципальных районов на реализацию программ формирования современной городской среды</t>
  </si>
  <si>
    <t xml:space="preserve">Доходы
бюджета муниципального образования  Моздокский район 
на плановый период 2022 и 2023 годов
</t>
  </si>
  <si>
    <t>1 16 01074 01 0000 140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</si>
  <si>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выявленные должностными лицами органов муниципального контроля</t>
  </si>
  <si>
    <t>1 16 01084 01 0000 140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</si>
  <si>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выявленные должностными лицами органов муниципального контроля</t>
  </si>
  <si>
    <t>2 07 05000 05 1105 150</t>
  </si>
  <si>
    <t>Прочие безвозмездные поступления в бюджеты муниципальных районов (в целях оказания работодателями финансовой поддержки при исполнении расходных обязательств муниципальных образований, связанных со строительством жилого помещения (жилого дома), предоставляемого гражданам Российской Федерации, проживающим на сельских территориях, по договору найма жилого помещения)</t>
  </si>
  <si>
    <t>2 02 25299 05 0000 150</t>
  </si>
  <si>
    <t>Субсидии бюджетам муниципальных районов на обустройство и восстановление воинских захоронений</t>
  </si>
  <si>
    <t>2 02 25467 05 0000 150</t>
  </si>
  <si>
    <t>Субсидии бюджетам муниципальных районов на обеспечение развития и укрепления материально-технической базы домов культуры в населенных пунктах с числом жителей до 50 тысяч человек</t>
  </si>
  <si>
    <t>2 02 25576 05 0000 150</t>
  </si>
  <si>
    <t>Субсидии бюджетам муниципальных районов на обеспечение комплексного развития сельских территорий</t>
  </si>
  <si>
    <t>202 29999 05 0000 150</t>
  </si>
  <si>
    <t xml:space="preserve">Прочие субсидии бюджетам муниципальных районов </t>
  </si>
  <si>
    <t>2 02 45303 05 0000 150</t>
  </si>
  <si>
    <t>Межбюджетные трансферты бюджетам субъектов Российской Федерации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</si>
  <si>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202  49999 05 0147 150</t>
  </si>
  <si>
    <r>
      <t>Прочие межбюджетные трансферты, передаваемые бюджетам муниципальных районов</t>
    </r>
    <r>
      <rPr>
        <sz val="10"/>
        <color rgb="FF000000"/>
        <rFont val="Bookman Old Style"/>
        <family val="1"/>
        <charset val="204"/>
      </rPr>
      <t xml:space="preserve"> (</t>
    </r>
    <r>
      <rPr>
        <sz val="10"/>
        <color theme="1"/>
        <rFont val="Bookman Old Style"/>
        <family val="1"/>
        <charset val="204"/>
      </rPr>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r>
    <r>
      <rPr>
        <sz val="10"/>
        <color rgb="FF000000"/>
        <rFont val="Bookman Old Style"/>
        <family val="1"/>
        <charset val="204"/>
      </rPr>
      <t>)</t>
    </r>
  </si>
  <si>
    <t>202 49999 05 0000 150</t>
  </si>
  <si>
    <t>207 05000 05 1105 150</t>
  </si>
  <si>
    <t xml:space="preserve">
Распределение бюджетных ассигнований по целевым статьям 
(муниципальным программам Моздокского района и непрограммным направлениям деятельности),  разделам, 
подразделам, группам и подгруппам видов расходов классификации 
расходов бюджета муниципального образования  Моздокский район  
на 2021 год
</t>
  </si>
  <si>
    <t>321</t>
  </si>
  <si>
    <t>Подпрограмма «Обеспечение функционирования объектов теплоснабжения образовательных организаций»</t>
  </si>
  <si>
    <t>Муниципальная программа "Строительство жилья, предоставляемого по договору найма жилого помещения на сельских территориях Моздокского района Республики Северная Осетия-Алания""</t>
  </si>
  <si>
    <t>Основное мероприятие "Реализация мер по обеспечению семей сельского населениблагоустроенным жильем на сельских территориях"</t>
  </si>
  <si>
    <t xml:space="preserve">08 0 01 L576 3 </t>
  </si>
  <si>
    <t>Расходы на строительство жилья, предоставляемого по договору найма жилого помещения на сельских территориях Моздокского района Республики Северная Осетия-Алания за счет средств местного бюджета</t>
  </si>
  <si>
    <t>23 1 F2 5555 1</t>
  </si>
  <si>
    <t>на 2021 год</t>
  </si>
  <si>
    <t xml:space="preserve">Распределение дотации на выравнивание бюджетной обеспеченности поселений, выделяемой из бюджета муниципального образования  Моздокский район на плановый период 2022 и 2023 годов  </t>
  </si>
  <si>
    <t>Распределение дотации на выравнивание бюджетной обеспеченности поселений, предоставляемой из республиканского бюджета Республики Северная Осетия-Алания                   на 2021 год</t>
  </si>
  <si>
    <t>Распределение дотации на выравнивание бюджетной обеспеченности поселений, предоставляемой из республиканского бюджета Республики Северная Осетия-Алания на плановый период 2022 и 2023 годов</t>
  </si>
  <si>
    <t>Распределение субвенции поселениям на организацию и поддержку учреждений культуры, предоставляемой из республиканского бюджета Республики Северная Осетия-Алания на 2021 год</t>
  </si>
  <si>
    <t>Распределение субвенции поселениям на организацию и поддержку учреждений культуры, предоставляемой из республиканского бюджета Республики Северная Осетия-Алания на плановый период 2022 и  2023 годов</t>
  </si>
  <si>
    <t>Распределение субвенции поселениям на осуществление первичного воинского учета на территориях, где отсутствуют военные комиссариаты, предоставляемой из республиканского бюджета Республики Северная Осетия-Алания на 2021 год</t>
  </si>
  <si>
    <t>Распределение субвенции поселениям на осуществление первичного воинского учета на территориях, где отсутствуют военные комиссариаты, предоставляемой из республиканского бюджета Республики Северная Осетия-Алания на плановый период 2022 и  2023 годов</t>
  </si>
  <si>
    <t>Малгобексвкое</t>
  </si>
  <si>
    <t xml:space="preserve">Распределение межбюджетных трансфертов бюджетам сельских поселений на выполнение передаваемых полномочий по решению вопросов местного значения муниципального образования Моздокский район (за исключением полномочий по содержанию автомобильных дорог) по соглашениям  на плановый период 2022 и 2023 годов </t>
  </si>
  <si>
    <t xml:space="preserve">Распределение межбюджетных трансфертов бюджетам поселений,  на осуществление дорожной деятельности в отношении автомобильных дорог общего пользования местного значения из бюджета муниципального образования  Моздокский район  на плановый период 2022 и 2023 годов </t>
  </si>
  <si>
    <t>Распределение межбюджетных трансфертов бюджетам сельских поселений на выполнение передаваемых полномочий по решению вопросов местного значения муниципального образования Моздокский район (за исключением полномочий по содержанию автомобильных дорог) по соглашениям на 2021 год</t>
  </si>
  <si>
    <t>Распределение межбюджетных трансфертов бюджетам поселений,  на осуществление дорожной деятельности в отношении автомобильных дорог общего пользования местного значения из бюджета муниципального образования  Моздокский район на 2021 года</t>
  </si>
  <si>
    <t>Межбюджетные трансферты на обеспечение мероприятий муниципальных образований  на поддержку государственных программ РФ и муниципальных программ формирования городской среды за счет средств вышестоящего бюджета на 2021 год</t>
  </si>
  <si>
    <t>Моздокское городское поселение</t>
  </si>
  <si>
    <t xml:space="preserve">Итого </t>
  </si>
  <si>
    <t>Таблица № 8</t>
  </si>
  <si>
    <t>Межбюджетные трансферты на обеспечение мероприятий муниципальных образований  на поддержку государственных программ РФ и муниципальных программ формирования городской среды за счет средств местного бюджета на 2021 год</t>
  </si>
  <si>
    <t>Таблица № 9</t>
  </si>
  <si>
    <t>Таблица № 10</t>
  </si>
  <si>
    <t>Межбюджетные трансферты на обеспечение развития метариально-технической базы сельских домов культуры за счет средств вышестоящего бюджета на 2021 год</t>
  </si>
  <si>
    <t>Межбюджетные трансферты на обеспечение развития метариально-технической базы сельских домов культуры за счет средств местного бюджета на 2021 год</t>
  </si>
  <si>
    <t xml:space="preserve">Межбюджетные трансферты на обеспечение развития метариально-технической базы сельских домов культуры за счет средств вышестоящего бюджета на плановый период 2022 и 2023 годов </t>
  </si>
  <si>
    <t xml:space="preserve">Источники финансирования дефицита 
бюджета муниципального образования  Моздокский район 
на 2021 год
</t>
  </si>
  <si>
    <t>2021  год</t>
  </si>
  <si>
    <t xml:space="preserve"> 2023 год</t>
  </si>
  <si>
    <t xml:space="preserve">Источники финансирования дефицита 
бюджета муниципального образования  Моздокский район 
на плановый период 2022 и 2023 годов
</t>
  </si>
  <si>
    <t xml:space="preserve">Программа муниципальных внутренних заимствований                                                                                                                                             бюджета муниципального образования  Моздокский район на 2021 год
</t>
  </si>
  <si>
    <t xml:space="preserve">Программа муниципальных внутренних заимствований                                                                                                                                             муниципального образования  Моздокский район  
 на плановый период 2022 и 2023 годов
</t>
  </si>
  <si>
    <t xml:space="preserve">Программа муниципальных внешних заимствований                                                                                                                                             бюджета муниципального образования  Моздокский район на 2021 год
</t>
  </si>
  <si>
    <t>Программа муниципальных гарантий  муниципального образования  Моздокский район Республики Северная Осетия-Алания в валюте  Российской Федерации на 2021 год</t>
  </si>
  <si>
    <t>Программа муниципальных гарантий  муниципального образования Моздокский район Республики Северная Осетия-Алания в валюте  Российской Федерации на плановый период 2022 и  2023 годов</t>
  </si>
  <si>
    <t>Программа муниципальных гарантий  муниципального образования  Моздокский район Республики Северная Осетия-Алания в иностранной  валюте на 2021 год</t>
  </si>
  <si>
    <t>Программа муниципальных гарантий  муниципального образования Моздокский район Республики Северная Осетия-Алания в иностранной валюте  на плановый период 2022 и  2023 годов</t>
  </si>
  <si>
    <t>202 25467 05 0000 150</t>
  </si>
  <si>
    <t xml:space="preserve">
Распределение бюджетных ассигнований по целевым статьям 
(муниципальным программам Моздокского района и непрограммным направлениям деятельности),  разделам, 
подразделам, группам и подгруппам видов расходов классификации 
расходов бюджета муниципального образования  Моздокский район  
на плановый период 2022 и 2023 годов
</t>
  </si>
  <si>
    <t xml:space="preserve">Программа муниципальных внешних заимствований                                                                                                                                             бюджета муниципального образования  Моздокский район   на плановый период 2022 и 2023 годов
</t>
  </si>
  <si>
    <t xml:space="preserve">Муниципальная программа "Управление муниципальной собственности муниципального образования Моздокский район" </t>
  </si>
  <si>
    <t>Подпрограмма "Ремонт объектов муниципальной собственности, составляющих казну муниципального образования Моздокский район"</t>
  </si>
  <si>
    <t>Основное мероприятие "Обеспечение проведения ремонта (текущего, капитального) имущества, находящегося в казне муниципального образования Моздокский район"</t>
  </si>
  <si>
    <t>Основное мероприятие "Обеспечение выполнения мероприятий по учету, контролю и распоряжению муниципаьным имуществом, находящимся в собственности муниципального образования Моздокский район"</t>
  </si>
  <si>
    <t>Распределение межбюджетных трансфертов бюджетам поселений, на выполнение передаваемых  по соглашению полномочий муниципального образования  Моздокский район ( по содержанию автомобильных дорог) в отношении автомобильных дорог общего пользования местного значения из бюджета муниципального образования  Моздокский район  на 2021 год</t>
  </si>
  <si>
    <t>Погашение бюджетных кредитов, полученных  от других бюджетов бюджетной системы Российской Федерации, в валюте Российской Федерации до 31 декабря 2021 года</t>
  </si>
  <si>
    <t>Погашение бюджетных кредитов, полученных  от других бюджетов бюджетной системы Российской Федерации, в валюте Российской Федерации до 31 декабря 2022года и до 31 декабря 2023 года</t>
  </si>
  <si>
    <t>Общий объем гарантий</t>
  </si>
  <si>
    <t>Направление (цель) гарантирования</t>
  </si>
  <si>
    <t>Валюта обязательств по гарантиям и обеспечиваемым ими обязательствам</t>
  </si>
  <si>
    <t>Налог, взимаемого в связи с применением патентной системы налогообложения</t>
  </si>
  <si>
    <t>Государственная пошлина за предоставление лицензий на розничную продажу алкогольной продукции, выдаваемых органами местного самоуправления</t>
  </si>
  <si>
    <t>Государственная пошлина по делам, рассматриваемым  судами общей юрисдикции, мировыми судьями (за исключение Верховного Суда Российской Федерации)</t>
  </si>
  <si>
    <t>Государственная пошлина за государственную регистрацию транспортных средств, за временную регистрацию ранее зарегистрированных транспортных средств по месту их пребывания, за внесение изменений в выданный ранее паспорт транспортного средства, за выдачу государственных регистрационных знаков транспортных средств "Транзит", свидетельства на высвободившийся номерной агрегат, свидетельства о соответствии конструкции транспортного средства требованиям безопасности дорожного движения, талона о прохождении государственного технического осмотра, международного сертификата технического осмотра, национального водительского удостоверения, международного водительского удостоверения, удостоверения тракториста-машиниста (тракториста), временного разрешения на право управления транспортными средствами, за выдачу организациям, осуществляющим образовательную деятельность, свидетельства о соответствии требованиям оборудования и оснащенности образовательного процесса для рассмотрения соответствующими органами вопроса об аккредитации и за выдачу указанным организациям лицензии на право подготовки трактористов и машинистов самоходных машин</t>
  </si>
  <si>
    <t>Штрафы, установленные Кодексом Российской Федерации об административных правонарушениях, в случае, если постановления о наложении административных штрафов вынесены мировыми судьями, комиссиями по делам несовершеннолетних и защите их прав, находящиеся на территории Моздокского района</t>
  </si>
  <si>
    <t>Доходы от платных услуг, оказываемых муниципальными казенными учреждениями</t>
  </si>
  <si>
    <t>Наличие (отсутствие) права регрессного требования</t>
  </si>
  <si>
    <t xml:space="preserve">Приложение №1
к решению Собрания представителей
Моздокского района №342 от 04.12.2020 г.
</t>
  </si>
  <si>
    <t>Приложение №2
к решению Собрания представителей
Моздокского района №342 от 04.12.2020 г.</t>
  </si>
  <si>
    <t xml:space="preserve">Приложение №3
к решению Собрания представителей
Моздокского района №342 от 04.12.2020 г.
</t>
  </si>
  <si>
    <t xml:space="preserve">Приложение №4
к решению Собрания представителей
Моздокского района №342 от 04.12.2020 г.
</t>
  </si>
  <si>
    <t xml:space="preserve">Приложение №5
к решению Собрания представителей
Моздокского района №342 от 04.12.2020 г.
</t>
  </si>
  <si>
    <t xml:space="preserve">Приложение №6
к решению Собрания представителей
Моздокского района №342 от 04.12.2020 г.
</t>
  </si>
  <si>
    <t xml:space="preserve">Приложение №7
к решению Собрания представителей
Моздокского района №342 от 04.12.2020 г.
</t>
  </si>
  <si>
    <t xml:space="preserve">Приложение №8
к решению Собрания представителей
Моздокского района №342 от 04.12.2020 г.
</t>
  </si>
  <si>
    <t xml:space="preserve">Приложение №9
к решению Собрания представителей
Моздокского района №342 от 04.12.2020 г.
</t>
  </si>
  <si>
    <t xml:space="preserve">Приложение №10
к решению Собрания представителей
Моздокского района №342 от 04.12.2020 г.
</t>
  </si>
  <si>
    <t xml:space="preserve">Приложение №11
к решению Собрания представителей
Моздокского района №342 от 04.12.2020 г.
</t>
  </si>
  <si>
    <t xml:space="preserve">Приложение №12
к решению Собрания представителей
Моздокского района №342 от 04.12.2020 г.
</t>
  </si>
  <si>
    <t xml:space="preserve">Приложение №14
к решению Собрания представителей
Моздокского района №342 от 04.12.2020 г.
</t>
  </si>
  <si>
    <t xml:space="preserve">Приложение №15
к решению Собрания представителей
Моздокского района №342 от 04.12.2020 г.
</t>
  </si>
  <si>
    <t xml:space="preserve">Приложение №16
к решению Собрания представителей
Моздокского района №342 от 04.12.2020 г.
</t>
  </si>
  <si>
    <t xml:space="preserve">Приложение №17
к решению Собрания представителей
Моздокского района №342 от 04.12.2020 г.
</t>
  </si>
  <si>
    <t xml:space="preserve">Приложение №18
к решению Собрания представителей
Моздокского района №342 от 04.12.2020 г.
</t>
  </si>
  <si>
    <t xml:space="preserve">Приложение №19
к решению Собрания представителей
Моздокского района №342 от 04.12.2020 г.
</t>
  </si>
  <si>
    <t xml:space="preserve">Приложение №20
к решению Собрания представителей
Моздокского района №342 от 04.12.2020 г.
</t>
  </si>
  <si>
    <t xml:space="preserve">Приложение №21
к решению Собрания представителей
Моздокского района №342 от 04.12.2020 г.
</t>
  </si>
  <si>
    <t xml:space="preserve">Приложение №22
к решению Собрания представителей
Моздокского района №342 от 04.12.2020 г.
</t>
  </si>
  <si>
    <t xml:space="preserve">Приложение №23
к решению Собрания представителей
Моздокского района №342 от 04.12.2020 г.
</t>
  </si>
  <si>
    <t>Доходы, являющиеся источником формирования муниципального Дорожного фонда муниципального образования Моздокский район</t>
  </si>
  <si>
    <t>Основные мероприятия "Создание условий для комплексного и устойчивого развития территории  муниципального образования Моздокский район на основе утвержденных документов территориального планирования и градостроительного зонирования с целью создания благоприятных инвестиционных условий"</t>
  </si>
  <si>
    <t>Таблица № 11</t>
  </si>
  <si>
    <t xml:space="preserve">Приложение №13
к решению Собрания представителей
Моздокского района №342 от 04.12.2020 г.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</si>
</sst>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_₽"/>
  </numFmts>
  <fonts count="35" x14ac:knownFonts="1">
    <font>
      <sz val="11"/>
      <color theme="1"/>
      <name val="Calibri"/>
      <family val="2"/>
      <charset val="204"/>
      <scheme val="minor"/>
    </font>
    <font>
      <sz val="12"/>
      <color theme="1"/>
      <name val="Times New Roman"/>
      <family val="1"/>
      <charset val="204"/>
    </font>
    <font>
      <sz val="10"/>
      <name val="Times New Roman"/>
      <family val="1"/>
      <charset val="204"/>
    </font>
    <font>
      <sz val="11"/>
      <name val="Arial Cyr"/>
      <charset val="204"/>
    </font>
    <font>
      <sz val="12"/>
      <name val="Times New Roman"/>
      <family val="1"/>
      <charset val="204"/>
    </font>
    <font>
      <b/>
      <sz val="12"/>
      <name val="Times New Roman"/>
      <family val="1"/>
      <charset val="204"/>
    </font>
    <font>
      <sz val="12"/>
      <name val="Arial Cyr"/>
      <charset val="204"/>
    </font>
    <font>
      <b/>
      <sz val="12"/>
      <name val="Arial Cyr"/>
      <charset val="204"/>
    </font>
    <font>
      <sz val="12"/>
      <color indexed="8"/>
      <name val="Calibri"/>
      <family val="2"/>
      <charset val="204"/>
    </font>
    <font>
      <sz val="8"/>
      <name val="Arial"/>
      <family val="2"/>
    </font>
    <font>
      <sz val="10"/>
      <color rgb="FF000000"/>
      <name val="Arial Cyr"/>
    </font>
    <font>
      <sz val="11"/>
      <color theme="1"/>
      <name val="Bookman Old Style"/>
      <family val="1"/>
      <charset val="204"/>
    </font>
    <font>
      <b/>
      <sz val="11"/>
      <color theme="1"/>
      <name val="Bookman Old Style"/>
      <family val="1"/>
      <charset val="204"/>
    </font>
    <font>
      <sz val="11"/>
      <color rgb="FF000000"/>
      <name val="Bookman Old Style"/>
      <family val="1"/>
      <charset val="204"/>
    </font>
    <font>
      <b/>
      <sz val="11"/>
      <color rgb="FF000000"/>
      <name val="Bookman Old Style"/>
      <family val="1"/>
      <charset val="204"/>
    </font>
    <font>
      <sz val="10"/>
      <color theme="1"/>
      <name val="Bookman Old Style"/>
      <family val="1"/>
      <charset val="204"/>
    </font>
    <font>
      <sz val="10"/>
      <color rgb="FF000000"/>
      <name val="Bookman Old Style"/>
      <family val="1"/>
      <charset val="204"/>
    </font>
    <font>
      <b/>
      <sz val="10"/>
      <color rgb="FF000000"/>
      <name val="Bookman Old Style"/>
      <family val="1"/>
      <charset val="204"/>
    </font>
    <font>
      <sz val="10"/>
      <name val="Bookman Old Style"/>
      <family val="1"/>
      <charset val="204"/>
    </font>
    <font>
      <b/>
      <sz val="10"/>
      <color theme="1"/>
      <name val="Bookman Old Style"/>
      <family val="1"/>
      <charset val="204"/>
    </font>
    <font>
      <b/>
      <sz val="10"/>
      <name val="Bookman Old Style"/>
      <family val="1"/>
      <charset val="204"/>
    </font>
    <font>
      <b/>
      <i/>
      <sz val="10"/>
      <color rgb="FF000000"/>
      <name val="Bookman Old Style"/>
      <family val="1"/>
      <charset val="204"/>
    </font>
    <font>
      <i/>
      <sz val="10"/>
      <color rgb="FF000000"/>
      <name val="Bookman Old Style"/>
      <family val="1"/>
      <charset val="204"/>
    </font>
    <font>
      <sz val="10"/>
      <color indexed="8"/>
      <name val="Bookman Old Style"/>
      <family val="1"/>
      <charset val="204"/>
    </font>
    <font>
      <sz val="12"/>
      <name val="Bookman Old Style"/>
      <family val="1"/>
      <charset val="204"/>
    </font>
    <font>
      <b/>
      <sz val="12"/>
      <name val="Bookman Old Style"/>
      <family val="1"/>
      <charset val="204"/>
    </font>
    <font>
      <sz val="11"/>
      <name val="Bookman Old Style"/>
      <family val="1"/>
      <charset val="204"/>
    </font>
    <font>
      <b/>
      <sz val="11"/>
      <name val="Bookman Old Style"/>
      <family val="1"/>
      <charset val="204"/>
    </font>
    <font>
      <b/>
      <sz val="14"/>
      <name val="Bookman Old Style"/>
      <family val="1"/>
      <charset val="204"/>
    </font>
    <font>
      <sz val="14"/>
      <name val="Bookman Old Style"/>
      <family val="1"/>
      <charset val="204"/>
    </font>
    <font>
      <sz val="12"/>
      <color theme="1"/>
      <name val="Bookman Old Style"/>
      <family val="1"/>
      <charset val="204"/>
    </font>
    <font>
      <sz val="12"/>
      <color rgb="FF000000"/>
      <name val="Bookman Old Style"/>
      <family val="1"/>
      <charset val="204"/>
    </font>
    <font>
      <b/>
      <sz val="12"/>
      <color rgb="FF000000"/>
      <name val="Bookman Old Style"/>
      <family val="1"/>
      <charset val="204"/>
    </font>
    <font>
      <b/>
      <sz val="12"/>
      <color theme="1"/>
      <name val="Bookman Old Style"/>
      <family val="1"/>
      <charset val="204"/>
    </font>
    <font>
      <sz val="8"/>
      <color rgb="FF000000"/>
      <name val="Bookman Old Style"/>
      <family val="1"/>
      <charset val="204"/>
    </font>
  </fonts>
  <fills count="3">
    <fill>
      <patternFill patternType="none"/>
    </fill>
    <fill>
      <patternFill patternType="gray125"/>
    </fill>
    <fill>
      <patternFill patternType="solid">
        <fgColor theme="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9"/>
      </left>
      <right style="thin">
        <color indexed="9"/>
      </right>
      <top style="thin">
        <color indexed="9"/>
      </top>
      <bottom style="thin">
        <color indexed="9"/>
      </bottom>
      <diagonal/>
    </border>
    <border>
      <left style="thin">
        <color rgb="FF000000"/>
      </left>
      <right style="thin">
        <color rgb="FF000000"/>
      </right>
      <top style="thin">
        <color rgb="FF000000"/>
      </top>
      <bottom style="thin">
        <color rgb="FF000000"/>
      </bottom>
      <diagonal/>
    </border>
    <border>
      <left style="thin">
        <color indexed="9"/>
      </left>
      <right style="thin">
        <color indexed="9"/>
      </right>
      <top/>
      <bottom style="thin">
        <color indexed="9"/>
      </bottom>
      <diagonal/>
    </border>
  </borders>
  <cellStyleXfs count="6">
    <xf numFmtId="0" fontId="0" fillId="0" borderId="0"/>
    <xf numFmtId="0" fontId="9" fillId="0" borderId="0"/>
    <xf numFmtId="49" fontId="10" fillId="0" borderId="12">
      <alignment horizontal="center" vertical="top" shrinkToFit="1"/>
    </xf>
    <xf numFmtId="0" fontId="9" fillId="0" borderId="0"/>
    <xf numFmtId="0" fontId="9" fillId="0" borderId="0"/>
    <xf numFmtId="0" fontId="9" fillId="0" borderId="0"/>
  </cellStyleXfs>
  <cellXfs count="304">
    <xf numFmtId="0" fontId="0" fillId="0" borderId="0" xfId="0"/>
    <xf numFmtId="0" fontId="1" fillId="0" borderId="0" xfId="0" applyFont="1" applyFill="1" applyAlignment="1">
      <alignment wrapText="1"/>
    </xf>
    <xf numFmtId="0" fontId="3" fillId="0" borderId="0" xfId="0" applyFont="1" applyFill="1"/>
    <xf numFmtId="0" fontId="6" fillId="0" borderId="0" xfId="0" applyFont="1" applyFill="1"/>
    <xf numFmtId="0" fontId="7" fillId="0" borderId="0" xfId="0" applyFont="1" applyFill="1"/>
    <xf numFmtId="0" fontId="8" fillId="0" borderId="0" xfId="0" applyFont="1" applyFill="1"/>
    <xf numFmtId="0" fontId="8" fillId="0" borderId="0" xfId="0" applyFont="1" applyFill="1" applyAlignment="1">
      <alignment horizontal="center" vertical="center"/>
    </xf>
    <xf numFmtId="0" fontId="8" fillId="0" borderId="0" xfId="0" applyFont="1" applyFill="1" applyBorder="1"/>
    <xf numFmtId="0" fontId="4" fillId="0" borderId="0" xfId="0" applyFont="1" applyFill="1"/>
    <xf numFmtId="0" fontId="2" fillId="0" borderId="0" xfId="0" applyFont="1" applyFill="1"/>
    <xf numFmtId="0" fontId="2" fillId="0" borderId="0" xfId="0" applyFont="1" applyFill="1" applyBorder="1"/>
    <xf numFmtId="0" fontId="0" fillId="0" borderId="0" xfId="0" applyFont="1" applyFill="1"/>
    <xf numFmtId="0" fontId="5" fillId="0" borderId="0" xfId="0" applyFont="1" applyFill="1" applyBorder="1" applyAlignment="1">
      <alignment horizontal="center"/>
    </xf>
    <xf numFmtId="0" fontId="2" fillId="0" borderId="0" xfId="0" applyNumberFormat="1" applyFont="1" applyFill="1" applyAlignment="1">
      <alignment horizontal="center" wrapText="1"/>
    </xf>
    <xf numFmtId="0" fontId="2" fillId="0" borderId="0" xfId="0" applyFont="1" applyFill="1" applyAlignment="1">
      <alignment wrapText="1"/>
    </xf>
    <xf numFmtId="0" fontId="11" fillId="0" borderId="0" xfId="0" applyFont="1" applyFill="1"/>
    <xf numFmtId="0" fontId="13" fillId="0" borderId="1" xfId="0" applyFont="1" applyFill="1" applyBorder="1" applyAlignment="1">
      <alignment horizontal="center" vertical="center" wrapText="1"/>
    </xf>
    <xf numFmtId="0" fontId="14" fillId="0" borderId="1" xfId="0" applyFont="1" applyFill="1" applyBorder="1" applyAlignment="1">
      <alignment horizontal="left" vertical="top" wrapText="1"/>
    </xf>
    <xf numFmtId="0" fontId="11" fillId="0" borderId="1" xfId="0" applyFont="1" applyFill="1" applyBorder="1" applyAlignment="1">
      <alignment horizontal="center" wrapText="1"/>
    </xf>
    <xf numFmtId="0" fontId="11" fillId="0" borderId="1" xfId="0" applyFont="1" applyFill="1" applyBorder="1" applyAlignment="1">
      <alignment horizontal="left" vertical="top" wrapText="1"/>
    </xf>
    <xf numFmtId="0" fontId="11" fillId="0" borderId="0" xfId="0" applyFont="1" applyFill="1" applyAlignment="1">
      <alignment horizontal="left" vertical="top"/>
    </xf>
    <xf numFmtId="0" fontId="11" fillId="0" borderId="0" xfId="0" applyFont="1" applyFill="1" applyAlignment="1">
      <alignment horizontal="center"/>
    </xf>
    <xf numFmtId="0" fontId="15" fillId="0" borderId="0" xfId="0" applyFont="1" applyFill="1"/>
    <xf numFmtId="0" fontId="15" fillId="0" borderId="1" xfId="0" applyFont="1" applyFill="1" applyBorder="1" applyAlignment="1">
      <alignment horizontal="right"/>
    </xf>
    <xf numFmtId="164" fontId="17" fillId="0" borderId="1" xfId="0" applyNumberFormat="1" applyFont="1" applyFill="1" applyBorder="1" applyAlignment="1">
      <alignment horizontal="center"/>
    </xf>
    <xf numFmtId="0" fontId="17" fillId="0" borderId="1" xfId="0" applyFont="1" applyFill="1" applyBorder="1" applyAlignment="1">
      <alignment horizontal="right" wrapText="1"/>
    </xf>
    <xf numFmtId="0" fontId="16" fillId="0" borderId="1" xfId="0" applyFont="1" applyFill="1" applyBorder="1" applyAlignment="1">
      <alignment horizontal="right" wrapText="1"/>
    </xf>
    <xf numFmtId="164" fontId="16" fillId="0" borderId="1" xfId="0" applyNumberFormat="1" applyFont="1" applyFill="1" applyBorder="1" applyAlignment="1">
      <alignment horizontal="center"/>
    </xf>
    <xf numFmtId="0" fontId="17" fillId="0" borderId="1" xfId="0" applyFont="1" applyFill="1" applyBorder="1" applyAlignment="1">
      <alignment horizontal="right"/>
    </xf>
    <xf numFmtId="0" fontId="16" fillId="0" borderId="1" xfId="0" applyFont="1" applyFill="1" applyBorder="1" applyAlignment="1">
      <alignment horizontal="right"/>
    </xf>
    <xf numFmtId="0" fontId="16" fillId="0" borderId="1" xfId="0" applyFont="1" applyFill="1" applyBorder="1" applyAlignment="1">
      <alignment horizontal="right" vertical="center"/>
    </xf>
    <xf numFmtId="0" fontId="15" fillId="0" borderId="1" xfId="0" applyFont="1" applyFill="1" applyBorder="1"/>
    <xf numFmtId="0" fontId="16" fillId="0" borderId="1" xfId="0" applyFont="1" applyFill="1" applyBorder="1" applyAlignment="1">
      <alignment horizontal="center" wrapText="1"/>
    </xf>
    <xf numFmtId="164" fontId="16" fillId="0" borderId="1" xfId="0" applyNumberFormat="1" applyFont="1" applyFill="1" applyBorder="1" applyAlignment="1">
      <alignment horizontal="center" wrapText="1"/>
    </xf>
    <xf numFmtId="0" fontId="17" fillId="0" borderId="1" xfId="0" applyFont="1" applyFill="1" applyBorder="1" applyAlignment="1">
      <alignment horizontal="center"/>
    </xf>
    <xf numFmtId="0" fontId="17" fillId="0" borderId="1" xfId="0" applyFont="1" applyFill="1" applyBorder="1" applyAlignment="1">
      <alignment wrapText="1"/>
    </xf>
    <xf numFmtId="0" fontId="17" fillId="0" borderId="1" xfId="0" applyFont="1" applyFill="1" applyBorder="1"/>
    <xf numFmtId="0" fontId="15" fillId="0" borderId="1" xfId="0" applyFont="1" applyFill="1" applyBorder="1" applyAlignment="1">
      <alignment horizontal="center"/>
    </xf>
    <xf numFmtId="165" fontId="15" fillId="0" borderId="0" xfId="0" applyNumberFormat="1" applyFont="1" applyFill="1"/>
    <xf numFmtId="0" fontId="15" fillId="0" borderId="0" xfId="0" applyFont="1" applyFill="1" applyAlignment="1">
      <alignment horizontal="left" vertical="top"/>
    </xf>
    <xf numFmtId="0" fontId="15" fillId="0" borderId="0" xfId="0" applyFont="1" applyFill="1" applyAlignment="1">
      <alignment horizontal="center"/>
    </xf>
    <xf numFmtId="0" fontId="17" fillId="0" borderId="1" xfId="0" applyFont="1" applyFill="1" applyBorder="1" applyAlignment="1">
      <alignment horizontal="left" vertical="top"/>
    </xf>
    <xf numFmtId="0" fontId="17" fillId="0" borderId="1" xfId="0" applyFont="1" applyFill="1" applyBorder="1" applyAlignment="1">
      <alignment horizontal="left" vertical="top" wrapText="1"/>
    </xf>
    <xf numFmtId="0" fontId="16" fillId="0" borderId="1" xfId="0" applyFont="1" applyFill="1" applyBorder="1" applyAlignment="1">
      <alignment horizontal="left" vertical="top" wrapText="1"/>
    </xf>
    <xf numFmtId="0" fontId="15" fillId="0" borderId="1" xfId="0" applyFont="1" applyFill="1" applyBorder="1" applyAlignment="1">
      <alignment horizontal="left" vertical="top" wrapText="1"/>
    </xf>
    <xf numFmtId="0" fontId="18" fillId="0" borderId="1" xfId="0" applyFont="1" applyFill="1" applyBorder="1" applyAlignment="1">
      <alignment horizontal="left" vertical="top" wrapText="1"/>
    </xf>
    <xf numFmtId="0" fontId="19" fillId="0" borderId="1" xfId="0" applyFont="1" applyFill="1" applyBorder="1" applyAlignment="1">
      <alignment horizontal="left" vertical="top" wrapText="1"/>
    </xf>
    <xf numFmtId="164" fontId="15" fillId="0" borderId="0" xfId="0" applyNumberFormat="1" applyFont="1" applyFill="1"/>
    <xf numFmtId="0" fontId="15" fillId="0" borderId="1" xfId="0" applyFont="1" applyFill="1" applyBorder="1" applyAlignment="1">
      <alignment vertical="top" wrapText="1"/>
    </xf>
    <xf numFmtId="0" fontId="16" fillId="0" borderId="1" xfId="0" applyFont="1" applyFill="1" applyBorder="1" applyAlignment="1">
      <alignment wrapText="1"/>
    </xf>
    <xf numFmtId="0" fontId="15" fillId="0" borderId="1" xfId="0" applyFont="1" applyFill="1" applyBorder="1" applyAlignment="1">
      <alignment horizontal="justify" vertical="top" wrapText="1"/>
    </xf>
    <xf numFmtId="0" fontId="16" fillId="0" borderId="0" xfId="0" applyFont="1" applyFill="1" applyBorder="1" applyAlignment="1">
      <alignment horizontal="center" wrapText="1"/>
    </xf>
    <xf numFmtId="0" fontId="16" fillId="0" borderId="1" xfId="0" applyFont="1" applyFill="1" applyBorder="1" applyAlignment="1">
      <alignment vertical="top" wrapText="1"/>
    </xf>
    <xf numFmtId="165" fontId="16" fillId="0" borderId="1" xfId="0" applyNumberFormat="1" applyFont="1" applyFill="1" applyBorder="1" applyAlignment="1">
      <alignment horizontal="center"/>
    </xf>
    <xf numFmtId="0" fontId="15" fillId="0" borderId="0" xfId="0" applyFont="1" applyFill="1" applyAlignment="1">
      <alignment wrapText="1"/>
    </xf>
    <xf numFmtId="0" fontId="17" fillId="0" borderId="1" xfId="0" applyFont="1" applyFill="1" applyBorder="1" applyAlignment="1">
      <alignment vertical="top" wrapText="1"/>
    </xf>
    <xf numFmtId="165" fontId="17" fillId="0" borderId="1" xfId="0" applyNumberFormat="1" applyFont="1" applyFill="1" applyBorder="1" applyAlignment="1">
      <alignment horizontal="center"/>
    </xf>
    <xf numFmtId="0" fontId="15" fillId="0" borderId="0" xfId="0" applyFont="1" applyFill="1" applyAlignment="1">
      <alignment vertical="center" wrapText="1"/>
    </xf>
    <xf numFmtId="0" fontId="16" fillId="0" borderId="5" xfId="0" applyFont="1" applyFill="1" applyBorder="1" applyAlignment="1">
      <alignment vertical="center" wrapText="1"/>
    </xf>
    <xf numFmtId="165" fontId="16" fillId="0" borderId="1" xfId="0" applyNumberFormat="1" applyFont="1" applyFill="1" applyBorder="1" applyAlignment="1">
      <alignment horizontal="center" vertical="center"/>
    </xf>
    <xf numFmtId="0" fontId="16" fillId="0" borderId="1" xfId="0" applyFont="1" applyFill="1" applyBorder="1" applyAlignment="1">
      <alignment vertical="center" wrapText="1"/>
    </xf>
    <xf numFmtId="0" fontId="17" fillId="0" borderId="1" xfId="0" applyFont="1" applyFill="1" applyBorder="1" applyAlignment="1">
      <alignment vertical="center" wrapText="1"/>
    </xf>
    <xf numFmtId="165" fontId="17" fillId="0" borderId="1" xfId="0" applyNumberFormat="1" applyFont="1" applyFill="1" applyBorder="1" applyAlignment="1">
      <alignment horizontal="center" vertical="center" wrapText="1"/>
    </xf>
    <xf numFmtId="0" fontId="16" fillId="0" borderId="0" xfId="0" applyFont="1" applyFill="1" applyAlignment="1">
      <alignment horizontal="right" vertical="center" indent="15"/>
    </xf>
    <xf numFmtId="0" fontId="16" fillId="0" borderId="0" xfId="0" applyFont="1" applyFill="1" applyAlignment="1">
      <alignment horizontal="right" vertical="center"/>
    </xf>
    <xf numFmtId="0" fontId="17" fillId="0" borderId="0" xfId="0" applyFont="1" applyFill="1" applyAlignment="1">
      <alignment horizontal="center" vertical="center"/>
    </xf>
    <xf numFmtId="0" fontId="15" fillId="0" borderId="1" xfId="0" applyFont="1" applyFill="1" applyBorder="1" applyAlignment="1">
      <alignment wrapText="1"/>
    </xf>
    <xf numFmtId="165" fontId="17" fillId="0" borderId="1" xfId="0" applyNumberFormat="1" applyFont="1" applyFill="1" applyBorder="1" applyAlignment="1">
      <alignment horizontal="center" vertical="center"/>
    </xf>
    <xf numFmtId="0" fontId="17" fillId="0" borderId="0" xfId="0" applyFont="1" applyFill="1" applyAlignment="1">
      <alignment vertical="center"/>
    </xf>
    <xf numFmtId="0" fontId="22" fillId="0" borderId="0" xfId="0" applyFont="1" applyFill="1" applyAlignment="1">
      <alignment vertical="center"/>
    </xf>
    <xf numFmtId="0" fontId="18" fillId="0" borderId="0" xfId="0" applyFont="1" applyFill="1" applyAlignment="1"/>
    <xf numFmtId="0" fontId="18" fillId="0" borderId="0" xfId="0" applyFont="1" applyFill="1" applyAlignment="1">
      <alignment horizontal="center" vertical="center"/>
    </xf>
    <xf numFmtId="0" fontId="20" fillId="0" borderId="0" xfId="0" applyFont="1" applyFill="1" applyAlignment="1"/>
    <xf numFmtId="165" fontId="20" fillId="0" borderId="1" xfId="0" applyNumberFormat="1" applyFont="1" applyFill="1" applyBorder="1" applyAlignment="1">
      <alignment horizontal="center" vertical="center" wrapText="1" shrinkToFit="1"/>
    </xf>
    <xf numFmtId="165" fontId="15" fillId="0" borderId="1" xfId="0" applyNumberFormat="1" applyFont="1" applyFill="1" applyBorder="1"/>
    <xf numFmtId="0" fontId="16" fillId="0" borderId="1" xfId="0" applyFont="1" applyFill="1" applyBorder="1"/>
    <xf numFmtId="0" fontId="17" fillId="0" borderId="1" xfId="0" applyFont="1" applyFill="1" applyBorder="1" applyAlignment="1">
      <alignment vertical="top"/>
    </xf>
    <xf numFmtId="0" fontId="15" fillId="0" borderId="0" xfId="0" applyFont="1" applyFill="1" applyAlignment="1">
      <alignment horizontal="center" vertical="top"/>
    </xf>
    <xf numFmtId="0" fontId="18" fillId="0" borderId="0" xfId="0" applyFont="1" applyFill="1" applyBorder="1" applyAlignment="1">
      <alignment horizontal="right"/>
    </xf>
    <xf numFmtId="0" fontId="18" fillId="0" borderId="0" xfId="0" applyFont="1" applyFill="1"/>
    <xf numFmtId="0" fontId="20" fillId="0" borderId="0" xfId="0" applyFont="1" applyFill="1" applyAlignment="1">
      <alignment horizontal="center" wrapText="1"/>
    </xf>
    <xf numFmtId="0" fontId="23" fillId="0" borderId="0" xfId="0" applyFont="1" applyFill="1" applyAlignment="1"/>
    <xf numFmtId="0" fontId="23" fillId="0" borderId="0" xfId="0" applyFont="1" applyFill="1"/>
    <xf numFmtId="0" fontId="18" fillId="0" borderId="1" xfId="0" applyFont="1" applyFill="1" applyBorder="1" applyAlignment="1">
      <alignment horizontal="center" vertical="center" wrapText="1"/>
    </xf>
    <xf numFmtId="0" fontId="18" fillId="0" borderId="0" xfId="0" applyFont="1" applyFill="1" applyBorder="1" applyAlignment="1">
      <alignment horizontal="center" vertical="top" wrapText="1"/>
    </xf>
    <xf numFmtId="0" fontId="23" fillId="0" borderId="0" xfId="0" applyFont="1" applyFill="1" applyBorder="1" applyAlignment="1">
      <alignment horizontal="left" vertical="top" wrapText="1"/>
    </xf>
    <xf numFmtId="0" fontId="23" fillId="0" borderId="0" xfId="0" applyFont="1" applyFill="1" applyBorder="1" applyAlignment="1">
      <alignment horizontal="center" vertical="top" wrapText="1"/>
    </xf>
    <xf numFmtId="0" fontId="23" fillId="0" borderId="0" xfId="0" applyFont="1" applyFill="1" applyBorder="1" applyAlignment="1">
      <alignment wrapText="1"/>
    </xf>
    <xf numFmtId="0" fontId="18" fillId="0" borderId="0" xfId="0" applyFont="1" applyFill="1" applyAlignment="1">
      <alignment horizontal="center" wrapText="1"/>
    </xf>
    <xf numFmtId="0" fontId="16" fillId="0" borderId="1" xfId="0" applyFont="1" applyFill="1" applyBorder="1" applyAlignment="1">
      <alignment horizontal="center" vertical="center"/>
    </xf>
    <xf numFmtId="0" fontId="16" fillId="0" borderId="1" xfId="0" applyFont="1" applyFill="1" applyBorder="1" applyAlignment="1">
      <alignment horizontal="center"/>
    </xf>
    <xf numFmtId="0" fontId="17" fillId="0" borderId="1" xfId="0" applyFont="1" applyFill="1" applyBorder="1" applyAlignment="1">
      <alignment horizontal="center" vertical="top" wrapText="1"/>
    </xf>
    <xf numFmtId="0" fontId="15" fillId="0" borderId="0" xfId="0" applyFont="1" applyFill="1" applyAlignment="1">
      <alignment horizontal="right" vertical="center" wrapText="1"/>
    </xf>
    <xf numFmtId="0" fontId="15" fillId="0" borderId="0" xfId="0" applyFont="1" applyFill="1" applyAlignment="1">
      <alignment horizontal="right" vertical="center"/>
    </xf>
    <xf numFmtId="164" fontId="16" fillId="0" borderId="1" xfId="0" applyNumberFormat="1" applyFont="1" applyFill="1" applyBorder="1" applyAlignment="1">
      <alignment horizontal="center" vertical="center" wrapText="1"/>
    </xf>
    <xf numFmtId="165" fontId="16" fillId="0" borderId="1" xfId="0" applyNumberFormat="1" applyFont="1" applyFill="1" applyBorder="1" applyAlignment="1">
      <alignment horizontal="center" vertical="center" wrapText="1"/>
    </xf>
    <xf numFmtId="3" fontId="15" fillId="0" borderId="0" xfId="0" applyNumberFormat="1" applyFont="1" applyFill="1"/>
    <xf numFmtId="164" fontId="15" fillId="0" borderId="0" xfId="0" applyNumberFormat="1" applyFont="1" applyFill="1" applyAlignment="1">
      <alignment horizontal="center" vertical="top"/>
    </xf>
    <xf numFmtId="0" fontId="26" fillId="0" borderId="0" xfId="0" applyFont="1" applyFill="1" applyAlignment="1">
      <alignment horizontal="right"/>
    </xf>
    <xf numFmtId="0" fontId="13" fillId="0" borderId="1" xfId="0" applyFont="1" applyFill="1" applyBorder="1" applyAlignment="1">
      <alignment horizontal="right" wrapText="1"/>
    </xf>
    <xf numFmtId="0" fontId="14" fillId="0" borderId="1" xfId="0" applyFont="1" applyFill="1" applyBorder="1" applyAlignment="1">
      <alignment horizontal="right" wrapText="1"/>
    </xf>
    <xf numFmtId="0" fontId="27" fillId="0" borderId="1" xfId="0" applyFont="1" applyFill="1" applyBorder="1" applyAlignment="1">
      <alignment horizontal="right" wrapText="1"/>
    </xf>
    <xf numFmtId="0" fontId="26" fillId="0" borderId="1" xfId="0" applyFont="1" applyFill="1" applyBorder="1" applyAlignment="1">
      <alignment horizontal="right" wrapText="1"/>
    </xf>
    <xf numFmtId="164" fontId="28" fillId="0" borderId="1" xfId="0" applyNumberFormat="1" applyFont="1" applyFill="1" applyBorder="1" applyAlignment="1">
      <alignment horizontal="right" indent="1"/>
    </xf>
    <xf numFmtId="0" fontId="24" fillId="0" borderId="1" xfId="0" applyFont="1" applyFill="1" applyBorder="1" applyAlignment="1"/>
    <xf numFmtId="164" fontId="29" fillId="0" borderId="1" xfId="0" applyNumberFormat="1" applyFont="1" applyFill="1" applyBorder="1" applyAlignment="1">
      <alignment horizontal="right" indent="1"/>
    </xf>
    <xf numFmtId="0" fontId="24" fillId="2" borderId="0" xfId="0" applyFont="1" applyFill="1" applyAlignment="1"/>
    <xf numFmtId="0" fontId="24" fillId="2" borderId="0" xfId="0" applyFont="1" applyFill="1" applyAlignment="1">
      <alignment horizontal="center" vertical="center"/>
    </xf>
    <xf numFmtId="0" fontId="25" fillId="2" borderId="0" xfId="0" applyFont="1" applyFill="1" applyAlignment="1"/>
    <xf numFmtId="165" fontId="32" fillId="0" borderId="1" xfId="0" applyNumberFormat="1" applyFont="1" applyFill="1" applyBorder="1" applyAlignment="1">
      <alignment horizontal="center" vertical="center" wrapText="1"/>
    </xf>
    <xf numFmtId="165" fontId="25" fillId="0" borderId="1" xfId="0" applyNumberFormat="1" applyFont="1" applyFill="1" applyBorder="1" applyAlignment="1">
      <alignment horizontal="center" vertical="center" wrapText="1" shrinkToFit="1"/>
    </xf>
    <xf numFmtId="165" fontId="31" fillId="0" borderId="1" xfId="0" applyNumberFormat="1" applyFont="1" applyFill="1" applyBorder="1" applyAlignment="1">
      <alignment horizontal="center" vertical="center" wrapText="1"/>
    </xf>
    <xf numFmtId="165" fontId="31" fillId="0" borderId="1" xfId="0" applyNumberFormat="1" applyFont="1" applyFill="1" applyBorder="1" applyAlignment="1">
      <alignment horizontal="center" vertical="center"/>
    </xf>
    <xf numFmtId="165" fontId="32" fillId="0" borderId="1" xfId="0" applyNumberFormat="1" applyFont="1" applyFill="1" applyBorder="1" applyAlignment="1">
      <alignment horizontal="center" vertical="center"/>
    </xf>
    <xf numFmtId="164" fontId="25" fillId="0" borderId="1" xfId="0" applyNumberFormat="1" applyFont="1" applyFill="1" applyBorder="1" applyAlignment="1">
      <alignment horizontal="right" indent="1"/>
    </xf>
    <xf numFmtId="164" fontId="24" fillId="0" borderId="1" xfId="0" applyNumberFormat="1" applyFont="1" applyFill="1" applyBorder="1" applyAlignment="1">
      <alignment horizontal="right" indent="1"/>
    </xf>
    <xf numFmtId="0" fontId="26" fillId="2" borderId="0" xfId="0" applyFont="1" applyFill="1" applyAlignment="1">
      <alignment horizontal="center"/>
    </xf>
    <xf numFmtId="0" fontId="26" fillId="2" borderId="0" xfId="0" applyFont="1" applyFill="1" applyAlignment="1"/>
    <xf numFmtId="0" fontId="13" fillId="2" borderId="1" xfId="0" applyFont="1" applyFill="1" applyBorder="1" applyAlignment="1">
      <alignment horizontal="center" wrapText="1"/>
    </xf>
    <xf numFmtId="0" fontId="16" fillId="0" borderId="1" xfId="0" applyFont="1" applyFill="1" applyBorder="1" applyAlignment="1">
      <alignment horizontal="center" vertical="top" wrapText="1"/>
    </xf>
    <xf numFmtId="49" fontId="16" fillId="0" borderId="1" xfId="0" applyNumberFormat="1" applyFont="1" applyFill="1" applyBorder="1" applyAlignment="1">
      <alignment horizontal="center" wrapText="1"/>
    </xf>
    <xf numFmtId="49" fontId="16" fillId="0" borderId="1" xfId="0" applyNumberFormat="1" applyFont="1" applyFill="1" applyBorder="1" applyAlignment="1">
      <alignment horizontal="center"/>
    </xf>
    <xf numFmtId="0" fontId="18" fillId="0" borderId="1" xfId="3" applyNumberFormat="1" applyFont="1" applyFill="1" applyBorder="1" applyAlignment="1">
      <alignment vertical="top" wrapText="1"/>
    </xf>
    <xf numFmtId="9" fontId="15" fillId="0" borderId="0" xfId="0" applyNumberFormat="1" applyFont="1" applyFill="1"/>
    <xf numFmtId="0" fontId="18" fillId="0" borderId="1" xfId="4" applyNumberFormat="1" applyFont="1" applyFill="1" applyBorder="1" applyAlignment="1">
      <alignment horizontal="left" vertical="center" wrapText="1"/>
    </xf>
    <xf numFmtId="0" fontId="18" fillId="0" borderId="1" xfId="5" applyNumberFormat="1" applyFont="1" applyFill="1" applyBorder="1" applyAlignment="1">
      <alignment vertical="top" wrapText="1"/>
    </xf>
    <xf numFmtId="0" fontId="16" fillId="0" borderId="1" xfId="0" applyFont="1" applyFill="1" applyBorder="1" applyAlignment="1">
      <alignment horizontal="right" vertical="center" wrapText="1"/>
    </xf>
    <xf numFmtId="0" fontId="15" fillId="0" borderId="1" xfId="0" applyFont="1" applyBorder="1" applyAlignment="1">
      <alignment wrapText="1"/>
    </xf>
    <xf numFmtId="0" fontId="20" fillId="0" borderId="1" xfId="1" applyNumberFormat="1" applyFont="1" applyFill="1" applyBorder="1" applyAlignment="1">
      <alignment vertical="top" wrapText="1"/>
    </xf>
    <xf numFmtId="49" fontId="17" fillId="0" borderId="1" xfId="0" applyNumberFormat="1" applyFont="1" applyFill="1" applyBorder="1" applyAlignment="1">
      <alignment horizontal="center"/>
    </xf>
    <xf numFmtId="49" fontId="15" fillId="0" borderId="1" xfId="0" applyNumberFormat="1" applyFont="1" applyFill="1" applyBorder="1"/>
    <xf numFmtId="49" fontId="15" fillId="0" borderId="1" xfId="0" applyNumberFormat="1" applyFont="1" applyFill="1" applyBorder="1" applyAlignment="1">
      <alignment horizontal="center"/>
    </xf>
    <xf numFmtId="0" fontId="18" fillId="0" borderId="1" xfId="1" applyNumberFormat="1" applyFont="1" applyFill="1" applyBorder="1" applyAlignment="1">
      <alignment vertical="top" wrapText="1"/>
    </xf>
    <xf numFmtId="165" fontId="15" fillId="0" borderId="1" xfId="0" applyNumberFormat="1" applyFont="1" applyFill="1" applyBorder="1" applyAlignment="1">
      <alignment horizontal="center"/>
    </xf>
    <xf numFmtId="164" fontId="15" fillId="0" borderId="1" xfId="0" applyNumberFormat="1" applyFont="1" applyFill="1" applyBorder="1" applyAlignment="1">
      <alignment horizontal="center"/>
    </xf>
    <xf numFmtId="0" fontId="15" fillId="0" borderId="0" xfId="0" applyFont="1"/>
    <xf numFmtId="0" fontId="15" fillId="0" borderId="0" xfId="0" applyFont="1" applyAlignment="1">
      <alignment wrapText="1"/>
    </xf>
    <xf numFmtId="0" fontId="16" fillId="0" borderId="0" xfId="0" applyFont="1" applyAlignment="1">
      <alignment horizontal="right" vertical="center"/>
    </xf>
    <xf numFmtId="0" fontId="16" fillId="0" borderId="4" xfId="0" applyFont="1" applyBorder="1" applyAlignment="1">
      <alignment vertical="center"/>
    </xf>
    <xf numFmtId="0" fontId="16" fillId="0" borderId="1" xfId="0" applyFont="1" applyBorder="1" applyAlignment="1">
      <alignment horizontal="center" vertical="center" wrapText="1"/>
    </xf>
    <xf numFmtId="0" fontId="16" fillId="0" borderId="3" xfId="0" applyFont="1" applyBorder="1" applyAlignment="1">
      <alignment horizontal="center" vertical="center" wrapText="1"/>
    </xf>
    <xf numFmtId="0" fontId="16" fillId="0" borderId="1" xfId="0" applyFont="1" applyBorder="1" applyAlignment="1">
      <alignment vertical="center" wrapText="1"/>
    </xf>
    <xf numFmtId="0" fontId="17" fillId="0" borderId="1" xfId="0" applyFont="1" applyBorder="1" applyAlignment="1">
      <alignment vertical="center" wrapText="1"/>
    </xf>
    <xf numFmtId="0" fontId="16" fillId="0" borderId="1" xfId="0" applyFont="1" applyFill="1" applyBorder="1" applyAlignment="1">
      <alignment horizontal="left" vertical="center" wrapText="1"/>
    </xf>
    <xf numFmtId="0" fontId="15" fillId="0" borderId="0" xfId="0" applyFont="1" applyFill="1" applyAlignment="1">
      <alignment vertical="center"/>
    </xf>
    <xf numFmtId="0" fontId="13" fillId="0" borderId="1" xfId="0" applyFont="1" applyFill="1" applyBorder="1" applyAlignment="1">
      <alignment horizontal="left" vertical="top" wrapText="1"/>
    </xf>
    <xf numFmtId="0" fontId="13" fillId="0" borderId="1" xfId="0" applyFont="1" applyFill="1" applyBorder="1" applyAlignment="1">
      <alignment horizontal="center" wrapText="1"/>
    </xf>
    <xf numFmtId="0" fontId="11" fillId="0" borderId="1" xfId="0" applyFont="1" applyFill="1" applyBorder="1" applyAlignment="1">
      <alignment horizontal="center"/>
    </xf>
    <xf numFmtId="0" fontId="16" fillId="0" borderId="1" xfId="0" applyFont="1" applyFill="1" applyBorder="1" applyAlignment="1">
      <alignment horizontal="center" vertical="center" wrapText="1"/>
    </xf>
    <xf numFmtId="0" fontId="16" fillId="0" borderId="1" xfId="0" applyFont="1" applyFill="1" applyBorder="1" applyAlignment="1">
      <alignment horizontal="center"/>
    </xf>
    <xf numFmtId="0" fontId="17" fillId="0" borderId="1" xfId="0" applyFont="1" applyFill="1" applyBorder="1" applyAlignment="1">
      <alignment horizontal="center" vertical="center" wrapText="1"/>
    </xf>
    <xf numFmtId="0" fontId="16" fillId="0" borderId="1" xfId="0" applyFont="1" applyFill="1" applyBorder="1" applyAlignment="1">
      <alignment horizontal="center" vertical="top" wrapText="1"/>
    </xf>
    <xf numFmtId="0" fontId="15" fillId="0" borderId="0" xfId="0" applyFont="1" applyFill="1" applyAlignment="1">
      <alignment horizontal="right" wrapText="1"/>
    </xf>
    <xf numFmtId="0" fontId="16" fillId="0" borderId="3" xfId="0" applyFont="1" applyFill="1" applyBorder="1" applyAlignment="1">
      <alignment horizontal="center" vertical="center" wrapText="1"/>
    </xf>
    <xf numFmtId="0" fontId="15" fillId="0" borderId="0" xfId="0" applyFont="1" applyFill="1" applyAlignment="1">
      <alignment horizontal="right"/>
    </xf>
    <xf numFmtId="0" fontId="15" fillId="0" borderId="0" xfId="0" applyFont="1" applyFill="1" applyAlignment="1">
      <alignment horizontal="right" vertical="center" wrapText="1"/>
    </xf>
    <xf numFmtId="0" fontId="15" fillId="0" borderId="0" xfId="0" applyFont="1" applyFill="1" applyAlignment="1">
      <alignment horizontal="right" vertical="center"/>
    </xf>
    <xf numFmtId="164" fontId="17" fillId="0" borderId="1" xfId="0" applyNumberFormat="1" applyFont="1" applyFill="1" applyBorder="1" applyAlignment="1">
      <alignment horizontal="center" wrapText="1"/>
    </xf>
    <xf numFmtId="0" fontId="15" fillId="0" borderId="1" xfId="0" applyFont="1" applyFill="1" applyBorder="1" applyAlignment="1">
      <alignment horizontal="justify" vertical="center"/>
    </xf>
    <xf numFmtId="49" fontId="15" fillId="0" borderId="0" xfId="0" applyNumberFormat="1" applyFont="1" applyFill="1"/>
    <xf numFmtId="164" fontId="15" fillId="0" borderId="0" xfId="0" applyNumberFormat="1" applyFont="1" applyFill="1" applyAlignment="1">
      <alignment horizontal="right"/>
    </xf>
    <xf numFmtId="49" fontId="17" fillId="0" borderId="1" xfId="0" applyNumberFormat="1" applyFont="1" applyFill="1" applyBorder="1" applyAlignment="1">
      <alignment horizontal="center" wrapText="1"/>
    </xf>
    <xf numFmtId="0" fontId="15" fillId="0" borderId="1" xfId="0" applyFont="1" applyFill="1" applyBorder="1" applyAlignment="1">
      <alignment vertical="top"/>
    </xf>
    <xf numFmtId="0" fontId="18" fillId="0" borderId="1" xfId="1" applyNumberFormat="1" applyFont="1" applyFill="1" applyBorder="1" applyAlignment="1">
      <alignment horizontal="center" wrapText="1"/>
    </xf>
    <xf numFmtId="0" fontId="18" fillId="0" borderId="11" xfId="1" applyNumberFormat="1" applyFont="1" applyFill="1" applyBorder="1" applyAlignment="1">
      <alignment horizontal="left" vertical="top" wrapText="1"/>
    </xf>
    <xf numFmtId="165" fontId="17" fillId="0" borderId="1" xfId="0" applyNumberFormat="1" applyFont="1" applyFill="1" applyBorder="1" applyAlignment="1">
      <alignment horizontal="center" wrapText="1"/>
    </xf>
    <xf numFmtId="49" fontId="15" fillId="0" borderId="1" xfId="0" applyNumberFormat="1" applyFont="1" applyFill="1" applyBorder="1" applyAlignment="1">
      <alignment wrapText="1"/>
    </xf>
    <xf numFmtId="165" fontId="15" fillId="0" borderId="1" xfId="0" applyNumberFormat="1" applyFont="1" applyFill="1" applyBorder="1" applyAlignment="1">
      <alignment horizontal="center" wrapText="1"/>
    </xf>
    <xf numFmtId="0" fontId="18" fillId="0" borderId="13" xfId="1" applyNumberFormat="1" applyFont="1" applyFill="1" applyBorder="1" applyAlignment="1">
      <alignment horizontal="left" vertical="top" wrapText="1"/>
    </xf>
    <xf numFmtId="0" fontId="16" fillId="0" borderId="0" xfId="0" applyFont="1" applyFill="1" applyAlignment="1">
      <alignment horizontal="justify" vertical="top"/>
    </xf>
    <xf numFmtId="165" fontId="16" fillId="0" borderId="1" xfId="0" applyNumberFormat="1" applyFont="1" applyFill="1" applyBorder="1" applyAlignment="1">
      <alignment horizontal="center" wrapText="1"/>
    </xf>
    <xf numFmtId="49" fontId="15" fillId="0" borderId="1" xfId="0" applyNumberFormat="1" applyFont="1" applyFill="1" applyBorder="1" applyAlignment="1">
      <alignment horizontal="center" wrapText="1"/>
    </xf>
    <xf numFmtId="49" fontId="21" fillId="0" borderId="1" xfId="0" applyNumberFormat="1" applyFont="1" applyFill="1" applyBorder="1" applyAlignment="1">
      <alignment horizontal="center"/>
    </xf>
    <xf numFmtId="164" fontId="21" fillId="0" borderId="1" xfId="0" applyNumberFormat="1" applyFont="1" applyFill="1" applyBorder="1" applyAlignment="1">
      <alignment horizontal="center"/>
    </xf>
    <xf numFmtId="49" fontId="16" fillId="0" borderId="4" xfId="0" applyNumberFormat="1" applyFont="1" applyFill="1" applyBorder="1" applyAlignment="1">
      <alignment horizontal="center"/>
    </xf>
    <xf numFmtId="0" fontId="19" fillId="0" borderId="0" xfId="0" applyFont="1" applyFill="1"/>
    <xf numFmtId="0" fontId="20" fillId="0" borderId="1" xfId="1" applyNumberFormat="1" applyFont="1" applyFill="1" applyBorder="1" applyAlignment="1">
      <alignment horizontal="center" wrapText="1"/>
    </xf>
    <xf numFmtId="164" fontId="19" fillId="0" borderId="1" xfId="0" applyNumberFormat="1" applyFont="1" applyFill="1" applyBorder="1" applyAlignment="1">
      <alignment horizontal="center"/>
    </xf>
    <xf numFmtId="0" fontId="15" fillId="0" borderId="0" xfId="0" applyFont="1" applyFill="1" applyAlignment="1">
      <alignment vertical="top"/>
    </xf>
    <xf numFmtId="49" fontId="15" fillId="0" borderId="0" xfId="0" applyNumberFormat="1" applyFont="1" applyFill="1" applyAlignment="1">
      <alignment horizontal="center"/>
    </xf>
    <xf numFmtId="164" fontId="15" fillId="0" borderId="0" xfId="0" applyNumberFormat="1" applyFont="1" applyFill="1" applyAlignment="1">
      <alignment horizontal="center"/>
    </xf>
    <xf numFmtId="165" fontId="21" fillId="0" borderId="1" xfId="0" applyNumberFormat="1" applyFont="1" applyFill="1" applyBorder="1" applyAlignment="1">
      <alignment horizontal="center"/>
    </xf>
    <xf numFmtId="165" fontId="19" fillId="0" borderId="1" xfId="0" applyNumberFormat="1" applyFont="1" applyFill="1" applyBorder="1" applyAlignment="1">
      <alignment horizontal="center"/>
    </xf>
    <xf numFmtId="165" fontId="15" fillId="0" borderId="0" xfId="0" applyNumberFormat="1" applyFont="1" applyFill="1" applyAlignment="1">
      <alignment horizontal="center"/>
    </xf>
    <xf numFmtId="165" fontId="15" fillId="0" borderId="1" xfId="0" applyNumberFormat="1" applyFont="1" applyFill="1" applyBorder="1" applyAlignment="1">
      <alignment horizontal="center" vertical="center"/>
    </xf>
    <xf numFmtId="165" fontId="19" fillId="0" borderId="1" xfId="0" applyNumberFormat="1" applyFont="1" applyFill="1" applyBorder="1" applyAlignment="1">
      <alignment horizontal="center" vertical="center"/>
    </xf>
    <xf numFmtId="0" fontId="16" fillId="0" borderId="4" xfId="0" applyFont="1" applyFill="1" applyBorder="1" applyAlignment="1">
      <alignment vertical="center"/>
    </xf>
    <xf numFmtId="0" fontId="0" fillId="0" borderId="0" xfId="0" applyFill="1"/>
    <xf numFmtId="0" fontId="16" fillId="0" borderId="4" xfId="0" applyFont="1" applyFill="1" applyBorder="1" applyAlignment="1">
      <alignment horizontal="center" vertical="center"/>
    </xf>
    <xf numFmtId="165" fontId="16" fillId="0" borderId="1" xfId="0" applyNumberFormat="1" applyFont="1" applyFill="1" applyBorder="1" applyAlignment="1">
      <alignment vertical="center" wrapText="1"/>
    </xf>
    <xf numFmtId="0" fontId="26" fillId="0" borderId="0" xfId="0" applyFont="1" applyFill="1" applyAlignment="1">
      <alignment horizontal="center"/>
    </xf>
    <xf numFmtId="0" fontId="24" fillId="0" borderId="0" xfId="0" applyFont="1" applyFill="1" applyAlignment="1">
      <alignment horizontal="center" vertical="center"/>
    </xf>
    <xf numFmtId="0" fontId="31"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2" fillId="0" borderId="1" xfId="0" applyFont="1" applyFill="1" applyBorder="1" applyAlignment="1">
      <alignment horizontal="right"/>
    </xf>
    <xf numFmtId="0" fontId="11" fillId="0" borderId="1" xfId="0" applyFont="1" applyFill="1" applyBorder="1" applyAlignment="1">
      <alignment horizontal="right"/>
    </xf>
    <xf numFmtId="165" fontId="31" fillId="0" borderId="4" xfId="0" applyNumberFormat="1" applyFont="1" applyFill="1" applyBorder="1" applyAlignment="1">
      <alignment horizontal="center"/>
    </xf>
    <xf numFmtId="165" fontId="32" fillId="0" borderId="1" xfId="0" applyNumberFormat="1" applyFont="1" applyFill="1" applyBorder="1" applyAlignment="1">
      <alignment horizontal="center"/>
    </xf>
    <xf numFmtId="165" fontId="31" fillId="0" borderId="1" xfId="0" applyNumberFormat="1" applyFont="1" applyFill="1" applyBorder="1" applyAlignment="1">
      <alignment horizontal="center"/>
    </xf>
    <xf numFmtId="0" fontId="4" fillId="0" borderId="1" xfId="0" applyFont="1" applyFill="1" applyBorder="1" applyAlignment="1">
      <alignment horizontal="left" wrapText="1" indent="2"/>
    </xf>
    <xf numFmtId="0" fontId="16" fillId="0" borderId="1" xfId="0" applyFont="1" applyFill="1" applyBorder="1" applyAlignment="1">
      <alignment horizontal="center" vertical="center" wrapText="1"/>
    </xf>
    <xf numFmtId="0" fontId="16" fillId="0" borderId="1" xfId="0" applyFont="1" applyFill="1" applyBorder="1" applyAlignment="1">
      <alignment horizontal="center" vertical="top" wrapText="1"/>
    </xf>
    <xf numFmtId="0" fontId="16" fillId="0" borderId="1" xfId="0" applyFont="1" applyFill="1" applyBorder="1" applyAlignment="1">
      <alignment horizontal="justify" vertical="top" wrapText="1"/>
    </xf>
    <xf numFmtId="0" fontId="16" fillId="0" borderId="4" xfId="0" applyFont="1" applyFill="1" applyBorder="1" applyAlignment="1">
      <alignment vertical="top" wrapText="1"/>
    </xf>
    <xf numFmtId="0" fontId="13" fillId="0" borderId="0" xfId="0" applyFont="1" applyAlignment="1">
      <alignment vertical="top" wrapText="1"/>
    </xf>
    <xf numFmtId="0" fontId="11" fillId="0" borderId="1" xfId="0" applyFont="1" applyFill="1" applyBorder="1" applyAlignment="1">
      <alignment vertical="top" wrapText="1"/>
    </xf>
    <xf numFmtId="0" fontId="17" fillId="0" borderId="1" xfId="0" applyFont="1" applyFill="1" applyBorder="1" applyAlignment="1">
      <alignment horizontal="center" vertical="top"/>
    </xf>
    <xf numFmtId="0" fontId="16" fillId="0" borderId="1" xfId="0" applyFont="1" applyFill="1" applyBorder="1" applyAlignment="1">
      <alignment horizontal="center" vertical="top"/>
    </xf>
    <xf numFmtId="0" fontId="17" fillId="0" borderId="1" xfId="0" applyFont="1" applyFill="1" applyBorder="1" applyAlignment="1">
      <alignment horizontal="right" vertical="top"/>
    </xf>
    <xf numFmtId="0" fontId="16" fillId="0" borderId="1" xfId="0" applyFont="1" applyFill="1" applyBorder="1" applyAlignment="1">
      <alignment horizontal="right" vertical="top"/>
    </xf>
    <xf numFmtId="49" fontId="18" fillId="0" borderId="1" xfId="2" applyFont="1" applyFill="1" applyBorder="1" applyAlignment="1" applyProtection="1">
      <alignment horizontal="center" vertical="top" wrapText="1" shrinkToFit="1"/>
    </xf>
    <xf numFmtId="0" fontId="15" fillId="0" borderId="1" xfId="0" applyFont="1" applyFill="1" applyBorder="1" applyAlignment="1">
      <alignment horizontal="center" vertical="top"/>
    </xf>
    <xf numFmtId="49" fontId="15" fillId="0" borderId="0" xfId="0" applyNumberFormat="1" applyFont="1" applyFill="1" applyAlignment="1">
      <alignment horizontal="left" vertical="top" wrapText="1"/>
    </xf>
    <xf numFmtId="49" fontId="17" fillId="0" borderId="1" xfId="0" applyNumberFormat="1" applyFont="1" applyFill="1" applyBorder="1" applyAlignment="1">
      <alignment horizontal="left" vertical="top" wrapText="1"/>
    </xf>
    <xf numFmtId="49" fontId="16" fillId="0" borderId="1" xfId="0" applyNumberFormat="1" applyFont="1" applyFill="1" applyBorder="1" applyAlignment="1">
      <alignment horizontal="left" vertical="top" wrapText="1"/>
    </xf>
    <xf numFmtId="49" fontId="18" fillId="0" borderId="1" xfId="1" applyNumberFormat="1" applyFont="1" applyFill="1" applyBorder="1" applyAlignment="1">
      <alignment vertical="top" wrapText="1"/>
    </xf>
    <xf numFmtId="49" fontId="15" fillId="0" borderId="1" xfId="0" applyNumberFormat="1" applyFont="1" applyFill="1" applyBorder="1" applyAlignment="1">
      <alignment vertical="top"/>
    </xf>
    <xf numFmtId="49" fontId="18" fillId="0" borderId="11" xfId="1" applyNumberFormat="1" applyFont="1" applyFill="1" applyBorder="1" applyAlignment="1">
      <alignment vertical="top" wrapText="1"/>
    </xf>
    <xf numFmtId="49" fontId="18" fillId="0" borderId="11" xfId="1" applyNumberFormat="1" applyFont="1" applyFill="1" applyBorder="1" applyAlignment="1">
      <alignment horizontal="left" vertical="top" wrapText="1"/>
    </xf>
    <xf numFmtId="49" fontId="18" fillId="0" borderId="11" xfId="3" applyNumberFormat="1" applyFont="1" applyFill="1" applyBorder="1" applyAlignment="1">
      <alignment vertical="top" wrapText="1"/>
    </xf>
    <xf numFmtId="49" fontId="16" fillId="0" borderId="1" xfId="0" applyNumberFormat="1" applyFont="1" applyFill="1" applyBorder="1" applyAlignment="1">
      <alignment vertical="top" wrapText="1"/>
    </xf>
    <xf numFmtId="49" fontId="15" fillId="0" borderId="1" xfId="0" applyNumberFormat="1" applyFont="1" applyFill="1" applyBorder="1" applyAlignment="1">
      <alignment horizontal="left" vertical="top" wrapText="1"/>
    </xf>
    <xf numFmtId="49" fontId="16" fillId="0" borderId="1" xfId="0" applyNumberFormat="1" applyFont="1" applyFill="1" applyBorder="1" applyAlignment="1">
      <alignment horizontal="justify" vertical="top" wrapText="1"/>
    </xf>
    <xf numFmtId="49" fontId="20" fillId="0" borderId="11" xfId="1" applyNumberFormat="1" applyFont="1" applyFill="1" applyBorder="1" applyAlignment="1">
      <alignment vertical="top" wrapText="1"/>
    </xf>
    <xf numFmtId="0" fontId="11" fillId="0" borderId="0" xfId="0" applyFont="1" applyFill="1" applyAlignment="1">
      <alignment horizontal="right" vertical="top" wrapText="1"/>
    </xf>
    <xf numFmtId="0" fontId="11" fillId="0" borderId="0" xfId="0" applyFont="1" applyFill="1" applyAlignment="1">
      <alignment horizontal="center" vertical="center" wrapText="1"/>
    </xf>
    <xf numFmtId="0" fontId="11" fillId="0" borderId="9" xfId="0" applyFont="1" applyFill="1" applyBorder="1" applyAlignment="1">
      <alignment horizontal="right"/>
    </xf>
    <xf numFmtId="0" fontId="19" fillId="0" borderId="0" xfId="0" applyFont="1" applyFill="1" applyAlignment="1">
      <alignment horizontal="center" wrapText="1"/>
    </xf>
    <xf numFmtId="0" fontId="19" fillId="0" borderId="0" xfId="0" applyFont="1" applyFill="1" applyAlignment="1">
      <alignment horizontal="center"/>
    </xf>
    <xf numFmtId="0" fontId="16" fillId="0" borderId="1" xfId="0" applyFont="1" applyFill="1" applyBorder="1" applyAlignment="1">
      <alignment horizontal="center" vertical="center" wrapText="1"/>
    </xf>
    <xf numFmtId="0" fontId="16" fillId="0" borderId="1" xfId="0" applyFont="1" applyFill="1" applyBorder="1" applyAlignment="1">
      <alignment horizontal="center" vertical="center"/>
    </xf>
    <xf numFmtId="0" fontId="15" fillId="0" borderId="0" xfId="0" applyFont="1" applyFill="1" applyAlignment="1">
      <alignment horizontal="right" vertical="top" wrapText="1"/>
    </xf>
    <xf numFmtId="0" fontId="34" fillId="0" borderId="1" xfId="0" applyFont="1" applyFill="1" applyBorder="1" applyAlignment="1">
      <alignment horizontal="center" vertical="center" wrapText="1"/>
    </xf>
    <xf numFmtId="0" fontId="34" fillId="0" borderId="1" xfId="0" applyFont="1" applyFill="1" applyBorder="1" applyAlignment="1">
      <alignment horizontal="center" vertical="center"/>
    </xf>
    <xf numFmtId="0" fontId="17" fillId="0" borderId="1" xfId="0" applyFont="1" applyFill="1" applyBorder="1" applyAlignment="1">
      <alignment horizontal="center" vertical="center" wrapText="1"/>
    </xf>
    <xf numFmtId="0" fontId="16" fillId="0" borderId="1" xfId="0" applyFont="1" applyFill="1" applyBorder="1" applyAlignment="1">
      <alignment horizontal="justify" vertical="top" wrapText="1"/>
    </xf>
    <xf numFmtId="0" fontId="16" fillId="0" borderId="1" xfId="0" applyFont="1" applyFill="1" applyBorder="1" applyAlignment="1">
      <alignment horizontal="center" vertical="top" wrapText="1"/>
    </xf>
    <xf numFmtId="0" fontId="16" fillId="0" borderId="5" xfId="0" applyFont="1" applyFill="1" applyBorder="1" applyAlignment="1">
      <alignment horizontal="center" vertical="center" wrapText="1"/>
    </xf>
    <xf numFmtId="0" fontId="16" fillId="0" borderId="4" xfId="0" applyFont="1" applyFill="1" applyBorder="1" applyAlignment="1">
      <alignment horizontal="center" vertical="center" wrapText="1"/>
    </xf>
    <xf numFmtId="0" fontId="16" fillId="0" borderId="7" xfId="0" applyFont="1" applyFill="1" applyBorder="1" applyAlignment="1">
      <alignment horizontal="center" wrapText="1"/>
    </xf>
    <xf numFmtId="0" fontId="16" fillId="0" borderId="8" xfId="0" applyFont="1" applyFill="1" applyBorder="1" applyAlignment="1">
      <alignment horizontal="center" wrapText="1"/>
    </xf>
    <xf numFmtId="0" fontId="16" fillId="0" borderId="6" xfId="0" applyFont="1" applyFill="1" applyBorder="1" applyAlignment="1">
      <alignment horizontal="center" wrapText="1"/>
    </xf>
    <xf numFmtId="0" fontId="16" fillId="0" borderId="10" xfId="0" applyFont="1" applyFill="1" applyBorder="1" applyAlignment="1">
      <alignment horizontal="center" wrapText="1"/>
    </xf>
    <xf numFmtId="49" fontId="15" fillId="0" borderId="0" xfId="0" applyNumberFormat="1" applyFont="1" applyFill="1" applyAlignment="1">
      <alignment horizontal="right" wrapText="1"/>
    </xf>
    <xf numFmtId="49" fontId="15" fillId="0" borderId="0" xfId="0" applyNumberFormat="1" applyFont="1" applyFill="1" applyAlignment="1">
      <alignment horizontal="right"/>
    </xf>
    <xf numFmtId="0" fontId="19" fillId="0" borderId="0" xfId="0" applyFont="1" applyFill="1" applyAlignment="1">
      <alignment horizontal="center" vertical="top" wrapText="1"/>
    </xf>
    <xf numFmtId="0" fontId="19" fillId="0" borderId="0" xfId="0" applyFont="1" applyFill="1" applyAlignment="1">
      <alignment horizontal="center" vertical="top"/>
    </xf>
    <xf numFmtId="49" fontId="16" fillId="0" borderId="1" xfId="0" applyNumberFormat="1" applyFont="1" applyFill="1" applyBorder="1" applyAlignment="1">
      <alignment horizontal="center" vertical="top" wrapText="1"/>
    </xf>
    <xf numFmtId="49" fontId="16" fillId="0" borderId="1" xfId="0" applyNumberFormat="1" applyFont="1" applyFill="1" applyBorder="1" applyAlignment="1">
      <alignment horizontal="center" vertical="center" wrapText="1"/>
    </xf>
    <xf numFmtId="164" fontId="16" fillId="0" borderId="1" xfId="0" applyNumberFormat="1" applyFont="1" applyFill="1" applyBorder="1" applyAlignment="1">
      <alignment horizontal="center" vertical="center" wrapText="1"/>
    </xf>
    <xf numFmtId="164" fontId="15" fillId="0" borderId="0" xfId="0" applyNumberFormat="1" applyFont="1" applyFill="1" applyBorder="1" applyAlignment="1">
      <alignment horizontal="center"/>
    </xf>
    <xf numFmtId="0" fontId="16" fillId="0" borderId="4" xfId="0" applyFont="1" applyFill="1" applyBorder="1" applyAlignment="1">
      <alignment horizontal="center" vertical="top" wrapText="1"/>
    </xf>
    <xf numFmtId="0" fontId="16" fillId="0" borderId="5" xfId="0" applyFont="1" applyFill="1" applyBorder="1" applyAlignment="1">
      <alignment horizontal="center" vertical="top" wrapText="1"/>
    </xf>
    <xf numFmtId="0" fontId="15" fillId="0" borderId="0" xfId="0" applyFont="1" applyFill="1" applyAlignment="1">
      <alignment horizontal="right" vertical="top"/>
    </xf>
    <xf numFmtId="49" fontId="16" fillId="0" borderId="4" xfId="0" applyNumberFormat="1" applyFont="1" applyFill="1" applyBorder="1" applyAlignment="1">
      <alignment horizontal="center" vertical="center" wrapText="1"/>
    </xf>
    <xf numFmtId="49" fontId="16" fillId="0" borderId="5" xfId="0" applyNumberFormat="1" applyFont="1" applyFill="1" applyBorder="1" applyAlignment="1">
      <alignment horizontal="center" vertical="center" wrapText="1"/>
    </xf>
    <xf numFmtId="0" fontId="16" fillId="0" borderId="4" xfId="0" applyFont="1" applyFill="1" applyBorder="1" applyAlignment="1">
      <alignment vertical="top" wrapText="1"/>
    </xf>
    <xf numFmtId="0" fontId="16" fillId="0" borderId="5" xfId="0" applyFont="1" applyFill="1" applyBorder="1" applyAlignment="1">
      <alignment vertical="top" wrapText="1"/>
    </xf>
    <xf numFmtId="49" fontId="16" fillId="0" borderId="4" xfId="0" applyNumberFormat="1" applyFont="1" applyFill="1" applyBorder="1" applyAlignment="1">
      <alignment horizontal="center"/>
    </xf>
    <xf numFmtId="49" fontId="16" fillId="0" borderId="5" xfId="0" applyNumberFormat="1" applyFont="1" applyFill="1" applyBorder="1" applyAlignment="1">
      <alignment horizontal="center"/>
    </xf>
    <xf numFmtId="0" fontId="19" fillId="0" borderId="0" xfId="0" applyFont="1" applyFill="1" applyAlignment="1">
      <alignment horizontal="center" vertical="center" wrapText="1"/>
    </xf>
    <xf numFmtId="0" fontId="15" fillId="0" borderId="9" xfId="0" applyFont="1" applyFill="1" applyBorder="1" applyAlignment="1">
      <alignment horizontal="right" vertical="top"/>
    </xf>
    <xf numFmtId="164" fontId="16" fillId="0" borderId="4" xfId="0" applyNumberFormat="1" applyFont="1" applyFill="1" applyBorder="1" applyAlignment="1">
      <alignment horizontal="center" vertical="center" wrapText="1"/>
    </xf>
    <xf numFmtId="164" fontId="16" fillId="0" borderId="5" xfId="0" applyNumberFormat="1" applyFont="1" applyFill="1" applyBorder="1" applyAlignment="1">
      <alignment horizontal="center" vertical="center" wrapText="1"/>
    </xf>
    <xf numFmtId="165" fontId="16" fillId="0" borderId="1" xfId="0" applyNumberFormat="1" applyFont="1" applyFill="1" applyBorder="1" applyAlignment="1">
      <alignment horizontal="center" vertical="center" wrapText="1"/>
    </xf>
    <xf numFmtId="0" fontId="15" fillId="0" borderId="0" xfId="0" applyFont="1" applyFill="1" applyBorder="1" applyAlignment="1">
      <alignment horizontal="right" vertical="top"/>
    </xf>
    <xf numFmtId="0" fontId="16" fillId="0" borderId="4" xfId="0" applyFont="1" applyFill="1" applyBorder="1" applyAlignment="1">
      <alignment vertical="center" wrapText="1"/>
    </xf>
    <xf numFmtId="0" fontId="16" fillId="0" borderId="5" xfId="0" applyFont="1" applyFill="1" applyBorder="1" applyAlignment="1">
      <alignment vertical="center" wrapText="1"/>
    </xf>
    <xf numFmtId="164" fontId="16" fillId="0" borderId="4" xfId="0" applyNumberFormat="1" applyFont="1" applyFill="1" applyBorder="1" applyAlignment="1">
      <alignment horizontal="center"/>
    </xf>
    <xf numFmtId="164" fontId="16" fillId="0" borderId="5" xfId="0" applyNumberFormat="1" applyFont="1" applyFill="1" applyBorder="1" applyAlignment="1">
      <alignment horizontal="center"/>
    </xf>
    <xf numFmtId="0" fontId="17" fillId="0" borderId="0" xfId="0" applyFont="1" applyFill="1" applyAlignment="1">
      <alignment horizontal="center" vertical="center" wrapText="1"/>
    </xf>
    <xf numFmtId="0" fontId="15" fillId="0" borderId="0" xfId="0" applyFont="1" applyFill="1" applyAlignment="1">
      <alignment horizontal="right" wrapText="1"/>
    </xf>
    <xf numFmtId="0" fontId="16" fillId="0" borderId="2" xfId="0" applyFont="1" applyFill="1" applyBorder="1" applyAlignment="1">
      <alignment horizontal="center" vertical="center" wrapText="1"/>
    </xf>
    <xf numFmtId="0" fontId="16" fillId="0" borderId="3" xfId="0" applyFont="1" applyFill="1" applyBorder="1" applyAlignment="1">
      <alignment horizontal="center" vertical="center" wrapText="1"/>
    </xf>
    <xf numFmtId="0" fontId="16" fillId="0" borderId="2" xfId="0" applyFont="1" applyFill="1" applyBorder="1" applyAlignment="1">
      <alignment horizontal="center" vertical="center"/>
    </xf>
    <xf numFmtId="0" fontId="17" fillId="0" borderId="0" xfId="0" applyFont="1" applyFill="1" applyBorder="1" applyAlignment="1">
      <alignment horizontal="center" vertical="top" wrapText="1"/>
    </xf>
    <xf numFmtId="0" fontId="15" fillId="0" borderId="0" xfId="0" applyFont="1" applyFill="1" applyAlignment="1">
      <alignment horizontal="right"/>
    </xf>
    <xf numFmtId="0" fontId="17" fillId="0" borderId="0" xfId="0" applyFont="1" applyAlignment="1">
      <alignment horizontal="center" vertical="center" wrapText="1"/>
    </xf>
    <xf numFmtId="0" fontId="30" fillId="0" borderId="0" xfId="0" applyFont="1" applyFill="1" applyAlignment="1">
      <alignment horizontal="right" wrapText="1"/>
    </xf>
    <xf numFmtId="0" fontId="25" fillId="0" borderId="0" xfId="0" applyFont="1" applyFill="1" applyAlignment="1">
      <alignment horizontal="center" vertical="top" wrapText="1"/>
    </xf>
    <xf numFmtId="0" fontId="20" fillId="0" borderId="0" xfId="0" applyFont="1" applyFill="1" applyAlignment="1">
      <alignment horizontal="center" vertical="top" wrapText="1"/>
    </xf>
    <xf numFmtId="0" fontId="15" fillId="0" borderId="0" xfId="0" applyFont="1" applyFill="1" applyAlignment="1">
      <alignment horizontal="right" vertical="center" wrapText="1"/>
    </xf>
    <xf numFmtId="0" fontId="15" fillId="0" borderId="0" xfId="0" applyFont="1" applyFill="1" applyAlignment="1">
      <alignment horizontal="right" vertical="center"/>
    </xf>
    <xf numFmtId="0" fontId="19" fillId="0" borderId="0" xfId="0" applyFont="1" applyFill="1" applyBorder="1" applyAlignment="1">
      <alignment horizontal="center" vertical="top" wrapText="1"/>
    </xf>
    <xf numFmtId="0" fontId="19" fillId="0" borderId="0" xfId="0" applyFont="1" applyFill="1" applyBorder="1" applyAlignment="1">
      <alignment horizontal="center" vertical="top"/>
    </xf>
    <xf numFmtId="0" fontId="15" fillId="0" borderId="0" xfId="0" applyFont="1" applyFill="1" applyBorder="1" applyAlignment="1">
      <alignment horizontal="right" vertical="top" wrapText="1"/>
    </xf>
    <xf numFmtId="0" fontId="19" fillId="0" borderId="9" xfId="0" applyFont="1" applyFill="1" applyBorder="1" applyAlignment="1">
      <alignment horizontal="center" vertical="top" wrapText="1"/>
    </xf>
    <xf numFmtId="0" fontId="20" fillId="0" borderId="0" xfId="0" applyFont="1" applyFill="1" applyAlignment="1">
      <alignment horizontal="center" wrapText="1"/>
    </xf>
    <xf numFmtId="0" fontId="23" fillId="0" borderId="0" xfId="0" applyFont="1" applyFill="1" applyAlignment="1"/>
    <xf numFmtId="0" fontId="24" fillId="0" borderId="0" xfId="0" applyFont="1" applyFill="1" applyAlignment="1">
      <alignment horizontal="left" vertical="top"/>
    </xf>
    <xf numFmtId="0" fontId="24" fillId="0" borderId="1" xfId="0" applyFont="1" applyFill="1" applyBorder="1" applyAlignment="1">
      <alignment horizontal="center" vertical="top" wrapText="1" shrinkToFit="1"/>
    </xf>
    <xf numFmtId="0" fontId="25" fillId="0" borderId="1" xfId="0" applyFont="1" applyFill="1" applyBorder="1" applyAlignment="1">
      <alignment horizontal="left" vertical="top" wrapText="1" shrinkToFit="1"/>
    </xf>
    <xf numFmtId="0" fontId="33" fillId="0" borderId="1" xfId="0" applyFont="1" applyFill="1" applyBorder="1" applyAlignment="1">
      <alignment vertical="top" wrapText="1"/>
    </xf>
    <xf numFmtId="0" fontId="30" fillId="0" borderId="1" xfId="0" applyFont="1" applyFill="1" applyBorder="1" applyAlignment="1">
      <alignment vertical="top" wrapText="1"/>
    </xf>
    <xf numFmtId="0" fontId="31" fillId="0" borderId="1" xfId="0" applyFont="1" applyFill="1" applyBorder="1" applyAlignment="1">
      <alignment horizontal="left" vertical="top" wrapText="1"/>
    </xf>
    <xf numFmtId="0" fontId="24" fillId="0" borderId="1" xfId="0" applyFont="1" applyFill="1" applyBorder="1" applyAlignment="1">
      <alignment horizontal="left" vertical="top" wrapText="1"/>
    </xf>
    <xf numFmtId="0" fontId="25" fillId="0" borderId="1" xfId="0" applyFont="1" applyFill="1" applyBorder="1" applyAlignment="1">
      <alignment horizontal="left" vertical="top" wrapText="1"/>
    </xf>
    <xf numFmtId="0" fontId="24" fillId="2" borderId="0" xfId="0" applyFont="1" applyFill="1" applyAlignment="1">
      <alignment vertical="top"/>
    </xf>
    <xf numFmtId="0" fontId="24" fillId="2" borderId="0" xfId="0" applyFont="1" applyFill="1" applyAlignment="1">
      <alignment horizontal="left" vertical="top"/>
    </xf>
    <xf numFmtId="0" fontId="18" fillId="0" borderId="0" xfId="0" applyFont="1" applyFill="1" applyAlignment="1">
      <alignment horizontal="left" vertical="top" wrapText="1"/>
    </xf>
    <xf numFmtId="0" fontId="18" fillId="0" borderId="1" xfId="0" applyFont="1" applyFill="1" applyBorder="1" applyAlignment="1">
      <alignment horizontal="center" vertical="top" wrapText="1" shrinkToFit="1"/>
    </xf>
    <xf numFmtId="0" fontId="20" fillId="0" borderId="1" xfId="0" applyFont="1" applyFill="1" applyBorder="1" applyAlignment="1">
      <alignment horizontal="left" vertical="top" wrapText="1" shrinkToFit="1"/>
    </xf>
    <xf numFmtId="0" fontId="12" fillId="0" borderId="1" xfId="0" applyFont="1" applyFill="1" applyBorder="1" applyAlignment="1">
      <alignment vertical="top" wrapText="1"/>
    </xf>
    <xf numFmtId="0" fontId="18" fillId="0" borderId="0" xfId="0" applyFont="1" applyFill="1" applyAlignment="1">
      <alignment vertical="top" wrapText="1"/>
    </xf>
  </cellXfs>
  <cellStyles count="6">
    <cellStyle name="xl29" xfId="2"/>
    <cellStyle name="Обычный" xfId="0" builtinId="0"/>
    <cellStyle name="Обычный_прил 1" xfId="4"/>
    <cellStyle name="Обычный_прил 1." xfId="5"/>
    <cellStyle name="Обычный_прил 3." xfId="3"/>
    <cellStyle name="Обычный_прил 6."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pageSetUpPr fitToPage="1"/>
  </sheetPr>
  <dimension ref="A1:C78"/>
  <sheetViews>
    <sheetView topLeftCell="A62" zoomScaleNormal="100" workbookViewId="0">
      <selection activeCell="A5" sqref="A5"/>
    </sheetView>
  </sheetViews>
  <sheetFormatPr defaultColWidth="9.140625" defaultRowHeight="15" x14ac:dyDescent="0.25"/>
  <cols>
    <col min="1" max="1" width="59.85546875" style="20" customWidth="1"/>
    <col min="2" max="2" width="17.28515625" style="21" customWidth="1"/>
    <col min="3" max="3" width="18" style="21" customWidth="1"/>
    <col min="4" max="16384" width="9.140625" style="15"/>
  </cols>
  <sheetData>
    <row r="1" spans="1:3" ht="84.75" customHeight="1" x14ac:dyDescent="0.25">
      <c r="A1" s="224" t="s">
        <v>1349</v>
      </c>
      <c r="B1" s="224"/>
      <c r="C1" s="224"/>
    </row>
    <row r="2" spans="1:3" ht="71.45" customHeight="1" x14ac:dyDescent="0.25">
      <c r="A2" s="225" t="s">
        <v>1195</v>
      </c>
      <c r="B2" s="225"/>
      <c r="C2" s="225"/>
    </row>
    <row r="3" spans="1:3" x14ac:dyDescent="0.25">
      <c r="A3" s="226" t="s">
        <v>46</v>
      </c>
      <c r="B3" s="226"/>
      <c r="C3" s="226"/>
    </row>
    <row r="4" spans="1:3" ht="75" x14ac:dyDescent="0.25">
      <c r="A4" s="200" t="s">
        <v>0</v>
      </c>
      <c r="B4" s="200" t="s">
        <v>935</v>
      </c>
      <c r="C4" s="200" t="s">
        <v>1</v>
      </c>
    </row>
    <row r="5" spans="1:3" ht="136.5" customHeight="1" x14ac:dyDescent="0.25">
      <c r="A5" s="17" t="s">
        <v>784</v>
      </c>
      <c r="B5" s="18"/>
      <c r="C5" s="18"/>
    </row>
    <row r="6" spans="1:3" ht="28.9" customHeight="1" x14ac:dyDescent="0.25">
      <c r="A6" s="19" t="s">
        <v>2</v>
      </c>
      <c r="B6" s="146">
        <v>5</v>
      </c>
      <c r="C6" s="146">
        <v>10</v>
      </c>
    </row>
    <row r="7" spans="1:3" ht="30" x14ac:dyDescent="0.25">
      <c r="A7" s="19" t="s">
        <v>740</v>
      </c>
      <c r="B7" s="146">
        <v>13</v>
      </c>
      <c r="C7" s="146">
        <v>2</v>
      </c>
    </row>
    <row r="8" spans="1:3" ht="30" x14ac:dyDescent="0.25">
      <c r="A8" s="145" t="s">
        <v>3</v>
      </c>
      <c r="B8" s="146">
        <v>45</v>
      </c>
      <c r="C8" s="146">
        <v>45</v>
      </c>
    </row>
    <row r="9" spans="1:3" ht="33" customHeight="1" x14ac:dyDescent="0.25">
      <c r="A9" s="145" t="s">
        <v>1059</v>
      </c>
      <c r="B9" s="146">
        <v>50</v>
      </c>
      <c r="C9" s="146">
        <v>50</v>
      </c>
    </row>
    <row r="10" spans="1:3" ht="30" x14ac:dyDescent="0.25">
      <c r="A10" s="145" t="s">
        <v>1060</v>
      </c>
      <c r="B10" s="146">
        <v>50</v>
      </c>
      <c r="C10" s="146">
        <v>50</v>
      </c>
    </row>
    <row r="11" spans="1:3" ht="34.5" customHeight="1" x14ac:dyDescent="0.25">
      <c r="A11" s="145" t="s">
        <v>4</v>
      </c>
      <c r="B11" s="146">
        <v>30</v>
      </c>
      <c r="C11" s="146">
        <v>30</v>
      </c>
    </row>
    <row r="12" spans="1:3" ht="30" x14ac:dyDescent="0.25">
      <c r="A12" s="204" t="s">
        <v>1342</v>
      </c>
      <c r="B12" s="146">
        <v>100</v>
      </c>
      <c r="C12" s="18"/>
    </row>
    <row r="13" spans="1:3" x14ac:dyDescent="0.25">
      <c r="A13" s="145" t="s">
        <v>5</v>
      </c>
      <c r="B13" s="146">
        <v>30</v>
      </c>
      <c r="C13" s="18"/>
    </row>
    <row r="14" spans="1:3" ht="78.75" customHeight="1" x14ac:dyDescent="0.25">
      <c r="A14" s="17" t="s">
        <v>939</v>
      </c>
      <c r="B14" s="18"/>
      <c r="C14" s="18"/>
    </row>
    <row r="15" spans="1:3" x14ac:dyDescent="0.25">
      <c r="A15" s="19" t="s">
        <v>6</v>
      </c>
      <c r="B15" s="146">
        <v>20</v>
      </c>
      <c r="C15" s="18"/>
    </row>
    <row r="16" spans="1:3" ht="45.6" customHeight="1" x14ac:dyDescent="0.25">
      <c r="A16" s="145" t="s">
        <v>1371</v>
      </c>
      <c r="B16" s="146">
        <v>2.3729</v>
      </c>
      <c r="C16" s="18"/>
    </row>
    <row r="17" spans="1:3" ht="30" x14ac:dyDescent="0.25">
      <c r="A17" s="17" t="s">
        <v>7</v>
      </c>
      <c r="B17" s="18"/>
      <c r="C17" s="18"/>
    </row>
    <row r="18" spans="1:3" ht="60" x14ac:dyDescent="0.25">
      <c r="A18" s="145" t="s">
        <v>1343</v>
      </c>
      <c r="B18" s="146">
        <v>50</v>
      </c>
      <c r="C18" s="18"/>
    </row>
    <row r="19" spans="1:3" ht="60" x14ac:dyDescent="0.25">
      <c r="A19" s="145" t="s">
        <v>1344</v>
      </c>
      <c r="B19" s="146">
        <v>100</v>
      </c>
      <c r="C19" s="18"/>
    </row>
    <row r="20" spans="1:3" ht="30" x14ac:dyDescent="0.25">
      <c r="A20" s="145" t="s">
        <v>8</v>
      </c>
      <c r="B20" s="146">
        <v>100</v>
      </c>
      <c r="C20" s="18"/>
    </row>
    <row r="21" spans="1:3" ht="105" x14ac:dyDescent="0.25">
      <c r="A21" s="145" t="s">
        <v>9</v>
      </c>
      <c r="B21" s="146">
        <v>100</v>
      </c>
      <c r="C21" s="18"/>
    </row>
    <row r="22" spans="1:3" ht="394.5" customHeight="1" x14ac:dyDescent="0.25">
      <c r="A22" s="145" t="s">
        <v>1345</v>
      </c>
      <c r="B22" s="146">
        <v>100</v>
      </c>
      <c r="C22" s="18"/>
    </row>
    <row r="23" spans="1:3" ht="45" x14ac:dyDescent="0.25">
      <c r="A23" s="17" t="s">
        <v>10</v>
      </c>
      <c r="B23" s="18"/>
      <c r="C23" s="18"/>
    </row>
    <row r="24" spans="1:3" ht="60" x14ac:dyDescent="0.25">
      <c r="A24" s="145" t="s">
        <v>11</v>
      </c>
      <c r="B24" s="146">
        <v>100</v>
      </c>
      <c r="C24" s="18"/>
    </row>
    <row r="25" spans="1:3" ht="60" x14ac:dyDescent="0.25">
      <c r="A25" s="145" t="s">
        <v>1262</v>
      </c>
      <c r="B25" s="146">
        <v>100</v>
      </c>
      <c r="C25" s="18"/>
    </row>
    <row r="26" spans="1:3" ht="30" x14ac:dyDescent="0.25">
      <c r="A26" s="145" t="s">
        <v>12</v>
      </c>
      <c r="B26" s="146">
        <v>100</v>
      </c>
      <c r="C26" s="18"/>
    </row>
    <row r="27" spans="1:3" ht="30" x14ac:dyDescent="0.25">
      <c r="A27" s="145" t="s">
        <v>13</v>
      </c>
      <c r="B27" s="146">
        <v>100</v>
      </c>
      <c r="C27" s="18"/>
    </row>
    <row r="28" spans="1:3" ht="75" x14ac:dyDescent="0.25">
      <c r="A28" s="145" t="s">
        <v>14</v>
      </c>
      <c r="B28" s="146">
        <v>100</v>
      </c>
      <c r="C28" s="18"/>
    </row>
    <row r="29" spans="1:3" ht="47.25" customHeight="1" x14ac:dyDescent="0.25">
      <c r="A29" s="145" t="s">
        <v>15</v>
      </c>
      <c r="B29" s="146">
        <v>100</v>
      </c>
      <c r="C29" s="18"/>
    </row>
    <row r="30" spans="1:3" ht="34.5" customHeight="1" x14ac:dyDescent="0.25">
      <c r="A30" s="145" t="s">
        <v>16</v>
      </c>
      <c r="B30" s="146">
        <v>100</v>
      </c>
      <c r="C30" s="18"/>
    </row>
    <row r="31" spans="1:3" ht="45" x14ac:dyDescent="0.25">
      <c r="A31" s="17" t="s">
        <v>783</v>
      </c>
      <c r="B31" s="146"/>
      <c r="C31" s="18"/>
    </row>
    <row r="32" spans="1:3" ht="92.25" customHeight="1" x14ac:dyDescent="0.25">
      <c r="A32" s="145" t="s">
        <v>901</v>
      </c>
      <c r="B32" s="146">
        <v>100</v>
      </c>
      <c r="C32" s="18"/>
    </row>
    <row r="33" spans="1:3" ht="91.5" customHeight="1" x14ac:dyDescent="0.25">
      <c r="A33" s="19" t="s">
        <v>18</v>
      </c>
      <c r="B33" s="146">
        <v>50</v>
      </c>
      <c r="C33" s="146">
        <v>50</v>
      </c>
    </row>
    <row r="34" spans="1:3" ht="105" x14ac:dyDescent="0.25">
      <c r="A34" s="19" t="s">
        <v>1179</v>
      </c>
      <c r="B34" s="146">
        <v>85</v>
      </c>
      <c r="C34" s="18">
        <v>15</v>
      </c>
    </row>
    <row r="35" spans="1:3" ht="95.25" customHeight="1" x14ac:dyDescent="0.25">
      <c r="A35" s="145" t="s">
        <v>19</v>
      </c>
      <c r="B35" s="146">
        <v>100</v>
      </c>
      <c r="C35" s="18"/>
    </row>
    <row r="36" spans="1:3" ht="90" x14ac:dyDescent="0.25">
      <c r="A36" s="145" t="s">
        <v>20</v>
      </c>
      <c r="B36" s="146">
        <v>100</v>
      </c>
      <c r="C36" s="18"/>
    </row>
    <row r="37" spans="1:3" ht="44.25" customHeight="1" x14ac:dyDescent="0.25">
      <c r="A37" s="145" t="s">
        <v>21</v>
      </c>
      <c r="B37" s="146">
        <v>100</v>
      </c>
      <c r="C37" s="18"/>
    </row>
    <row r="38" spans="1:3" ht="153" customHeight="1" x14ac:dyDescent="0.25">
      <c r="A38" s="19" t="s">
        <v>1180</v>
      </c>
      <c r="B38" s="146">
        <v>100</v>
      </c>
      <c r="C38" s="18"/>
    </row>
    <row r="39" spans="1:3" ht="135" x14ac:dyDescent="0.25">
      <c r="A39" s="19" t="s">
        <v>22</v>
      </c>
      <c r="B39" s="146">
        <v>50</v>
      </c>
      <c r="C39" s="146">
        <v>50</v>
      </c>
    </row>
    <row r="40" spans="1:3" ht="75" x14ac:dyDescent="0.25">
      <c r="A40" s="145" t="s">
        <v>23</v>
      </c>
      <c r="B40" s="146">
        <v>100</v>
      </c>
      <c r="C40" s="18"/>
    </row>
    <row r="41" spans="1:3" ht="105" x14ac:dyDescent="0.25">
      <c r="A41" s="145" t="s">
        <v>24</v>
      </c>
      <c r="B41" s="146">
        <v>100</v>
      </c>
      <c r="C41" s="18"/>
    </row>
    <row r="42" spans="1:3" ht="91.5" customHeight="1" x14ac:dyDescent="0.25">
      <c r="A42" s="145" t="s">
        <v>25</v>
      </c>
      <c r="B42" s="146">
        <v>100</v>
      </c>
      <c r="C42" s="18"/>
    </row>
    <row r="43" spans="1:3" ht="30" x14ac:dyDescent="0.25">
      <c r="A43" s="17" t="s">
        <v>26</v>
      </c>
      <c r="B43" s="18"/>
      <c r="C43" s="18"/>
    </row>
    <row r="44" spans="1:3" ht="32.25" customHeight="1" x14ac:dyDescent="0.25">
      <c r="A44" s="145" t="s">
        <v>27</v>
      </c>
      <c r="B44" s="118">
        <v>60</v>
      </c>
      <c r="C44" s="18"/>
    </row>
    <row r="45" spans="1:3" ht="47.25" customHeight="1" x14ac:dyDescent="0.25">
      <c r="A45" s="145" t="s">
        <v>28</v>
      </c>
      <c r="B45" s="146">
        <v>100</v>
      </c>
      <c r="C45" s="18"/>
    </row>
    <row r="46" spans="1:3" ht="43.5" customHeight="1" x14ac:dyDescent="0.25">
      <c r="A46" s="17" t="s">
        <v>29</v>
      </c>
      <c r="B46" s="18"/>
      <c r="C46" s="18"/>
    </row>
    <row r="47" spans="1:3" ht="33" customHeight="1" x14ac:dyDescent="0.25">
      <c r="A47" s="205" t="s">
        <v>1347</v>
      </c>
      <c r="B47" s="146">
        <v>100</v>
      </c>
      <c r="C47" s="18"/>
    </row>
    <row r="48" spans="1:3" ht="45" x14ac:dyDescent="0.25">
      <c r="A48" s="145" t="s">
        <v>30</v>
      </c>
      <c r="B48" s="146">
        <v>100</v>
      </c>
      <c r="C48" s="18"/>
    </row>
    <row r="49" spans="1:3" ht="30" x14ac:dyDescent="0.25">
      <c r="A49" s="145" t="s">
        <v>31</v>
      </c>
      <c r="B49" s="146">
        <v>100</v>
      </c>
      <c r="C49" s="18"/>
    </row>
    <row r="50" spans="1:3" ht="30" x14ac:dyDescent="0.25">
      <c r="A50" s="17" t="s">
        <v>32</v>
      </c>
      <c r="B50" s="18"/>
      <c r="C50" s="18"/>
    </row>
    <row r="51" spans="1:3" ht="108.75" customHeight="1" x14ac:dyDescent="0.25">
      <c r="A51" s="145" t="s">
        <v>33</v>
      </c>
      <c r="B51" s="146">
        <v>100</v>
      </c>
      <c r="C51" s="18"/>
    </row>
    <row r="52" spans="1:3" ht="106.5" customHeight="1" x14ac:dyDescent="0.25">
      <c r="A52" s="145" t="s">
        <v>34</v>
      </c>
      <c r="B52" s="146">
        <v>100</v>
      </c>
      <c r="C52" s="18"/>
    </row>
    <row r="53" spans="1:3" ht="123" customHeight="1" x14ac:dyDescent="0.25">
      <c r="A53" s="145" t="s">
        <v>35</v>
      </c>
      <c r="B53" s="146">
        <v>100</v>
      </c>
      <c r="C53" s="18"/>
    </row>
    <row r="54" spans="1:3" ht="120" x14ac:dyDescent="0.25">
      <c r="A54" s="145" t="s">
        <v>36</v>
      </c>
      <c r="B54" s="146">
        <v>100</v>
      </c>
      <c r="C54" s="18"/>
    </row>
    <row r="55" spans="1:3" ht="75" x14ac:dyDescent="0.25">
      <c r="A55" s="145" t="s">
        <v>37</v>
      </c>
      <c r="B55" s="146">
        <v>100</v>
      </c>
      <c r="C55" s="18"/>
    </row>
    <row r="56" spans="1:3" ht="75" customHeight="1" x14ac:dyDescent="0.25">
      <c r="A56" s="145" t="s">
        <v>38</v>
      </c>
      <c r="B56" s="146">
        <v>100</v>
      </c>
      <c r="C56" s="18"/>
    </row>
    <row r="57" spans="1:3" ht="61.5" customHeight="1" x14ac:dyDescent="0.25">
      <c r="A57" s="19" t="s">
        <v>39</v>
      </c>
      <c r="B57" s="146">
        <v>50</v>
      </c>
      <c r="C57" s="146">
        <v>50</v>
      </c>
    </row>
    <row r="58" spans="1:3" ht="60" x14ac:dyDescent="0.25">
      <c r="A58" s="19" t="s">
        <v>1181</v>
      </c>
      <c r="B58" s="146">
        <v>100</v>
      </c>
      <c r="C58" s="18"/>
    </row>
    <row r="59" spans="1:3" ht="75" x14ac:dyDescent="0.25">
      <c r="A59" s="145" t="s">
        <v>41</v>
      </c>
      <c r="B59" s="146">
        <v>100</v>
      </c>
      <c r="C59" s="18"/>
    </row>
    <row r="60" spans="1:3" ht="105" x14ac:dyDescent="0.25">
      <c r="A60" s="19" t="s">
        <v>42</v>
      </c>
      <c r="B60" s="146">
        <v>100</v>
      </c>
      <c r="C60" s="18"/>
    </row>
    <row r="61" spans="1:3" ht="107.25" customHeight="1" x14ac:dyDescent="0.25">
      <c r="A61" s="19" t="s">
        <v>1182</v>
      </c>
      <c r="B61" s="146">
        <v>50</v>
      </c>
      <c r="C61" s="146">
        <v>50</v>
      </c>
    </row>
    <row r="62" spans="1:3" ht="33" customHeight="1" x14ac:dyDescent="0.25">
      <c r="A62" s="17" t="s">
        <v>43</v>
      </c>
      <c r="B62" s="18"/>
      <c r="C62" s="18"/>
    </row>
    <row r="63" spans="1:3" ht="109.5" customHeight="1" x14ac:dyDescent="0.25">
      <c r="A63" s="145" t="s">
        <v>1346</v>
      </c>
      <c r="B63" s="146">
        <v>50</v>
      </c>
      <c r="C63" s="18"/>
    </row>
    <row r="64" spans="1:3" ht="75" x14ac:dyDescent="0.25">
      <c r="A64" s="145" t="s">
        <v>1132</v>
      </c>
      <c r="B64" s="146">
        <v>100</v>
      </c>
      <c r="C64" s="18"/>
    </row>
    <row r="65" spans="1:3" ht="257.25" customHeight="1" x14ac:dyDescent="0.25">
      <c r="A65" s="145" t="s">
        <v>1183</v>
      </c>
      <c r="B65" s="146">
        <v>100</v>
      </c>
      <c r="C65" s="18"/>
    </row>
    <row r="66" spans="1:3" ht="49.5" customHeight="1" x14ac:dyDescent="0.25">
      <c r="A66" s="145" t="s">
        <v>1184</v>
      </c>
      <c r="B66" s="146">
        <v>100</v>
      </c>
      <c r="C66" s="18"/>
    </row>
    <row r="67" spans="1:3" ht="108.75" customHeight="1" x14ac:dyDescent="0.25">
      <c r="A67" s="19" t="s">
        <v>1185</v>
      </c>
      <c r="B67" s="146">
        <v>100</v>
      </c>
      <c r="C67" s="18"/>
    </row>
    <row r="68" spans="1:3" ht="46.5" customHeight="1" x14ac:dyDescent="0.25">
      <c r="A68" s="19" t="s">
        <v>1133</v>
      </c>
      <c r="B68" s="146">
        <v>100</v>
      </c>
      <c r="C68" s="18"/>
    </row>
    <row r="69" spans="1:3" ht="153" customHeight="1" x14ac:dyDescent="0.25">
      <c r="A69" s="19" t="s">
        <v>1186</v>
      </c>
      <c r="B69" s="146">
        <v>100</v>
      </c>
      <c r="C69" s="18"/>
    </row>
    <row r="70" spans="1:3" ht="120" x14ac:dyDescent="0.25">
      <c r="A70" s="19" t="s">
        <v>1187</v>
      </c>
      <c r="B70" s="146">
        <v>100</v>
      </c>
      <c r="C70" s="18"/>
    </row>
    <row r="71" spans="1:3" ht="133.15" customHeight="1" x14ac:dyDescent="0.25">
      <c r="A71" s="19" t="s">
        <v>1188</v>
      </c>
      <c r="B71" s="146">
        <v>100</v>
      </c>
      <c r="C71" s="18"/>
    </row>
    <row r="72" spans="1:3" ht="115.5" customHeight="1" x14ac:dyDescent="0.25">
      <c r="A72" s="19" t="s">
        <v>1189</v>
      </c>
      <c r="B72" s="146">
        <v>100</v>
      </c>
      <c r="C72" s="18"/>
    </row>
    <row r="73" spans="1:3" ht="240" x14ac:dyDescent="0.25">
      <c r="A73" s="19" t="s">
        <v>1134</v>
      </c>
      <c r="B73" s="146" t="s">
        <v>1135</v>
      </c>
      <c r="C73" s="18"/>
    </row>
    <row r="74" spans="1:3" ht="15.75" customHeight="1" x14ac:dyDescent="0.25">
      <c r="A74" s="17" t="s">
        <v>44</v>
      </c>
      <c r="B74" s="18"/>
      <c r="C74" s="18"/>
    </row>
    <row r="75" spans="1:3" ht="31.5" customHeight="1" x14ac:dyDescent="0.25">
      <c r="A75" s="145" t="s">
        <v>114</v>
      </c>
      <c r="B75" s="146">
        <v>100</v>
      </c>
      <c r="C75" s="146"/>
    </row>
    <row r="76" spans="1:3" ht="0.6" customHeight="1" x14ac:dyDescent="0.25">
      <c r="A76" s="145"/>
      <c r="B76" s="146"/>
      <c r="C76" s="147"/>
    </row>
    <row r="77" spans="1:3" ht="78" customHeight="1" x14ac:dyDescent="0.25">
      <c r="A77" s="145" t="s">
        <v>45</v>
      </c>
      <c r="B77" s="18"/>
      <c r="C77" s="146">
        <v>100</v>
      </c>
    </row>
    <row r="78" spans="1:3" ht="30" x14ac:dyDescent="0.25">
      <c r="A78" s="145" t="s">
        <v>62</v>
      </c>
      <c r="B78" s="146">
        <v>100</v>
      </c>
      <c r="C78" s="18"/>
    </row>
  </sheetData>
  <mergeCells count="3">
    <mergeCell ref="A1:C1"/>
    <mergeCell ref="A2:C2"/>
    <mergeCell ref="A3:C3"/>
  </mergeCells>
  <pageMargins left="1.1811023622047245" right="0.39370078740157483" top="0.78740157480314965" bottom="0.78740157480314965" header="0.31496062992125984" footer="0.31496062992125984"/>
  <pageSetup paperSize="9" scale="89" fitToHeight="0" orientation="portrait" horizontalDpi="180" verticalDpi="18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pageSetUpPr fitToPage="1"/>
  </sheetPr>
  <dimension ref="A1:G696"/>
  <sheetViews>
    <sheetView topLeftCell="A630" zoomScaleNormal="100" zoomScaleSheetLayoutView="100" workbookViewId="0">
      <selection activeCell="A389" sqref="A389"/>
    </sheetView>
  </sheetViews>
  <sheetFormatPr defaultColWidth="9.140625" defaultRowHeight="15" outlineLevelRow="1" x14ac:dyDescent="0.3"/>
  <cols>
    <col min="1" max="1" width="48.28515625" style="178" customWidth="1"/>
    <col min="2" max="2" width="17.28515625" style="159" customWidth="1"/>
    <col min="3" max="4" width="11.28515625" style="159" customWidth="1"/>
    <col min="5" max="5" width="10.85546875" style="179" customWidth="1"/>
    <col min="6" max="6" width="18.140625" style="180" customWidth="1"/>
    <col min="7" max="16384" width="9.140625" style="22"/>
  </cols>
  <sheetData>
    <row r="1" spans="1:7" ht="54.75" customHeight="1" x14ac:dyDescent="0.3">
      <c r="A1" s="231" t="s">
        <v>1358</v>
      </c>
      <c r="B1" s="231"/>
      <c r="C1" s="231"/>
      <c r="D1" s="231"/>
      <c r="E1" s="231"/>
      <c r="F1" s="231"/>
    </row>
    <row r="2" spans="1:7" ht="100.9" customHeight="1" x14ac:dyDescent="0.3">
      <c r="A2" s="260" t="s">
        <v>1287</v>
      </c>
      <c r="B2" s="260"/>
      <c r="C2" s="260"/>
      <c r="D2" s="260"/>
      <c r="E2" s="260"/>
      <c r="F2" s="260"/>
    </row>
    <row r="3" spans="1:7" x14ac:dyDescent="0.3">
      <c r="A3" s="261" t="s">
        <v>174</v>
      </c>
      <c r="B3" s="261"/>
      <c r="C3" s="261"/>
      <c r="D3" s="261"/>
      <c r="E3" s="261"/>
      <c r="F3" s="261"/>
    </row>
    <row r="4" spans="1:7" ht="15" customHeight="1" x14ac:dyDescent="0.3">
      <c r="A4" s="256" t="s">
        <v>653</v>
      </c>
      <c r="B4" s="254" t="s">
        <v>664</v>
      </c>
      <c r="C4" s="254" t="s">
        <v>176</v>
      </c>
      <c r="D4" s="254" t="s">
        <v>177</v>
      </c>
      <c r="E4" s="254" t="s">
        <v>528</v>
      </c>
      <c r="F4" s="262" t="s">
        <v>791</v>
      </c>
    </row>
    <row r="5" spans="1:7" x14ac:dyDescent="0.3">
      <c r="A5" s="257"/>
      <c r="B5" s="255"/>
      <c r="C5" s="255"/>
      <c r="D5" s="255"/>
      <c r="E5" s="255"/>
      <c r="F5" s="263"/>
    </row>
    <row r="6" spans="1:7" x14ac:dyDescent="0.3">
      <c r="A6" s="55" t="s">
        <v>597</v>
      </c>
      <c r="B6" s="166"/>
      <c r="C6" s="166"/>
      <c r="D6" s="166"/>
      <c r="E6" s="171"/>
      <c r="F6" s="24">
        <f>F7+F69+F84+F210+F217+F246+F270+F293+F300+F329+F379+F386+F408+F423+F441+F453+F460+F467+F474+F481+F495+F507+F514+F541+F556+F585+F488</f>
        <v>1237608.5</v>
      </c>
      <c r="G6" s="47"/>
    </row>
    <row r="7" spans="1:7" ht="25.5" x14ac:dyDescent="0.3">
      <c r="A7" s="55" t="s">
        <v>1008</v>
      </c>
      <c r="B7" s="129" t="s">
        <v>402</v>
      </c>
      <c r="C7" s="130"/>
      <c r="D7" s="130"/>
      <c r="E7" s="131"/>
      <c r="F7" s="24">
        <f>F8+F15+F43</f>
        <v>52853.1</v>
      </c>
      <c r="G7" s="47"/>
    </row>
    <row r="8" spans="1:7" ht="58.5" customHeight="1" x14ac:dyDescent="0.3">
      <c r="A8" s="55" t="s">
        <v>558</v>
      </c>
      <c r="B8" s="129" t="s">
        <v>404</v>
      </c>
      <c r="C8" s="130"/>
      <c r="D8" s="130"/>
      <c r="E8" s="131"/>
      <c r="F8" s="24">
        <f t="shared" ref="F8:F13" si="0">F9</f>
        <v>22240</v>
      </c>
    </row>
    <row r="9" spans="1:7" ht="38.25" x14ac:dyDescent="0.3">
      <c r="A9" s="55" t="s">
        <v>422</v>
      </c>
      <c r="B9" s="172" t="s">
        <v>406</v>
      </c>
      <c r="C9" s="130"/>
      <c r="D9" s="130"/>
      <c r="E9" s="131"/>
      <c r="F9" s="173">
        <f t="shared" si="0"/>
        <v>22240</v>
      </c>
    </row>
    <row r="10" spans="1:7" ht="45.75" customHeight="1" x14ac:dyDescent="0.3">
      <c r="A10" s="52" t="s">
        <v>560</v>
      </c>
      <c r="B10" s="121" t="s">
        <v>408</v>
      </c>
      <c r="C10" s="130"/>
      <c r="D10" s="130"/>
      <c r="E10" s="131"/>
      <c r="F10" s="27">
        <f t="shared" si="0"/>
        <v>22240</v>
      </c>
    </row>
    <row r="11" spans="1:7" x14ac:dyDescent="0.3">
      <c r="A11" s="52" t="s">
        <v>361</v>
      </c>
      <c r="B11" s="121" t="s">
        <v>408</v>
      </c>
      <c r="C11" s="121" t="s">
        <v>228</v>
      </c>
      <c r="D11" s="130"/>
      <c r="E11" s="131"/>
      <c r="F11" s="27">
        <f t="shared" si="0"/>
        <v>22240</v>
      </c>
    </row>
    <row r="12" spans="1:7" x14ac:dyDescent="0.3">
      <c r="A12" s="52" t="s">
        <v>386</v>
      </c>
      <c r="B12" s="121" t="s">
        <v>408</v>
      </c>
      <c r="C12" s="121" t="s">
        <v>228</v>
      </c>
      <c r="D12" s="121" t="s">
        <v>198</v>
      </c>
      <c r="E12" s="131"/>
      <c r="F12" s="27">
        <f t="shared" si="0"/>
        <v>22240</v>
      </c>
    </row>
    <row r="13" spans="1:7" ht="45" x14ac:dyDescent="0.3">
      <c r="A13" s="52" t="s">
        <v>298</v>
      </c>
      <c r="B13" s="121" t="s">
        <v>408</v>
      </c>
      <c r="C13" s="121" t="s">
        <v>228</v>
      </c>
      <c r="D13" s="121" t="s">
        <v>198</v>
      </c>
      <c r="E13" s="121">
        <v>600</v>
      </c>
      <c r="F13" s="27">
        <f t="shared" si="0"/>
        <v>22240</v>
      </c>
    </row>
    <row r="14" spans="1:7" x14ac:dyDescent="0.3">
      <c r="A14" s="52" t="s">
        <v>307</v>
      </c>
      <c r="B14" s="121" t="s">
        <v>408</v>
      </c>
      <c r="C14" s="121" t="s">
        <v>228</v>
      </c>
      <c r="D14" s="121" t="s">
        <v>198</v>
      </c>
      <c r="E14" s="121">
        <v>610</v>
      </c>
      <c r="F14" s="27">
        <v>22240</v>
      </c>
    </row>
    <row r="15" spans="1:7" ht="38.25" x14ac:dyDescent="0.3">
      <c r="A15" s="55" t="s">
        <v>420</v>
      </c>
      <c r="B15" s="129" t="s">
        <v>421</v>
      </c>
      <c r="C15" s="130"/>
      <c r="D15" s="130"/>
      <c r="E15" s="131"/>
      <c r="F15" s="24">
        <f>F16+F32</f>
        <v>25660.5</v>
      </c>
    </row>
    <row r="16" spans="1:7" ht="38.25" x14ac:dyDescent="0.3">
      <c r="A16" s="55" t="s">
        <v>422</v>
      </c>
      <c r="B16" s="172" t="s">
        <v>423</v>
      </c>
      <c r="C16" s="130"/>
      <c r="D16" s="130"/>
      <c r="E16" s="131"/>
      <c r="F16" s="173">
        <f>F17+F22+F27</f>
        <v>11681.2</v>
      </c>
    </row>
    <row r="17" spans="1:6" ht="45" x14ac:dyDescent="0.3">
      <c r="A17" s="52" t="s">
        <v>424</v>
      </c>
      <c r="B17" s="121" t="s">
        <v>425</v>
      </c>
      <c r="C17" s="130"/>
      <c r="D17" s="130"/>
      <c r="E17" s="131"/>
      <c r="F17" s="27">
        <f>F18</f>
        <v>9250</v>
      </c>
    </row>
    <row r="18" spans="1:6" x14ac:dyDescent="0.3">
      <c r="A18" s="52" t="s">
        <v>418</v>
      </c>
      <c r="B18" s="121" t="s">
        <v>425</v>
      </c>
      <c r="C18" s="121" t="s">
        <v>316</v>
      </c>
      <c r="D18" s="130"/>
      <c r="E18" s="131"/>
      <c r="F18" s="27">
        <f>F19</f>
        <v>9250</v>
      </c>
    </row>
    <row r="19" spans="1:6" x14ac:dyDescent="0.3">
      <c r="A19" s="52" t="s">
        <v>419</v>
      </c>
      <c r="B19" s="121" t="s">
        <v>425</v>
      </c>
      <c r="C19" s="121" t="s">
        <v>316</v>
      </c>
      <c r="D19" s="121" t="s">
        <v>181</v>
      </c>
      <c r="E19" s="131"/>
      <c r="F19" s="27">
        <f>F20</f>
        <v>9250</v>
      </c>
    </row>
    <row r="20" spans="1:6" ht="45" x14ac:dyDescent="0.3">
      <c r="A20" s="52" t="s">
        <v>298</v>
      </c>
      <c r="B20" s="121" t="s">
        <v>425</v>
      </c>
      <c r="C20" s="121" t="s">
        <v>316</v>
      </c>
      <c r="D20" s="121" t="s">
        <v>181</v>
      </c>
      <c r="E20" s="121">
        <v>600</v>
      </c>
      <c r="F20" s="27">
        <f>F21</f>
        <v>9250</v>
      </c>
    </row>
    <row r="21" spans="1:6" x14ac:dyDescent="0.3">
      <c r="A21" s="52" t="s">
        <v>307</v>
      </c>
      <c r="B21" s="121" t="s">
        <v>425</v>
      </c>
      <c r="C21" s="121" t="s">
        <v>316</v>
      </c>
      <c r="D21" s="121" t="s">
        <v>181</v>
      </c>
      <c r="E21" s="121">
        <v>610</v>
      </c>
      <c r="F21" s="27">
        <v>9250</v>
      </c>
    </row>
    <row r="22" spans="1:6" ht="45" x14ac:dyDescent="0.3">
      <c r="A22" s="52" t="s">
        <v>426</v>
      </c>
      <c r="B22" s="121" t="s">
        <v>427</v>
      </c>
      <c r="C22" s="130"/>
      <c r="D22" s="130"/>
      <c r="E22" s="131"/>
      <c r="F22" s="27">
        <f>F23</f>
        <v>2429.1999999999998</v>
      </c>
    </row>
    <row r="23" spans="1:6" x14ac:dyDescent="0.3">
      <c r="A23" s="52" t="s">
        <v>418</v>
      </c>
      <c r="B23" s="121" t="s">
        <v>427</v>
      </c>
      <c r="C23" s="121" t="s">
        <v>316</v>
      </c>
      <c r="D23" s="130"/>
      <c r="E23" s="131"/>
      <c r="F23" s="27">
        <f>F24</f>
        <v>2429.1999999999998</v>
      </c>
    </row>
    <row r="24" spans="1:6" x14ac:dyDescent="0.3">
      <c r="A24" s="52" t="s">
        <v>419</v>
      </c>
      <c r="B24" s="121" t="s">
        <v>427</v>
      </c>
      <c r="C24" s="121" t="s">
        <v>316</v>
      </c>
      <c r="D24" s="121" t="s">
        <v>181</v>
      </c>
      <c r="E24" s="131"/>
      <c r="F24" s="27">
        <f>F25</f>
        <v>2429.1999999999998</v>
      </c>
    </row>
    <row r="25" spans="1:6" ht="45" x14ac:dyDescent="0.3">
      <c r="A25" s="52" t="s">
        <v>298</v>
      </c>
      <c r="B25" s="121" t="s">
        <v>427</v>
      </c>
      <c r="C25" s="121" t="s">
        <v>316</v>
      </c>
      <c r="D25" s="121" t="s">
        <v>181</v>
      </c>
      <c r="E25" s="121">
        <v>600</v>
      </c>
      <c r="F25" s="27">
        <f>F26</f>
        <v>2429.1999999999998</v>
      </c>
    </row>
    <row r="26" spans="1:6" x14ac:dyDescent="0.3">
      <c r="A26" s="52" t="s">
        <v>307</v>
      </c>
      <c r="B26" s="121" t="s">
        <v>427</v>
      </c>
      <c r="C26" s="121" t="s">
        <v>316</v>
      </c>
      <c r="D26" s="121" t="s">
        <v>181</v>
      </c>
      <c r="E26" s="121">
        <v>610</v>
      </c>
      <c r="F26" s="27">
        <v>2429.1999999999998</v>
      </c>
    </row>
    <row r="27" spans="1:6" ht="45" x14ac:dyDescent="0.3">
      <c r="A27" s="43" t="s">
        <v>1210</v>
      </c>
      <c r="B27" s="121" t="s">
        <v>1212</v>
      </c>
      <c r="C27" s="121"/>
      <c r="D27" s="121"/>
      <c r="E27" s="121"/>
      <c r="F27" s="27">
        <f>F28</f>
        <v>2</v>
      </c>
    </row>
    <row r="28" spans="1:6" x14ac:dyDescent="0.3">
      <c r="A28" s="52" t="s">
        <v>418</v>
      </c>
      <c r="B28" s="121" t="s">
        <v>1212</v>
      </c>
      <c r="C28" s="121" t="s">
        <v>316</v>
      </c>
      <c r="D28" s="130"/>
      <c r="E28" s="131"/>
      <c r="F28" s="27">
        <f>F29</f>
        <v>2</v>
      </c>
    </row>
    <row r="29" spans="1:6" x14ac:dyDescent="0.3">
      <c r="A29" s="52" t="s">
        <v>419</v>
      </c>
      <c r="B29" s="121" t="s">
        <v>1212</v>
      </c>
      <c r="C29" s="121" t="s">
        <v>316</v>
      </c>
      <c r="D29" s="121" t="s">
        <v>181</v>
      </c>
      <c r="E29" s="131"/>
      <c r="F29" s="27">
        <f>F30</f>
        <v>2</v>
      </c>
    </row>
    <row r="30" spans="1:6" ht="45" x14ac:dyDescent="0.3">
      <c r="A30" s="52" t="s">
        <v>298</v>
      </c>
      <c r="B30" s="121" t="s">
        <v>1212</v>
      </c>
      <c r="C30" s="121" t="s">
        <v>316</v>
      </c>
      <c r="D30" s="121" t="s">
        <v>181</v>
      </c>
      <c r="E30" s="121">
        <v>600</v>
      </c>
      <c r="F30" s="27">
        <f>F31</f>
        <v>2</v>
      </c>
    </row>
    <row r="31" spans="1:6" x14ac:dyDescent="0.3">
      <c r="A31" s="52" t="s">
        <v>307</v>
      </c>
      <c r="B31" s="121" t="s">
        <v>1212</v>
      </c>
      <c r="C31" s="121" t="s">
        <v>316</v>
      </c>
      <c r="D31" s="121" t="s">
        <v>181</v>
      </c>
      <c r="E31" s="121">
        <v>610</v>
      </c>
      <c r="F31" s="27">
        <v>2</v>
      </c>
    </row>
    <row r="32" spans="1:6" ht="25.5" x14ac:dyDescent="0.3">
      <c r="A32" s="55" t="s">
        <v>561</v>
      </c>
      <c r="B32" s="172" t="s">
        <v>429</v>
      </c>
      <c r="C32" s="130"/>
      <c r="D32" s="130"/>
      <c r="E32" s="131"/>
      <c r="F32" s="173">
        <f>F33+F38</f>
        <v>13979.3</v>
      </c>
    </row>
    <row r="33" spans="1:6" ht="45" x14ac:dyDescent="0.3">
      <c r="A33" s="52" t="s">
        <v>430</v>
      </c>
      <c r="B33" s="121" t="s">
        <v>431</v>
      </c>
      <c r="C33" s="130"/>
      <c r="D33" s="130"/>
      <c r="E33" s="131"/>
      <c r="F33" s="27">
        <f>F34</f>
        <v>13978.3</v>
      </c>
    </row>
    <row r="34" spans="1:6" x14ac:dyDescent="0.3">
      <c r="A34" s="52" t="s">
        <v>418</v>
      </c>
      <c r="B34" s="121" t="s">
        <v>431</v>
      </c>
      <c r="C34" s="121" t="s">
        <v>316</v>
      </c>
      <c r="D34" s="130"/>
      <c r="E34" s="131"/>
      <c r="F34" s="27">
        <f>F35</f>
        <v>13978.3</v>
      </c>
    </row>
    <row r="35" spans="1:6" x14ac:dyDescent="0.3">
      <c r="A35" s="52" t="s">
        <v>419</v>
      </c>
      <c r="B35" s="121" t="s">
        <v>431</v>
      </c>
      <c r="C35" s="121" t="s">
        <v>316</v>
      </c>
      <c r="D35" s="121" t="s">
        <v>181</v>
      </c>
      <c r="E35" s="131"/>
      <c r="F35" s="27">
        <f>F36</f>
        <v>13978.3</v>
      </c>
    </row>
    <row r="36" spans="1:6" ht="45" x14ac:dyDescent="0.3">
      <c r="A36" s="52" t="s">
        <v>298</v>
      </c>
      <c r="B36" s="121" t="s">
        <v>431</v>
      </c>
      <c r="C36" s="121" t="s">
        <v>316</v>
      </c>
      <c r="D36" s="121" t="s">
        <v>181</v>
      </c>
      <c r="E36" s="121">
        <v>600</v>
      </c>
      <c r="F36" s="27">
        <f>F37</f>
        <v>13978.3</v>
      </c>
    </row>
    <row r="37" spans="1:6" x14ac:dyDescent="0.3">
      <c r="A37" s="52" t="s">
        <v>307</v>
      </c>
      <c r="B37" s="121" t="s">
        <v>431</v>
      </c>
      <c r="C37" s="121" t="s">
        <v>316</v>
      </c>
      <c r="D37" s="121" t="s">
        <v>181</v>
      </c>
      <c r="E37" s="121">
        <v>610</v>
      </c>
      <c r="F37" s="27">
        <v>13978.3</v>
      </c>
    </row>
    <row r="38" spans="1:6" ht="30" x14ac:dyDescent="0.3">
      <c r="A38" s="43" t="s">
        <v>974</v>
      </c>
      <c r="B38" s="121" t="s">
        <v>975</v>
      </c>
      <c r="C38" s="121"/>
      <c r="D38" s="121"/>
      <c r="E38" s="121"/>
      <c r="F38" s="27">
        <f>F39</f>
        <v>1</v>
      </c>
    </row>
    <row r="39" spans="1:6" x14ac:dyDescent="0.3">
      <c r="A39" s="52" t="s">
        <v>418</v>
      </c>
      <c r="B39" s="121" t="s">
        <v>975</v>
      </c>
      <c r="C39" s="121" t="s">
        <v>316</v>
      </c>
      <c r="D39" s="130"/>
      <c r="E39" s="131"/>
      <c r="F39" s="27">
        <f>F40</f>
        <v>1</v>
      </c>
    </row>
    <row r="40" spans="1:6" x14ac:dyDescent="0.3">
      <c r="A40" s="52" t="s">
        <v>419</v>
      </c>
      <c r="B40" s="121" t="s">
        <v>975</v>
      </c>
      <c r="C40" s="121" t="s">
        <v>316</v>
      </c>
      <c r="D40" s="121" t="s">
        <v>181</v>
      </c>
      <c r="E40" s="131"/>
      <c r="F40" s="27">
        <f>F41</f>
        <v>1</v>
      </c>
    </row>
    <row r="41" spans="1:6" ht="45" x14ac:dyDescent="0.3">
      <c r="A41" s="52" t="s">
        <v>298</v>
      </c>
      <c r="B41" s="121" t="s">
        <v>975</v>
      </c>
      <c r="C41" s="121" t="s">
        <v>316</v>
      </c>
      <c r="D41" s="121" t="s">
        <v>181</v>
      </c>
      <c r="E41" s="121">
        <v>600</v>
      </c>
      <c r="F41" s="27">
        <f>F42</f>
        <v>1</v>
      </c>
    </row>
    <row r="42" spans="1:6" x14ac:dyDescent="0.3">
      <c r="A42" s="52" t="s">
        <v>307</v>
      </c>
      <c r="B42" s="121" t="s">
        <v>975</v>
      </c>
      <c r="C42" s="121" t="s">
        <v>316</v>
      </c>
      <c r="D42" s="121" t="s">
        <v>181</v>
      </c>
      <c r="E42" s="121">
        <v>610</v>
      </c>
      <c r="F42" s="27">
        <v>1</v>
      </c>
    </row>
    <row r="43" spans="1:6" ht="38.25" x14ac:dyDescent="0.3">
      <c r="A43" s="55" t="s">
        <v>1025</v>
      </c>
      <c r="B43" s="129" t="s">
        <v>432</v>
      </c>
      <c r="C43" s="130"/>
      <c r="D43" s="130"/>
      <c r="E43" s="131"/>
      <c r="F43" s="24">
        <f>F44</f>
        <v>4952.5999999999995</v>
      </c>
    </row>
    <row r="44" spans="1:6" ht="51" x14ac:dyDescent="0.3">
      <c r="A44" s="55" t="s">
        <v>598</v>
      </c>
      <c r="B44" s="172" t="s">
        <v>434</v>
      </c>
      <c r="C44" s="130"/>
      <c r="D44" s="130"/>
      <c r="E44" s="131"/>
      <c r="F44" s="173">
        <f>F45+F50+F53+F62</f>
        <v>4952.5999999999995</v>
      </c>
    </row>
    <row r="45" spans="1:6" ht="31.5" customHeight="1" x14ac:dyDescent="0.3">
      <c r="A45" s="52" t="s">
        <v>220</v>
      </c>
      <c r="B45" s="121" t="s">
        <v>441</v>
      </c>
      <c r="C45" s="130"/>
      <c r="D45" s="130"/>
      <c r="E45" s="131"/>
      <c r="F45" s="27">
        <f>F46</f>
        <v>1611.4</v>
      </c>
    </row>
    <row r="46" spans="1:6" x14ac:dyDescent="0.3">
      <c r="A46" s="52" t="s">
        <v>418</v>
      </c>
      <c r="B46" s="121" t="s">
        <v>441</v>
      </c>
      <c r="C46" s="121" t="s">
        <v>316</v>
      </c>
      <c r="D46" s="130"/>
      <c r="E46" s="131"/>
      <c r="F46" s="27">
        <f>F47</f>
        <v>1611.4</v>
      </c>
    </row>
    <row r="47" spans="1:6" ht="30" x14ac:dyDescent="0.3">
      <c r="A47" s="52" t="s">
        <v>438</v>
      </c>
      <c r="B47" s="121" t="s">
        <v>441</v>
      </c>
      <c r="C47" s="121" t="s">
        <v>316</v>
      </c>
      <c r="D47" s="121" t="s">
        <v>210</v>
      </c>
      <c r="E47" s="131"/>
      <c r="F47" s="27">
        <f>F48</f>
        <v>1611.4</v>
      </c>
    </row>
    <row r="48" spans="1:6" ht="90" x14ac:dyDescent="0.3">
      <c r="A48" s="52" t="s">
        <v>193</v>
      </c>
      <c r="B48" s="121" t="s">
        <v>441</v>
      </c>
      <c r="C48" s="121" t="s">
        <v>316</v>
      </c>
      <c r="D48" s="121" t="s">
        <v>210</v>
      </c>
      <c r="E48" s="121">
        <v>100</v>
      </c>
      <c r="F48" s="27">
        <f>F49</f>
        <v>1611.4</v>
      </c>
    </row>
    <row r="49" spans="1:6" ht="32.25" customHeight="1" x14ac:dyDescent="0.3">
      <c r="A49" s="52" t="s">
        <v>194</v>
      </c>
      <c r="B49" s="121" t="s">
        <v>441</v>
      </c>
      <c r="C49" s="121" t="s">
        <v>316</v>
      </c>
      <c r="D49" s="121" t="s">
        <v>210</v>
      </c>
      <c r="E49" s="121">
        <v>120</v>
      </c>
      <c r="F49" s="27">
        <v>1611.4</v>
      </c>
    </row>
    <row r="50" spans="1:6" ht="30" hidden="1" x14ac:dyDescent="0.3">
      <c r="A50" s="52" t="s">
        <v>195</v>
      </c>
      <c r="B50" s="121" t="s">
        <v>442</v>
      </c>
      <c r="C50" s="130"/>
      <c r="D50" s="130"/>
      <c r="E50" s="131"/>
      <c r="F50" s="27">
        <f>F51</f>
        <v>0</v>
      </c>
    </row>
    <row r="51" spans="1:6" ht="30" hidden="1" x14ac:dyDescent="0.3">
      <c r="A51" s="52" t="s">
        <v>205</v>
      </c>
      <c r="B51" s="121" t="s">
        <v>442</v>
      </c>
      <c r="C51" s="121" t="s">
        <v>316</v>
      </c>
      <c r="D51" s="121" t="s">
        <v>210</v>
      </c>
      <c r="E51" s="121">
        <v>200</v>
      </c>
      <c r="F51" s="27">
        <f>F52</f>
        <v>0</v>
      </c>
    </row>
    <row r="52" spans="1:6" ht="46.9" hidden="1" customHeight="1" x14ac:dyDescent="0.3">
      <c r="A52" s="52" t="s">
        <v>206</v>
      </c>
      <c r="B52" s="121" t="s">
        <v>442</v>
      </c>
      <c r="C52" s="121" t="s">
        <v>316</v>
      </c>
      <c r="D52" s="121" t="s">
        <v>210</v>
      </c>
      <c r="E52" s="121">
        <v>240</v>
      </c>
      <c r="F52" s="27">
        <v>0</v>
      </c>
    </row>
    <row r="53" spans="1:6" ht="31.5" customHeight="1" x14ac:dyDescent="0.3">
      <c r="A53" s="52" t="s">
        <v>599</v>
      </c>
      <c r="B53" s="121" t="s">
        <v>444</v>
      </c>
      <c r="C53" s="130"/>
      <c r="D53" s="130"/>
      <c r="E53" s="131"/>
      <c r="F53" s="27">
        <f>F54</f>
        <v>3104.9999999999995</v>
      </c>
    </row>
    <row r="54" spans="1:6" x14ac:dyDescent="0.3">
      <c r="A54" s="52" t="s">
        <v>418</v>
      </c>
      <c r="B54" s="121" t="s">
        <v>444</v>
      </c>
      <c r="C54" s="121" t="s">
        <v>316</v>
      </c>
      <c r="D54" s="130"/>
      <c r="E54" s="131"/>
      <c r="F54" s="27">
        <f>F55</f>
        <v>3104.9999999999995</v>
      </c>
    </row>
    <row r="55" spans="1:6" ht="30" x14ac:dyDescent="0.3">
      <c r="A55" s="52" t="s">
        <v>438</v>
      </c>
      <c r="B55" s="121" t="s">
        <v>444</v>
      </c>
      <c r="C55" s="121" t="s">
        <v>316</v>
      </c>
      <c r="D55" s="121" t="s">
        <v>210</v>
      </c>
      <c r="E55" s="131"/>
      <c r="F55" s="27">
        <f>F56+F58+F60</f>
        <v>3104.9999999999995</v>
      </c>
    </row>
    <row r="56" spans="1:6" ht="90" x14ac:dyDescent="0.3">
      <c r="A56" s="52" t="s">
        <v>193</v>
      </c>
      <c r="B56" s="121" t="s">
        <v>444</v>
      </c>
      <c r="C56" s="121" t="s">
        <v>316</v>
      </c>
      <c r="D56" s="121" t="s">
        <v>210</v>
      </c>
      <c r="E56" s="121">
        <v>100</v>
      </c>
      <c r="F56" s="27">
        <f>F57</f>
        <v>2125.6</v>
      </c>
    </row>
    <row r="57" spans="1:6" ht="30" x14ac:dyDescent="0.3">
      <c r="A57" s="52" t="s">
        <v>259</v>
      </c>
      <c r="B57" s="121" t="s">
        <v>444</v>
      </c>
      <c r="C57" s="121" t="s">
        <v>316</v>
      </c>
      <c r="D57" s="121" t="s">
        <v>210</v>
      </c>
      <c r="E57" s="121">
        <v>110</v>
      </c>
      <c r="F57" s="27">
        <v>2125.6</v>
      </c>
    </row>
    <row r="58" spans="1:6" ht="30" x14ac:dyDescent="0.3">
      <c r="A58" s="52" t="s">
        <v>205</v>
      </c>
      <c r="B58" s="121" t="s">
        <v>444</v>
      </c>
      <c r="C58" s="121" t="s">
        <v>316</v>
      </c>
      <c r="D58" s="121" t="s">
        <v>210</v>
      </c>
      <c r="E58" s="121">
        <v>200</v>
      </c>
      <c r="F58" s="27">
        <f>F59</f>
        <v>975.3</v>
      </c>
    </row>
    <row r="59" spans="1:6" ht="31.15" customHeight="1" x14ac:dyDescent="0.3">
      <c r="A59" s="52" t="s">
        <v>206</v>
      </c>
      <c r="B59" s="121" t="s">
        <v>444</v>
      </c>
      <c r="C59" s="121" t="s">
        <v>316</v>
      </c>
      <c r="D59" s="121" t="s">
        <v>210</v>
      </c>
      <c r="E59" s="121">
        <v>240</v>
      </c>
      <c r="F59" s="27">
        <v>975.3</v>
      </c>
    </row>
    <row r="60" spans="1:6" x14ac:dyDescent="0.3">
      <c r="A60" s="52" t="s">
        <v>207</v>
      </c>
      <c r="B60" s="121" t="s">
        <v>444</v>
      </c>
      <c r="C60" s="121" t="s">
        <v>316</v>
      </c>
      <c r="D60" s="121" t="s">
        <v>210</v>
      </c>
      <c r="E60" s="121">
        <v>800</v>
      </c>
      <c r="F60" s="27">
        <f>F61</f>
        <v>4.0999999999999996</v>
      </c>
    </row>
    <row r="61" spans="1:6" x14ac:dyDescent="0.3">
      <c r="A61" s="52" t="s">
        <v>208</v>
      </c>
      <c r="B61" s="121" t="s">
        <v>444</v>
      </c>
      <c r="C61" s="121" t="s">
        <v>316</v>
      </c>
      <c r="D61" s="121" t="s">
        <v>210</v>
      </c>
      <c r="E61" s="121">
        <v>850</v>
      </c>
      <c r="F61" s="27">
        <v>4.0999999999999996</v>
      </c>
    </row>
    <row r="62" spans="1:6" ht="19.899999999999999" customHeight="1" x14ac:dyDescent="0.3">
      <c r="A62" s="52" t="s">
        <v>435</v>
      </c>
      <c r="B62" s="121" t="s">
        <v>436</v>
      </c>
      <c r="C62" s="130"/>
      <c r="D62" s="130"/>
      <c r="E62" s="131"/>
      <c r="F62" s="27">
        <f>F63</f>
        <v>236.2</v>
      </c>
    </row>
    <row r="63" spans="1:6" x14ac:dyDescent="0.3">
      <c r="A63" s="52" t="s">
        <v>418</v>
      </c>
      <c r="B63" s="121" t="s">
        <v>436</v>
      </c>
      <c r="C63" s="121" t="s">
        <v>316</v>
      </c>
      <c r="D63" s="130"/>
      <c r="E63" s="131"/>
      <c r="F63" s="27">
        <f>F64</f>
        <v>236.2</v>
      </c>
    </row>
    <row r="64" spans="1:6" x14ac:dyDescent="0.3">
      <c r="A64" s="52" t="s">
        <v>419</v>
      </c>
      <c r="B64" s="121" t="s">
        <v>436</v>
      </c>
      <c r="C64" s="121" t="s">
        <v>316</v>
      </c>
      <c r="D64" s="121" t="s">
        <v>181</v>
      </c>
      <c r="E64" s="131"/>
      <c r="F64" s="27">
        <f>F65+F67</f>
        <v>236.2</v>
      </c>
    </row>
    <row r="65" spans="1:6" ht="30" x14ac:dyDescent="0.3">
      <c r="A65" s="52" t="s">
        <v>205</v>
      </c>
      <c r="B65" s="121" t="s">
        <v>436</v>
      </c>
      <c r="C65" s="121" t="s">
        <v>316</v>
      </c>
      <c r="D65" s="121" t="s">
        <v>181</v>
      </c>
      <c r="E65" s="121">
        <v>200</v>
      </c>
      <c r="F65" s="27">
        <f>F66</f>
        <v>236.2</v>
      </c>
    </row>
    <row r="66" spans="1:6" ht="31.15" customHeight="1" x14ac:dyDescent="0.3">
      <c r="A66" s="52" t="s">
        <v>206</v>
      </c>
      <c r="B66" s="121" t="s">
        <v>436</v>
      </c>
      <c r="C66" s="121" t="s">
        <v>316</v>
      </c>
      <c r="D66" s="121" t="s">
        <v>181</v>
      </c>
      <c r="E66" s="121">
        <v>240</v>
      </c>
      <c r="F66" s="27">
        <v>236.2</v>
      </c>
    </row>
    <row r="67" spans="1:6" hidden="1" x14ac:dyDescent="0.3">
      <c r="A67" s="52" t="s">
        <v>207</v>
      </c>
      <c r="B67" s="121" t="s">
        <v>436</v>
      </c>
      <c r="C67" s="121" t="s">
        <v>316</v>
      </c>
      <c r="D67" s="121" t="s">
        <v>181</v>
      </c>
      <c r="E67" s="121">
        <v>800</v>
      </c>
      <c r="F67" s="27">
        <f>F68</f>
        <v>0</v>
      </c>
    </row>
    <row r="68" spans="1:6" hidden="1" x14ac:dyDescent="0.3">
      <c r="A68" s="52" t="s">
        <v>208</v>
      </c>
      <c r="B68" s="121" t="s">
        <v>436</v>
      </c>
      <c r="C68" s="121" t="s">
        <v>316</v>
      </c>
      <c r="D68" s="121" t="s">
        <v>181</v>
      </c>
      <c r="E68" s="121">
        <v>850</v>
      </c>
      <c r="F68" s="27">
        <v>0</v>
      </c>
    </row>
    <row r="69" spans="1:6" ht="51.6" customHeight="1" x14ac:dyDescent="0.3">
      <c r="A69" s="55" t="s">
        <v>1026</v>
      </c>
      <c r="B69" s="129" t="s">
        <v>291</v>
      </c>
      <c r="C69" s="130"/>
      <c r="D69" s="130"/>
      <c r="E69" s="131"/>
      <c r="F69" s="24">
        <f>F70+F77</f>
        <v>1168.9000000000001</v>
      </c>
    </row>
    <row r="70" spans="1:6" ht="51" x14ac:dyDescent="0.3">
      <c r="A70" s="55" t="s">
        <v>600</v>
      </c>
      <c r="B70" s="129" t="s">
        <v>293</v>
      </c>
      <c r="C70" s="130"/>
      <c r="D70" s="130"/>
      <c r="E70" s="131"/>
      <c r="F70" s="24">
        <f t="shared" ref="F70:F75" si="1">F71</f>
        <v>1098.9000000000001</v>
      </c>
    </row>
    <row r="71" spans="1:6" ht="60" x14ac:dyDescent="0.3">
      <c r="A71" s="52" t="s">
        <v>294</v>
      </c>
      <c r="B71" s="121" t="s">
        <v>601</v>
      </c>
      <c r="C71" s="130"/>
      <c r="D71" s="130"/>
      <c r="E71" s="131"/>
      <c r="F71" s="27">
        <f t="shared" si="1"/>
        <v>1098.9000000000001</v>
      </c>
    </row>
    <row r="72" spans="1:6" ht="60" x14ac:dyDescent="0.3">
      <c r="A72" s="52" t="s">
        <v>296</v>
      </c>
      <c r="B72" s="121" t="s">
        <v>297</v>
      </c>
      <c r="C72" s="130"/>
      <c r="D72" s="130"/>
      <c r="E72" s="131"/>
      <c r="F72" s="27">
        <f t="shared" si="1"/>
        <v>1098.9000000000001</v>
      </c>
    </row>
    <row r="73" spans="1:6" ht="30" x14ac:dyDescent="0.3">
      <c r="A73" s="52" t="s">
        <v>270</v>
      </c>
      <c r="B73" s="121" t="s">
        <v>297</v>
      </c>
      <c r="C73" s="121" t="s">
        <v>198</v>
      </c>
      <c r="D73" s="130"/>
      <c r="E73" s="131"/>
      <c r="F73" s="27">
        <f t="shared" si="1"/>
        <v>1098.9000000000001</v>
      </c>
    </row>
    <row r="74" spans="1:6" ht="49.9" customHeight="1" x14ac:dyDescent="0.3">
      <c r="A74" s="52" t="s">
        <v>289</v>
      </c>
      <c r="B74" s="121" t="s">
        <v>297</v>
      </c>
      <c r="C74" s="121" t="s">
        <v>198</v>
      </c>
      <c r="D74" s="121">
        <v>14</v>
      </c>
      <c r="E74" s="131"/>
      <c r="F74" s="27">
        <f t="shared" si="1"/>
        <v>1098.9000000000001</v>
      </c>
    </row>
    <row r="75" spans="1:6" ht="45" x14ac:dyDescent="0.3">
      <c r="A75" s="52" t="s">
        <v>298</v>
      </c>
      <c r="B75" s="121" t="s">
        <v>297</v>
      </c>
      <c r="C75" s="121" t="s">
        <v>198</v>
      </c>
      <c r="D75" s="121">
        <v>14</v>
      </c>
      <c r="E75" s="121">
        <v>600</v>
      </c>
      <c r="F75" s="27">
        <f t="shared" si="1"/>
        <v>1098.9000000000001</v>
      </c>
    </row>
    <row r="76" spans="1:6" x14ac:dyDescent="0.3">
      <c r="A76" s="52" t="s">
        <v>307</v>
      </c>
      <c r="B76" s="121" t="s">
        <v>297</v>
      </c>
      <c r="C76" s="121" t="s">
        <v>198</v>
      </c>
      <c r="D76" s="121">
        <v>14</v>
      </c>
      <c r="E76" s="121">
        <v>610</v>
      </c>
      <c r="F76" s="27">
        <v>1098.9000000000001</v>
      </c>
    </row>
    <row r="77" spans="1:6" ht="51" x14ac:dyDescent="0.3">
      <c r="A77" s="55" t="s">
        <v>1190</v>
      </c>
      <c r="B77" s="129" t="s">
        <v>674</v>
      </c>
      <c r="C77" s="130"/>
      <c r="D77" s="130"/>
      <c r="E77" s="131"/>
      <c r="F77" s="27">
        <f t="shared" ref="F77:F82" si="2">F78</f>
        <v>70</v>
      </c>
    </row>
    <row r="78" spans="1:6" ht="30" x14ac:dyDescent="0.3">
      <c r="A78" s="52" t="s">
        <v>671</v>
      </c>
      <c r="B78" s="121" t="s">
        <v>698</v>
      </c>
      <c r="C78" s="130"/>
      <c r="D78" s="130"/>
      <c r="E78" s="131"/>
      <c r="F78" s="27">
        <f t="shared" si="2"/>
        <v>70</v>
      </c>
    </row>
    <row r="79" spans="1:6" ht="45" x14ac:dyDescent="0.3">
      <c r="A79" s="52" t="s">
        <v>699</v>
      </c>
      <c r="B79" s="121" t="s">
        <v>676</v>
      </c>
      <c r="C79" s="130"/>
      <c r="D79" s="130"/>
      <c r="E79" s="131"/>
      <c r="F79" s="27">
        <f t="shared" si="2"/>
        <v>70</v>
      </c>
    </row>
    <row r="80" spans="1:6" ht="30" x14ac:dyDescent="0.3">
      <c r="A80" s="52" t="s">
        <v>270</v>
      </c>
      <c r="B80" s="121" t="s">
        <v>676</v>
      </c>
      <c r="C80" s="121" t="s">
        <v>198</v>
      </c>
      <c r="D80" s="130"/>
      <c r="E80" s="131"/>
      <c r="F80" s="27">
        <f t="shared" si="2"/>
        <v>70</v>
      </c>
    </row>
    <row r="81" spans="1:6" ht="45" x14ac:dyDescent="0.3">
      <c r="A81" s="52" t="s">
        <v>289</v>
      </c>
      <c r="B81" s="121" t="s">
        <v>676</v>
      </c>
      <c r="C81" s="121" t="s">
        <v>198</v>
      </c>
      <c r="D81" s="121">
        <v>14</v>
      </c>
      <c r="E81" s="131"/>
      <c r="F81" s="27">
        <f t="shared" si="2"/>
        <v>70</v>
      </c>
    </row>
    <row r="82" spans="1:6" ht="30" x14ac:dyDescent="0.3">
      <c r="A82" s="52" t="s">
        <v>205</v>
      </c>
      <c r="B82" s="121" t="s">
        <v>676</v>
      </c>
      <c r="C82" s="121" t="s">
        <v>198</v>
      </c>
      <c r="D82" s="121">
        <v>14</v>
      </c>
      <c r="E82" s="121" t="s">
        <v>673</v>
      </c>
      <c r="F82" s="27">
        <f t="shared" si="2"/>
        <v>70</v>
      </c>
    </row>
    <row r="83" spans="1:6" ht="46.5" customHeight="1" x14ac:dyDescent="0.3">
      <c r="A83" s="52" t="s">
        <v>206</v>
      </c>
      <c r="B83" s="121" t="s">
        <v>676</v>
      </c>
      <c r="C83" s="121" t="s">
        <v>198</v>
      </c>
      <c r="D83" s="121">
        <v>14</v>
      </c>
      <c r="E83" s="121" t="s">
        <v>669</v>
      </c>
      <c r="F83" s="27">
        <v>70</v>
      </c>
    </row>
    <row r="84" spans="1:6" ht="44.25" customHeight="1" x14ac:dyDescent="0.3">
      <c r="A84" s="55" t="s">
        <v>1011</v>
      </c>
      <c r="B84" s="129" t="s">
        <v>350</v>
      </c>
      <c r="C84" s="130"/>
      <c r="D84" s="130"/>
      <c r="E84" s="131"/>
      <c r="F84" s="24">
        <f>F85+F97+F114+F121+F139+F156+F163+F170+F187</f>
        <v>899521.40000000014</v>
      </c>
    </row>
    <row r="85" spans="1:6" ht="25.5" x14ac:dyDescent="0.3">
      <c r="A85" s="55" t="s">
        <v>568</v>
      </c>
      <c r="B85" s="129" t="s">
        <v>364</v>
      </c>
      <c r="C85" s="130"/>
      <c r="D85" s="130"/>
      <c r="E85" s="131"/>
      <c r="F85" s="24">
        <f>F86</f>
        <v>284203</v>
      </c>
    </row>
    <row r="86" spans="1:6" ht="75" customHeight="1" x14ac:dyDescent="0.3">
      <c r="A86" s="52" t="s">
        <v>365</v>
      </c>
      <c r="B86" s="121" t="s">
        <v>366</v>
      </c>
      <c r="C86" s="130"/>
      <c r="D86" s="130"/>
      <c r="E86" s="131"/>
      <c r="F86" s="27">
        <f>F87+F92</f>
        <v>284203</v>
      </c>
    </row>
    <row r="87" spans="1:6" ht="51" customHeight="1" x14ac:dyDescent="0.3">
      <c r="A87" s="52" t="s">
        <v>602</v>
      </c>
      <c r="B87" s="121" t="s">
        <v>368</v>
      </c>
      <c r="C87" s="130"/>
      <c r="D87" s="130"/>
      <c r="E87" s="131"/>
      <c r="F87" s="27">
        <f>F88</f>
        <v>186430</v>
      </c>
    </row>
    <row r="88" spans="1:6" x14ac:dyDescent="0.3">
      <c r="A88" s="52" t="s">
        <v>361</v>
      </c>
      <c r="B88" s="121" t="s">
        <v>368</v>
      </c>
      <c r="C88" s="121" t="s">
        <v>228</v>
      </c>
      <c r="D88" s="130"/>
      <c r="E88" s="131"/>
      <c r="F88" s="27">
        <f>F89</f>
        <v>186430</v>
      </c>
    </row>
    <row r="89" spans="1:6" x14ac:dyDescent="0.3">
      <c r="A89" s="52" t="s">
        <v>362</v>
      </c>
      <c r="B89" s="121" t="s">
        <v>368</v>
      </c>
      <c r="C89" s="121" t="s">
        <v>228</v>
      </c>
      <c r="D89" s="121" t="s">
        <v>181</v>
      </c>
      <c r="E89" s="131"/>
      <c r="F89" s="27">
        <f>F90</f>
        <v>186430</v>
      </c>
    </row>
    <row r="90" spans="1:6" ht="45" x14ac:dyDescent="0.3">
      <c r="A90" s="52" t="s">
        <v>298</v>
      </c>
      <c r="B90" s="121" t="s">
        <v>368</v>
      </c>
      <c r="C90" s="121" t="s">
        <v>228</v>
      </c>
      <c r="D90" s="121" t="s">
        <v>181</v>
      </c>
      <c r="E90" s="121">
        <v>600</v>
      </c>
      <c r="F90" s="27">
        <f>F91</f>
        <v>186430</v>
      </c>
    </row>
    <row r="91" spans="1:6" x14ac:dyDescent="0.3">
      <c r="A91" s="52" t="s">
        <v>307</v>
      </c>
      <c r="B91" s="121" t="s">
        <v>368</v>
      </c>
      <c r="C91" s="121" t="s">
        <v>228</v>
      </c>
      <c r="D91" s="121" t="s">
        <v>181</v>
      </c>
      <c r="E91" s="121">
        <v>610</v>
      </c>
      <c r="F91" s="27">
        <v>186430</v>
      </c>
    </row>
    <row r="92" spans="1:6" ht="46.5" customHeight="1" x14ac:dyDescent="0.3">
      <c r="A92" s="52" t="s">
        <v>603</v>
      </c>
      <c r="B92" s="121" t="s">
        <v>370</v>
      </c>
      <c r="C92" s="130"/>
      <c r="D92" s="130"/>
      <c r="E92" s="131"/>
      <c r="F92" s="27">
        <f>F93</f>
        <v>97773</v>
      </c>
    </row>
    <row r="93" spans="1:6" x14ac:dyDescent="0.3">
      <c r="A93" s="52" t="s">
        <v>361</v>
      </c>
      <c r="B93" s="121" t="s">
        <v>370</v>
      </c>
      <c r="C93" s="121" t="s">
        <v>228</v>
      </c>
      <c r="D93" s="130"/>
      <c r="E93" s="131"/>
      <c r="F93" s="27">
        <f>F94</f>
        <v>97773</v>
      </c>
    </row>
    <row r="94" spans="1:6" x14ac:dyDescent="0.3">
      <c r="A94" s="52" t="s">
        <v>362</v>
      </c>
      <c r="B94" s="121" t="s">
        <v>370</v>
      </c>
      <c r="C94" s="121" t="s">
        <v>228</v>
      </c>
      <c r="D94" s="121" t="s">
        <v>181</v>
      </c>
      <c r="E94" s="131"/>
      <c r="F94" s="27">
        <f>F95</f>
        <v>97773</v>
      </c>
    </row>
    <row r="95" spans="1:6" ht="45" x14ac:dyDescent="0.3">
      <c r="A95" s="52" t="s">
        <v>298</v>
      </c>
      <c r="B95" s="121" t="s">
        <v>370</v>
      </c>
      <c r="C95" s="121" t="s">
        <v>228</v>
      </c>
      <c r="D95" s="121" t="s">
        <v>181</v>
      </c>
      <c r="E95" s="121">
        <v>600</v>
      </c>
      <c r="F95" s="27">
        <f>F96</f>
        <v>97773</v>
      </c>
    </row>
    <row r="96" spans="1:6" x14ac:dyDescent="0.3">
      <c r="A96" s="52" t="s">
        <v>307</v>
      </c>
      <c r="B96" s="121" t="s">
        <v>370</v>
      </c>
      <c r="C96" s="121" t="s">
        <v>228</v>
      </c>
      <c r="D96" s="121" t="s">
        <v>181</v>
      </c>
      <c r="E96" s="121">
        <v>610</v>
      </c>
      <c r="F96" s="27">
        <v>97773</v>
      </c>
    </row>
    <row r="97" spans="1:6" ht="25.5" x14ac:dyDescent="0.3">
      <c r="A97" s="55" t="s">
        <v>819</v>
      </c>
      <c r="B97" s="129" t="s">
        <v>387</v>
      </c>
      <c r="C97" s="130"/>
      <c r="D97" s="130"/>
      <c r="E97" s="131"/>
      <c r="F97" s="24">
        <f>F98</f>
        <v>478817.3</v>
      </c>
    </row>
    <row r="98" spans="1:6" ht="105" x14ac:dyDescent="0.3">
      <c r="A98" s="52" t="s">
        <v>604</v>
      </c>
      <c r="B98" s="121" t="s">
        <v>389</v>
      </c>
      <c r="C98" s="130"/>
      <c r="D98" s="130"/>
      <c r="E98" s="131"/>
      <c r="F98" s="27">
        <f>F99+F104+F109</f>
        <v>478817.3</v>
      </c>
    </row>
    <row r="99" spans="1:6" ht="46.5" customHeight="1" x14ac:dyDescent="0.3">
      <c r="A99" s="52" t="s">
        <v>390</v>
      </c>
      <c r="B99" s="121" t="s">
        <v>391</v>
      </c>
      <c r="C99" s="130"/>
      <c r="D99" s="130"/>
      <c r="E99" s="131"/>
      <c r="F99" s="27">
        <f>F100</f>
        <v>365529</v>
      </c>
    </row>
    <row r="100" spans="1:6" ht="17.45" customHeight="1" x14ac:dyDescent="0.3">
      <c r="A100" s="52" t="s">
        <v>361</v>
      </c>
      <c r="B100" s="121" t="s">
        <v>391</v>
      </c>
      <c r="C100" s="121" t="s">
        <v>228</v>
      </c>
      <c r="D100" s="130"/>
      <c r="E100" s="131"/>
      <c r="F100" s="27">
        <f>F101</f>
        <v>365529</v>
      </c>
    </row>
    <row r="101" spans="1:6" x14ac:dyDescent="0.3">
      <c r="A101" s="52" t="s">
        <v>386</v>
      </c>
      <c r="B101" s="121" t="s">
        <v>391</v>
      </c>
      <c r="C101" s="121" t="s">
        <v>228</v>
      </c>
      <c r="D101" s="121" t="s">
        <v>186</v>
      </c>
      <c r="E101" s="131"/>
      <c r="F101" s="27">
        <f>F102</f>
        <v>365529</v>
      </c>
    </row>
    <row r="102" spans="1:6" ht="45" x14ac:dyDescent="0.3">
      <c r="A102" s="52" t="s">
        <v>298</v>
      </c>
      <c r="B102" s="121" t="s">
        <v>391</v>
      </c>
      <c r="C102" s="121" t="s">
        <v>228</v>
      </c>
      <c r="D102" s="121" t="s">
        <v>186</v>
      </c>
      <c r="E102" s="121">
        <v>600</v>
      </c>
      <c r="F102" s="27">
        <f>F103</f>
        <v>365529</v>
      </c>
    </row>
    <row r="103" spans="1:6" x14ac:dyDescent="0.3">
      <c r="A103" s="52" t="s">
        <v>307</v>
      </c>
      <c r="B103" s="121" t="s">
        <v>391</v>
      </c>
      <c r="C103" s="121" t="s">
        <v>228</v>
      </c>
      <c r="D103" s="121" t="s">
        <v>186</v>
      </c>
      <c r="E103" s="121">
        <v>610</v>
      </c>
      <c r="F103" s="27">
        <v>365529</v>
      </c>
    </row>
    <row r="104" spans="1:6" ht="43.5" customHeight="1" x14ac:dyDescent="0.3">
      <c r="A104" s="52" t="s">
        <v>392</v>
      </c>
      <c r="B104" s="121" t="s">
        <v>393</v>
      </c>
      <c r="C104" s="130"/>
      <c r="D104" s="130"/>
      <c r="E104" s="131"/>
      <c r="F104" s="27">
        <f>F105</f>
        <v>106636.8</v>
      </c>
    </row>
    <row r="105" spans="1:6" x14ac:dyDescent="0.3">
      <c r="A105" s="52" t="s">
        <v>361</v>
      </c>
      <c r="B105" s="121" t="s">
        <v>393</v>
      </c>
      <c r="C105" s="121" t="s">
        <v>228</v>
      </c>
      <c r="D105" s="130"/>
      <c r="E105" s="131"/>
      <c r="F105" s="27">
        <f>F106</f>
        <v>106636.8</v>
      </c>
    </row>
    <row r="106" spans="1:6" x14ac:dyDescent="0.3">
      <c r="A106" s="52" t="s">
        <v>386</v>
      </c>
      <c r="B106" s="121" t="s">
        <v>393</v>
      </c>
      <c r="C106" s="121" t="s">
        <v>228</v>
      </c>
      <c r="D106" s="121" t="s">
        <v>186</v>
      </c>
      <c r="E106" s="131"/>
      <c r="F106" s="27">
        <f>F107</f>
        <v>106636.8</v>
      </c>
    </row>
    <row r="107" spans="1:6" ht="45" x14ac:dyDescent="0.3">
      <c r="A107" s="52" t="s">
        <v>298</v>
      </c>
      <c r="B107" s="121" t="s">
        <v>393</v>
      </c>
      <c r="C107" s="121" t="s">
        <v>228</v>
      </c>
      <c r="D107" s="121" t="s">
        <v>186</v>
      </c>
      <c r="E107" s="121">
        <v>600</v>
      </c>
      <c r="F107" s="27">
        <f>F108</f>
        <v>106636.8</v>
      </c>
    </row>
    <row r="108" spans="1:6" x14ac:dyDescent="0.3">
      <c r="A108" s="52" t="s">
        <v>307</v>
      </c>
      <c r="B108" s="121" t="s">
        <v>393</v>
      </c>
      <c r="C108" s="121" t="s">
        <v>228</v>
      </c>
      <c r="D108" s="121" t="s">
        <v>186</v>
      </c>
      <c r="E108" s="121">
        <v>610</v>
      </c>
      <c r="F108" s="27">
        <v>106636.8</v>
      </c>
    </row>
    <row r="109" spans="1:6" ht="30" x14ac:dyDescent="0.3">
      <c r="A109" s="52" t="s">
        <v>605</v>
      </c>
      <c r="B109" s="121" t="s">
        <v>395</v>
      </c>
      <c r="C109" s="130"/>
      <c r="D109" s="130"/>
      <c r="E109" s="131"/>
      <c r="F109" s="27">
        <f>F110</f>
        <v>6651.5</v>
      </c>
    </row>
    <row r="110" spans="1:6" x14ac:dyDescent="0.3">
      <c r="A110" s="52" t="s">
        <v>361</v>
      </c>
      <c r="B110" s="121" t="s">
        <v>395</v>
      </c>
      <c r="C110" s="121" t="s">
        <v>228</v>
      </c>
      <c r="D110" s="130"/>
      <c r="E110" s="131"/>
      <c r="F110" s="27">
        <f>F111</f>
        <v>6651.5</v>
      </c>
    </row>
    <row r="111" spans="1:6" x14ac:dyDescent="0.3">
      <c r="A111" s="52" t="s">
        <v>386</v>
      </c>
      <c r="B111" s="121" t="s">
        <v>395</v>
      </c>
      <c r="C111" s="121" t="s">
        <v>228</v>
      </c>
      <c r="D111" s="121" t="s">
        <v>186</v>
      </c>
      <c r="E111" s="131"/>
      <c r="F111" s="27">
        <f>F112</f>
        <v>6651.5</v>
      </c>
    </row>
    <row r="112" spans="1:6" ht="45" x14ac:dyDescent="0.3">
      <c r="A112" s="52" t="s">
        <v>298</v>
      </c>
      <c r="B112" s="121" t="s">
        <v>395</v>
      </c>
      <c r="C112" s="121" t="s">
        <v>228</v>
      </c>
      <c r="D112" s="121" t="s">
        <v>186</v>
      </c>
      <c r="E112" s="121">
        <v>600</v>
      </c>
      <c r="F112" s="27">
        <f>F113</f>
        <v>6651.5</v>
      </c>
    </row>
    <row r="113" spans="1:6" x14ac:dyDescent="0.3">
      <c r="A113" s="52" t="s">
        <v>307</v>
      </c>
      <c r="B113" s="121" t="s">
        <v>395</v>
      </c>
      <c r="C113" s="121" t="s">
        <v>228</v>
      </c>
      <c r="D113" s="121" t="s">
        <v>186</v>
      </c>
      <c r="E113" s="121">
        <v>610</v>
      </c>
      <c r="F113" s="27">
        <v>6651.5</v>
      </c>
    </row>
    <row r="114" spans="1:6" ht="25.5" x14ac:dyDescent="0.3">
      <c r="A114" s="55" t="s">
        <v>820</v>
      </c>
      <c r="B114" s="129" t="s">
        <v>372</v>
      </c>
      <c r="C114" s="130"/>
      <c r="D114" s="130"/>
      <c r="E114" s="131"/>
      <c r="F114" s="24">
        <f t="shared" ref="F114:F119" si="3">F115</f>
        <v>38724.800000000003</v>
      </c>
    </row>
    <row r="115" spans="1:6" ht="60" x14ac:dyDescent="0.3">
      <c r="A115" s="52" t="s">
        <v>411</v>
      </c>
      <c r="B115" s="121" t="s">
        <v>374</v>
      </c>
      <c r="C115" s="130"/>
      <c r="D115" s="130"/>
      <c r="E115" s="131"/>
      <c r="F115" s="27">
        <f t="shared" si="3"/>
        <v>38724.800000000003</v>
      </c>
    </row>
    <row r="116" spans="1:6" ht="47.25" customHeight="1" x14ac:dyDescent="0.3">
      <c r="A116" s="52" t="s">
        <v>611</v>
      </c>
      <c r="B116" s="121" t="s">
        <v>1225</v>
      </c>
      <c r="C116" s="130"/>
      <c r="D116" s="130"/>
      <c r="E116" s="131"/>
      <c r="F116" s="27">
        <f t="shared" si="3"/>
        <v>38724.800000000003</v>
      </c>
    </row>
    <row r="117" spans="1:6" x14ac:dyDescent="0.3">
      <c r="A117" s="52" t="s">
        <v>361</v>
      </c>
      <c r="B117" s="121" t="s">
        <v>1225</v>
      </c>
      <c r="C117" s="121" t="s">
        <v>228</v>
      </c>
      <c r="D117" s="130"/>
      <c r="E117" s="131"/>
      <c r="F117" s="27">
        <f t="shared" si="3"/>
        <v>38724.800000000003</v>
      </c>
    </row>
    <row r="118" spans="1:6" x14ac:dyDescent="0.3">
      <c r="A118" s="52" t="s">
        <v>386</v>
      </c>
      <c r="B118" s="121" t="s">
        <v>1225</v>
      </c>
      <c r="C118" s="121" t="s">
        <v>228</v>
      </c>
      <c r="D118" s="121" t="s">
        <v>186</v>
      </c>
      <c r="E118" s="131"/>
      <c r="F118" s="27">
        <f t="shared" si="3"/>
        <v>38724.800000000003</v>
      </c>
    </row>
    <row r="119" spans="1:6" ht="45" x14ac:dyDescent="0.3">
      <c r="A119" s="52" t="s">
        <v>298</v>
      </c>
      <c r="B119" s="121" t="s">
        <v>1225</v>
      </c>
      <c r="C119" s="121" t="s">
        <v>228</v>
      </c>
      <c r="D119" s="121" t="s">
        <v>186</v>
      </c>
      <c r="E119" s="121">
        <v>600</v>
      </c>
      <c r="F119" s="27">
        <f t="shared" si="3"/>
        <v>38724.800000000003</v>
      </c>
    </row>
    <row r="120" spans="1:6" x14ac:dyDescent="0.3">
      <c r="A120" s="52" t="s">
        <v>307</v>
      </c>
      <c r="B120" s="121" t="s">
        <v>1225</v>
      </c>
      <c r="C120" s="121" t="s">
        <v>228</v>
      </c>
      <c r="D120" s="121" t="s">
        <v>186</v>
      </c>
      <c r="E120" s="121">
        <v>610</v>
      </c>
      <c r="F120" s="27">
        <v>38724.800000000003</v>
      </c>
    </row>
    <row r="121" spans="1:6" x14ac:dyDescent="0.3">
      <c r="A121" s="55" t="s">
        <v>371</v>
      </c>
      <c r="B121" s="129" t="s">
        <v>377</v>
      </c>
      <c r="C121" s="130"/>
      <c r="D121" s="130"/>
      <c r="E121" s="131"/>
      <c r="F121" s="24">
        <f>F122</f>
        <v>552.5</v>
      </c>
    </row>
    <row r="122" spans="1:6" ht="30" x14ac:dyDescent="0.3">
      <c r="A122" s="52" t="s">
        <v>373</v>
      </c>
      <c r="B122" s="121" t="s">
        <v>379</v>
      </c>
      <c r="C122" s="130"/>
      <c r="D122" s="130"/>
      <c r="E122" s="131"/>
      <c r="F122" s="27">
        <f>F124+F128+F134</f>
        <v>552.5</v>
      </c>
    </row>
    <row r="123" spans="1:6" ht="30" x14ac:dyDescent="0.3">
      <c r="A123" s="52" t="s">
        <v>375</v>
      </c>
      <c r="B123" s="121" t="s">
        <v>1215</v>
      </c>
      <c r="C123" s="130"/>
      <c r="D123" s="130"/>
      <c r="E123" s="131"/>
      <c r="F123" s="27">
        <f>F124</f>
        <v>40</v>
      </c>
    </row>
    <row r="124" spans="1:6" x14ac:dyDescent="0.3">
      <c r="A124" s="52" t="s">
        <v>361</v>
      </c>
      <c r="B124" s="121" t="s">
        <v>1215</v>
      </c>
      <c r="C124" s="121" t="s">
        <v>228</v>
      </c>
      <c r="D124" s="130"/>
      <c r="E124" s="131"/>
      <c r="F124" s="27">
        <f>F125</f>
        <v>40</v>
      </c>
    </row>
    <row r="125" spans="1:6" x14ac:dyDescent="0.3">
      <c r="A125" s="52" t="s">
        <v>362</v>
      </c>
      <c r="B125" s="121" t="s">
        <v>1215</v>
      </c>
      <c r="C125" s="121" t="s">
        <v>228</v>
      </c>
      <c r="D125" s="121" t="s">
        <v>181</v>
      </c>
      <c r="E125" s="131"/>
      <c r="F125" s="27">
        <f>F126</f>
        <v>40</v>
      </c>
    </row>
    <row r="126" spans="1:6" ht="16.5" customHeight="1" x14ac:dyDescent="0.3">
      <c r="A126" s="52" t="s">
        <v>298</v>
      </c>
      <c r="B126" s="121" t="s">
        <v>1215</v>
      </c>
      <c r="C126" s="121" t="s">
        <v>228</v>
      </c>
      <c r="D126" s="121" t="s">
        <v>181</v>
      </c>
      <c r="E126" s="121">
        <v>600</v>
      </c>
      <c r="F126" s="27">
        <f>F127</f>
        <v>40</v>
      </c>
    </row>
    <row r="127" spans="1:6" ht="15.6" customHeight="1" x14ac:dyDescent="0.3">
      <c r="A127" s="52" t="s">
        <v>307</v>
      </c>
      <c r="B127" s="121" t="s">
        <v>1215</v>
      </c>
      <c r="C127" s="121" t="s">
        <v>228</v>
      </c>
      <c r="D127" s="121" t="s">
        <v>181</v>
      </c>
      <c r="E127" s="121">
        <v>610</v>
      </c>
      <c r="F127" s="27">
        <v>40</v>
      </c>
    </row>
    <row r="128" spans="1:6" ht="30" x14ac:dyDescent="0.3">
      <c r="A128" s="52" t="s">
        <v>396</v>
      </c>
      <c r="B128" s="121" t="s">
        <v>1220</v>
      </c>
      <c r="C128" s="130"/>
      <c r="D128" s="130"/>
      <c r="E128" s="131"/>
      <c r="F128" s="27">
        <f>F129</f>
        <v>452.5</v>
      </c>
    </row>
    <row r="129" spans="1:6" x14ac:dyDescent="0.3">
      <c r="A129" s="52" t="s">
        <v>361</v>
      </c>
      <c r="B129" s="121" t="s">
        <v>1220</v>
      </c>
      <c r="C129" s="121" t="s">
        <v>228</v>
      </c>
      <c r="D129" s="130"/>
      <c r="E129" s="131"/>
      <c r="F129" s="27">
        <f>F130</f>
        <v>452.5</v>
      </c>
    </row>
    <row r="130" spans="1:6" x14ac:dyDescent="0.3">
      <c r="A130" s="52" t="s">
        <v>386</v>
      </c>
      <c r="B130" s="121" t="s">
        <v>1220</v>
      </c>
      <c r="C130" s="121" t="s">
        <v>228</v>
      </c>
      <c r="D130" s="121" t="s">
        <v>186</v>
      </c>
      <c r="E130" s="131"/>
      <c r="F130" s="27">
        <f>F131</f>
        <v>452.5</v>
      </c>
    </row>
    <row r="131" spans="1:6" x14ac:dyDescent="0.3">
      <c r="A131" s="256" t="s">
        <v>298</v>
      </c>
      <c r="B131" s="258" t="s">
        <v>1220</v>
      </c>
      <c r="C131" s="258" t="s">
        <v>228</v>
      </c>
      <c r="D131" s="258" t="s">
        <v>186</v>
      </c>
      <c r="E131" s="258">
        <v>600</v>
      </c>
      <c r="F131" s="27">
        <f>F133</f>
        <v>452.5</v>
      </c>
    </row>
    <row r="132" spans="1:6" ht="13.9" hidden="1" customHeight="1" x14ac:dyDescent="0.3">
      <c r="A132" s="257"/>
      <c r="B132" s="259"/>
      <c r="C132" s="259"/>
      <c r="D132" s="259"/>
      <c r="E132" s="259"/>
      <c r="F132" s="27">
        <f>F133</f>
        <v>452.5</v>
      </c>
    </row>
    <row r="133" spans="1:6" ht="13.9" customHeight="1" x14ac:dyDescent="0.3">
      <c r="A133" s="52" t="s">
        <v>307</v>
      </c>
      <c r="B133" s="121" t="s">
        <v>1220</v>
      </c>
      <c r="C133" s="121" t="s">
        <v>228</v>
      </c>
      <c r="D133" s="121" t="s">
        <v>186</v>
      </c>
      <c r="E133" s="121">
        <v>610</v>
      </c>
      <c r="F133" s="27">
        <v>452.5</v>
      </c>
    </row>
    <row r="134" spans="1:6" ht="30" x14ac:dyDescent="0.3">
      <c r="A134" s="52" t="s">
        <v>575</v>
      </c>
      <c r="B134" s="121" t="s">
        <v>1224</v>
      </c>
      <c r="C134" s="130"/>
      <c r="D134" s="130"/>
      <c r="E134" s="131"/>
      <c r="F134" s="27">
        <f>F135</f>
        <v>60</v>
      </c>
    </row>
    <row r="135" spans="1:6" x14ac:dyDescent="0.3">
      <c r="A135" s="52" t="s">
        <v>361</v>
      </c>
      <c r="B135" s="121" t="s">
        <v>1224</v>
      </c>
      <c r="C135" s="121" t="s">
        <v>228</v>
      </c>
      <c r="D135" s="130"/>
      <c r="E135" s="131"/>
      <c r="F135" s="27">
        <f>F136</f>
        <v>60</v>
      </c>
    </row>
    <row r="136" spans="1:6" x14ac:dyDescent="0.3">
      <c r="A136" s="52" t="s">
        <v>386</v>
      </c>
      <c r="B136" s="121" t="s">
        <v>1224</v>
      </c>
      <c r="C136" s="121" t="s">
        <v>228</v>
      </c>
      <c r="D136" s="121" t="s">
        <v>186</v>
      </c>
      <c r="E136" s="131"/>
      <c r="F136" s="27">
        <f>F137</f>
        <v>60</v>
      </c>
    </row>
    <row r="137" spans="1:6" ht="45" x14ac:dyDescent="0.3">
      <c r="A137" s="52" t="s">
        <v>298</v>
      </c>
      <c r="B137" s="121" t="s">
        <v>1224</v>
      </c>
      <c r="C137" s="121" t="s">
        <v>228</v>
      </c>
      <c r="D137" s="121" t="s">
        <v>186</v>
      </c>
      <c r="E137" s="121">
        <v>600</v>
      </c>
      <c r="F137" s="27">
        <f>F138</f>
        <v>60</v>
      </c>
    </row>
    <row r="138" spans="1:6" x14ac:dyDescent="0.3">
      <c r="A138" s="52" t="s">
        <v>307</v>
      </c>
      <c r="B138" s="121" t="s">
        <v>1224</v>
      </c>
      <c r="C138" s="121" t="s">
        <v>228</v>
      </c>
      <c r="D138" s="121" t="s">
        <v>186</v>
      </c>
      <c r="E138" s="121">
        <v>610</v>
      </c>
      <c r="F138" s="27">
        <v>60</v>
      </c>
    </row>
    <row r="139" spans="1:6" ht="17.25" customHeight="1" x14ac:dyDescent="0.3">
      <c r="A139" s="55" t="s">
        <v>376</v>
      </c>
      <c r="B139" s="129" t="s">
        <v>351</v>
      </c>
      <c r="C139" s="130"/>
      <c r="D139" s="130"/>
      <c r="E139" s="131"/>
      <c r="F139" s="24">
        <f>F140</f>
        <v>54756.399999999994</v>
      </c>
    </row>
    <row r="140" spans="1:6" ht="15" customHeight="1" x14ac:dyDescent="0.3">
      <c r="A140" s="52" t="s">
        <v>397</v>
      </c>
      <c r="B140" s="121" t="s">
        <v>353</v>
      </c>
      <c r="C140" s="130"/>
      <c r="D140" s="130"/>
      <c r="E140" s="131"/>
      <c r="F140" s="27">
        <f>F141+F146+F151</f>
        <v>54756.399999999994</v>
      </c>
    </row>
    <row r="141" spans="1:6" ht="30" x14ac:dyDescent="0.3">
      <c r="A141" s="52" t="s">
        <v>456</v>
      </c>
      <c r="B141" s="121" t="s">
        <v>1231</v>
      </c>
      <c r="C141" s="130"/>
      <c r="D141" s="130"/>
      <c r="E141" s="131"/>
      <c r="F141" s="27">
        <f>F142</f>
        <v>1621.7</v>
      </c>
    </row>
    <row r="142" spans="1:6" x14ac:dyDescent="0.3">
      <c r="A142" s="52" t="s">
        <v>606</v>
      </c>
      <c r="B142" s="121" t="s">
        <v>1231</v>
      </c>
      <c r="C142" s="121">
        <v>10</v>
      </c>
      <c r="D142" s="130"/>
      <c r="E142" s="131"/>
      <c r="F142" s="27">
        <f>F143</f>
        <v>1621.7</v>
      </c>
    </row>
    <row r="143" spans="1:6" x14ac:dyDescent="0.3">
      <c r="A143" s="52" t="s">
        <v>455</v>
      </c>
      <c r="B143" s="121" t="s">
        <v>1231</v>
      </c>
      <c r="C143" s="121">
        <v>10</v>
      </c>
      <c r="D143" s="121" t="s">
        <v>198</v>
      </c>
      <c r="E143" s="131"/>
      <c r="F143" s="27">
        <f>F144</f>
        <v>1621.7</v>
      </c>
    </row>
    <row r="144" spans="1:6" ht="45" x14ac:dyDescent="0.3">
      <c r="A144" s="203" t="s">
        <v>298</v>
      </c>
      <c r="B144" s="174" t="s">
        <v>1231</v>
      </c>
      <c r="C144" s="174">
        <v>10</v>
      </c>
      <c r="D144" s="174" t="s">
        <v>198</v>
      </c>
      <c r="E144" s="174">
        <v>600</v>
      </c>
      <c r="F144" s="27">
        <f>F145</f>
        <v>1621.7</v>
      </c>
    </row>
    <row r="145" spans="1:6" x14ac:dyDescent="0.3">
      <c r="A145" s="52" t="s">
        <v>307</v>
      </c>
      <c r="B145" s="121" t="s">
        <v>1231</v>
      </c>
      <c r="C145" s="121">
        <v>10</v>
      </c>
      <c r="D145" s="121" t="s">
        <v>198</v>
      </c>
      <c r="E145" s="121">
        <v>610</v>
      </c>
      <c r="F145" s="27">
        <v>1621.7</v>
      </c>
    </row>
    <row r="146" spans="1:6" x14ac:dyDescent="0.3">
      <c r="A146" s="52" t="s">
        <v>380</v>
      </c>
      <c r="B146" s="121" t="s">
        <v>1216</v>
      </c>
      <c r="C146" s="130"/>
      <c r="D146" s="130"/>
      <c r="E146" s="131"/>
      <c r="F146" s="27">
        <f>F147</f>
        <v>38925.5</v>
      </c>
    </row>
    <row r="147" spans="1:6" x14ac:dyDescent="0.3">
      <c r="A147" s="52" t="s">
        <v>361</v>
      </c>
      <c r="B147" s="121" t="s">
        <v>1216</v>
      </c>
      <c r="C147" s="121" t="s">
        <v>228</v>
      </c>
      <c r="D147" s="130"/>
      <c r="E147" s="131"/>
      <c r="F147" s="27">
        <f>F148</f>
        <v>38925.5</v>
      </c>
    </row>
    <row r="148" spans="1:6" x14ac:dyDescent="0.3">
      <c r="A148" s="52" t="s">
        <v>362</v>
      </c>
      <c r="B148" s="121" t="s">
        <v>1216</v>
      </c>
      <c r="C148" s="121" t="s">
        <v>228</v>
      </c>
      <c r="D148" s="121" t="s">
        <v>181</v>
      </c>
      <c r="E148" s="131"/>
      <c r="F148" s="27">
        <f>F149</f>
        <v>38925.5</v>
      </c>
    </row>
    <row r="149" spans="1:6" ht="45" x14ac:dyDescent="0.3">
      <c r="A149" s="52" t="s">
        <v>298</v>
      </c>
      <c r="B149" s="121" t="s">
        <v>1216</v>
      </c>
      <c r="C149" s="121" t="s">
        <v>228</v>
      </c>
      <c r="D149" s="121" t="s">
        <v>181</v>
      </c>
      <c r="E149" s="121">
        <v>600</v>
      </c>
      <c r="F149" s="27">
        <f>F150</f>
        <v>38925.5</v>
      </c>
    </row>
    <row r="150" spans="1:6" x14ac:dyDescent="0.3">
      <c r="A150" s="52" t="s">
        <v>307</v>
      </c>
      <c r="B150" s="121" t="s">
        <v>1216</v>
      </c>
      <c r="C150" s="121" t="s">
        <v>228</v>
      </c>
      <c r="D150" s="121" t="s">
        <v>181</v>
      </c>
      <c r="E150" s="121">
        <v>610</v>
      </c>
      <c r="F150" s="27">
        <v>38925.5</v>
      </c>
    </row>
    <row r="151" spans="1:6" ht="30" x14ac:dyDescent="0.3">
      <c r="A151" s="52" t="s">
        <v>398</v>
      </c>
      <c r="B151" s="121" t="s">
        <v>1221</v>
      </c>
      <c r="C151" s="130"/>
      <c r="D151" s="130"/>
      <c r="E151" s="131"/>
      <c r="F151" s="27">
        <f>F152</f>
        <v>14209.2</v>
      </c>
    </row>
    <row r="152" spans="1:6" x14ac:dyDescent="0.3">
      <c r="A152" s="52" t="s">
        <v>361</v>
      </c>
      <c r="B152" s="121" t="s">
        <v>1221</v>
      </c>
      <c r="C152" s="121" t="s">
        <v>228</v>
      </c>
      <c r="D152" s="130"/>
      <c r="E152" s="131"/>
      <c r="F152" s="27">
        <f>F153</f>
        <v>14209.2</v>
      </c>
    </row>
    <row r="153" spans="1:6" x14ac:dyDescent="0.3">
      <c r="A153" s="52" t="s">
        <v>607</v>
      </c>
      <c r="B153" s="121" t="s">
        <v>1221</v>
      </c>
      <c r="C153" s="121" t="s">
        <v>228</v>
      </c>
      <c r="D153" s="121" t="s">
        <v>186</v>
      </c>
      <c r="E153" s="131"/>
      <c r="F153" s="27">
        <f>F154</f>
        <v>14209.2</v>
      </c>
    </row>
    <row r="154" spans="1:6" ht="15.75" customHeight="1" x14ac:dyDescent="0.3">
      <c r="A154" s="52" t="s">
        <v>298</v>
      </c>
      <c r="B154" s="121" t="s">
        <v>1221</v>
      </c>
      <c r="C154" s="121" t="s">
        <v>228</v>
      </c>
      <c r="D154" s="121" t="s">
        <v>186</v>
      </c>
      <c r="E154" s="121">
        <v>600</v>
      </c>
      <c r="F154" s="27">
        <f>F155</f>
        <v>14209.2</v>
      </c>
    </row>
    <row r="155" spans="1:6" x14ac:dyDescent="0.3">
      <c r="A155" s="52" t="s">
        <v>307</v>
      </c>
      <c r="B155" s="121" t="s">
        <v>1221</v>
      </c>
      <c r="C155" s="121" t="s">
        <v>228</v>
      </c>
      <c r="D155" s="121" t="s">
        <v>186</v>
      </c>
      <c r="E155" s="121">
        <v>610</v>
      </c>
      <c r="F155" s="27">
        <v>14209.2</v>
      </c>
    </row>
    <row r="156" spans="1:6" ht="25.5" x14ac:dyDescent="0.3">
      <c r="A156" s="55" t="s">
        <v>578</v>
      </c>
      <c r="B156" s="129" t="s">
        <v>1234</v>
      </c>
      <c r="C156" s="130"/>
      <c r="D156" s="130"/>
      <c r="E156" s="131"/>
      <c r="F156" s="24">
        <f t="shared" ref="F156:F161" si="4">F157</f>
        <v>3500</v>
      </c>
    </row>
    <row r="157" spans="1:6" ht="90" x14ac:dyDescent="0.3">
      <c r="A157" s="52" t="s">
        <v>579</v>
      </c>
      <c r="B157" s="121" t="s">
        <v>1233</v>
      </c>
      <c r="C157" s="130"/>
      <c r="D157" s="130"/>
      <c r="E157" s="131"/>
      <c r="F157" s="27">
        <f t="shared" si="4"/>
        <v>3500</v>
      </c>
    </row>
    <row r="158" spans="1:6" ht="47.25" customHeight="1" x14ac:dyDescent="0.3">
      <c r="A158" s="52" t="s">
        <v>608</v>
      </c>
      <c r="B158" s="121" t="s">
        <v>1256</v>
      </c>
      <c r="C158" s="130"/>
      <c r="D158" s="130"/>
      <c r="E158" s="131"/>
      <c r="F158" s="27">
        <f t="shared" si="4"/>
        <v>3500</v>
      </c>
    </row>
    <row r="159" spans="1:6" x14ac:dyDescent="0.3">
      <c r="A159" s="52" t="s">
        <v>445</v>
      </c>
      <c r="B159" s="121" t="s">
        <v>1256</v>
      </c>
      <c r="C159" s="121">
        <v>10</v>
      </c>
      <c r="D159" s="130"/>
      <c r="E159" s="131"/>
      <c r="F159" s="27">
        <f t="shared" si="4"/>
        <v>3500</v>
      </c>
    </row>
    <row r="160" spans="1:6" x14ac:dyDescent="0.3">
      <c r="A160" s="52" t="s">
        <v>471</v>
      </c>
      <c r="B160" s="121" t="s">
        <v>1256</v>
      </c>
      <c r="C160" s="121">
        <v>10</v>
      </c>
      <c r="D160" s="121" t="s">
        <v>210</v>
      </c>
      <c r="E160" s="131"/>
      <c r="F160" s="27">
        <f t="shared" si="4"/>
        <v>3500</v>
      </c>
    </row>
    <row r="161" spans="1:6" ht="30" x14ac:dyDescent="0.3">
      <c r="A161" s="52" t="s">
        <v>453</v>
      </c>
      <c r="B161" s="121" t="s">
        <v>1256</v>
      </c>
      <c r="C161" s="121">
        <v>10</v>
      </c>
      <c r="D161" s="121" t="s">
        <v>210</v>
      </c>
      <c r="E161" s="121">
        <v>300</v>
      </c>
      <c r="F161" s="27">
        <f t="shared" si="4"/>
        <v>3500</v>
      </c>
    </row>
    <row r="162" spans="1:6" ht="30" x14ac:dyDescent="0.3">
      <c r="A162" s="52" t="s">
        <v>454</v>
      </c>
      <c r="B162" s="121" t="s">
        <v>1256</v>
      </c>
      <c r="C162" s="121">
        <v>10</v>
      </c>
      <c r="D162" s="121" t="s">
        <v>210</v>
      </c>
      <c r="E162" s="121" t="s">
        <v>1288</v>
      </c>
      <c r="F162" s="27">
        <v>3500</v>
      </c>
    </row>
    <row r="163" spans="1:6" ht="54.75" customHeight="1" x14ac:dyDescent="0.3">
      <c r="A163" s="55" t="s">
        <v>1289</v>
      </c>
      <c r="B163" s="129" t="s">
        <v>473</v>
      </c>
      <c r="C163" s="130"/>
      <c r="D163" s="130"/>
      <c r="E163" s="131"/>
      <c r="F163" s="24">
        <f t="shared" ref="F163:F168" si="5">F164</f>
        <v>1577.2</v>
      </c>
    </row>
    <row r="164" spans="1:6" ht="61.5" customHeight="1" x14ac:dyDescent="0.3">
      <c r="A164" s="52" t="s">
        <v>567</v>
      </c>
      <c r="B164" s="121" t="s">
        <v>475</v>
      </c>
      <c r="C164" s="130"/>
      <c r="D164" s="130"/>
      <c r="E164" s="131"/>
      <c r="F164" s="27">
        <f t="shared" si="5"/>
        <v>1577.2</v>
      </c>
    </row>
    <row r="165" spans="1:6" ht="48" customHeight="1" x14ac:dyDescent="0.3">
      <c r="A165" s="52" t="s">
        <v>354</v>
      </c>
      <c r="B165" s="121" t="s">
        <v>1214</v>
      </c>
      <c r="C165" s="130"/>
      <c r="D165" s="130"/>
      <c r="E165" s="131"/>
      <c r="F165" s="27">
        <f t="shared" si="5"/>
        <v>1577.2</v>
      </c>
    </row>
    <row r="166" spans="1:6" ht="16.5" customHeight="1" x14ac:dyDescent="0.3">
      <c r="A166" s="52" t="s">
        <v>345</v>
      </c>
      <c r="B166" s="121" t="s">
        <v>1214</v>
      </c>
      <c r="C166" s="121" t="s">
        <v>346</v>
      </c>
      <c r="D166" s="130"/>
      <c r="E166" s="131"/>
      <c r="F166" s="27">
        <f t="shared" si="5"/>
        <v>1577.2</v>
      </c>
    </row>
    <row r="167" spans="1:6" x14ac:dyDescent="0.3">
      <c r="A167" s="52" t="s">
        <v>349</v>
      </c>
      <c r="B167" s="121" t="s">
        <v>1214</v>
      </c>
      <c r="C167" s="121" t="s">
        <v>346</v>
      </c>
      <c r="D167" s="121" t="s">
        <v>186</v>
      </c>
      <c r="E167" s="131"/>
      <c r="F167" s="27">
        <f t="shared" si="5"/>
        <v>1577.2</v>
      </c>
    </row>
    <row r="168" spans="1:6" ht="45" x14ac:dyDescent="0.3">
      <c r="A168" s="52" t="s">
        <v>298</v>
      </c>
      <c r="B168" s="121" t="s">
        <v>1214</v>
      </c>
      <c r="C168" s="121" t="s">
        <v>346</v>
      </c>
      <c r="D168" s="121" t="s">
        <v>186</v>
      </c>
      <c r="E168" s="121">
        <v>600</v>
      </c>
      <c r="F168" s="27">
        <f t="shared" si="5"/>
        <v>1577.2</v>
      </c>
    </row>
    <row r="169" spans="1:6" x14ac:dyDescent="0.3">
      <c r="A169" s="52" t="s">
        <v>307</v>
      </c>
      <c r="B169" s="121" t="s">
        <v>1214</v>
      </c>
      <c r="C169" s="121" t="s">
        <v>346</v>
      </c>
      <c r="D169" s="121" t="s">
        <v>186</v>
      </c>
      <c r="E169" s="121">
        <v>610</v>
      </c>
      <c r="F169" s="27">
        <v>1577.2</v>
      </c>
    </row>
    <row r="170" spans="1:6" ht="38.25" x14ac:dyDescent="0.3">
      <c r="A170" s="55" t="s">
        <v>1226</v>
      </c>
      <c r="B170" s="129" t="s">
        <v>414</v>
      </c>
      <c r="C170" s="130"/>
      <c r="D170" s="130"/>
      <c r="E170" s="131"/>
      <c r="F170" s="24">
        <f>F171</f>
        <v>6145.8</v>
      </c>
    </row>
    <row r="171" spans="1:6" ht="60" x14ac:dyDescent="0.3">
      <c r="A171" s="52" t="s">
        <v>813</v>
      </c>
      <c r="B171" s="121" t="s">
        <v>416</v>
      </c>
      <c r="C171" s="130"/>
      <c r="D171" s="130"/>
      <c r="E171" s="131"/>
      <c r="F171" s="27">
        <f>F172+F182+F177</f>
        <v>6145.8</v>
      </c>
    </row>
    <row r="172" spans="1:6" ht="30" x14ac:dyDescent="0.3">
      <c r="A172" s="52" t="s">
        <v>385</v>
      </c>
      <c r="B172" s="121" t="s">
        <v>1217</v>
      </c>
      <c r="C172" s="130"/>
      <c r="D172" s="130"/>
      <c r="E172" s="131"/>
      <c r="F172" s="27">
        <f>F173</f>
        <v>1681.9</v>
      </c>
    </row>
    <row r="173" spans="1:6" x14ac:dyDescent="0.3">
      <c r="A173" s="52" t="s">
        <v>361</v>
      </c>
      <c r="B173" s="121" t="s">
        <v>1217</v>
      </c>
      <c r="C173" s="121" t="s">
        <v>228</v>
      </c>
      <c r="D173" s="130"/>
      <c r="E173" s="131"/>
      <c r="F173" s="27">
        <f>F174</f>
        <v>1681.9</v>
      </c>
    </row>
    <row r="174" spans="1:6" x14ac:dyDescent="0.3">
      <c r="A174" s="52" t="s">
        <v>362</v>
      </c>
      <c r="B174" s="121" t="s">
        <v>1217</v>
      </c>
      <c r="C174" s="121" t="s">
        <v>228</v>
      </c>
      <c r="D174" s="121" t="s">
        <v>181</v>
      </c>
      <c r="E174" s="131"/>
      <c r="F174" s="27">
        <f>F175</f>
        <v>1681.9</v>
      </c>
    </row>
    <row r="175" spans="1:6" ht="45" x14ac:dyDescent="0.3">
      <c r="A175" s="52" t="s">
        <v>298</v>
      </c>
      <c r="B175" s="121" t="s">
        <v>1217</v>
      </c>
      <c r="C175" s="121" t="s">
        <v>228</v>
      </c>
      <c r="D175" s="121" t="s">
        <v>181</v>
      </c>
      <c r="E175" s="121">
        <v>600</v>
      </c>
      <c r="F175" s="27">
        <f>F176</f>
        <v>1681.9</v>
      </c>
    </row>
    <row r="176" spans="1:6" x14ac:dyDescent="0.3">
      <c r="A176" s="52" t="s">
        <v>307</v>
      </c>
      <c r="B176" s="121" t="s">
        <v>1217</v>
      </c>
      <c r="C176" s="121" t="s">
        <v>228</v>
      </c>
      <c r="D176" s="121" t="s">
        <v>181</v>
      </c>
      <c r="E176" s="121">
        <v>610</v>
      </c>
      <c r="F176" s="27">
        <v>1681.9</v>
      </c>
    </row>
    <row r="177" spans="1:6" ht="30" x14ac:dyDescent="0.3">
      <c r="A177" s="52" t="s">
        <v>610</v>
      </c>
      <c r="B177" s="121" t="s">
        <v>1260</v>
      </c>
      <c r="C177" s="130"/>
      <c r="D177" s="130"/>
      <c r="E177" s="131"/>
      <c r="F177" s="27">
        <f>F178</f>
        <v>3916.7</v>
      </c>
    </row>
    <row r="178" spans="1:6" x14ac:dyDescent="0.3">
      <c r="A178" s="52" t="s">
        <v>361</v>
      </c>
      <c r="B178" s="121" t="s">
        <v>1260</v>
      </c>
      <c r="C178" s="121" t="s">
        <v>228</v>
      </c>
      <c r="D178" s="130"/>
      <c r="E178" s="131"/>
      <c r="F178" s="27">
        <f>F179</f>
        <v>3916.7</v>
      </c>
    </row>
    <row r="179" spans="1:6" x14ac:dyDescent="0.3">
      <c r="A179" s="52" t="s">
        <v>386</v>
      </c>
      <c r="B179" s="121" t="s">
        <v>1260</v>
      </c>
      <c r="C179" s="121" t="s">
        <v>228</v>
      </c>
      <c r="D179" s="121" t="s">
        <v>186</v>
      </c>
      <c r="E179" s="131"/>
      <c r="F179" s="27">
        <f>F180</f>
        <v>3916.7</v>
      </c>
    </row>
    <row r="180" spans="1:6" ht="45" x14ac:dyDescent="0.3">
      <c r="A180" s="52" t="s">
        <v>298</v>
      </c>
      <c r="B180" s="121" t="s">
        <v>1260</v>
      </c>
      <c r="C180" s="121" t="s">
        <v>228</v>
      </c>
      <c r="D180" s="121" t="s">
        <v>186</v>
      </c>
      <c r="E180" s="121">
        <v>600</v>
      </c>
      <c r="F180" s="27">
        <f>F181</f>
        <v>3916.7</v>
      </c>
    </row>
    <row r="181" spans="1:6" x14ac:dyDescent="0.3">
      <c r="A181" s="52" t="s">
        <v>307</v>
      </c>
      <c r="B181" s="121" t="s">
        <v>1260</v>
      </c>
      <c r="C181" s="121" t="s">
        <v>228</v>
      </c>
      <c r="D181" s="121" t="s">
        <v>186</v>
      </c>
      <c r="E181" s="121">
        <v>610</v>
      </c>
      <c r="F181" s="27">
        <v>3916.7</v>
      </c>
    </row>
    <row r="182" spans="1:6" ht="30" x14ac:dyDescent="0.3">
      <c r="A182" s="52" t="s">
        <v>410</v>
      </c>
      <c r="B182" s="121" t="s">
        <v>1227</v>
      </c>
      <c r="C182" s="130"/>
      <c r="D182" s="130"/>
      <c r="E182" s="131"/>
      <c r="F182" s="27">
        <f>F183</f>
        <v>547.20000000000005</v>
      </c>
    </row>
    <row r="183" spans="1:6" x14ac:dyDescent="0.3">
      <c r="A183" s="52" t="s">
        <v>361</v>
      </c>
      <c r="B183" s="121" t="s">
        <v>1227</v>
      </c>
      <c r="C183" s="121" t="s">
        <v>228</v>
      </c>
      <c r="D183" s="130"/>
      <c r="E183" s="131"/>
      <c r="F183" s="27">
        <f>F184</f>
        <v>547.20000000000005</v>
      </c>
    </row>
    <row r="184" spans="1:6" x14ac:dyDescent="0.3">
      <c r="A184" s="52" t="s">
        <v>386</v>
      </c>
      <c r="B184" s="121" t="s">
        <v>1227</v>
      </c>
      <c r="C184" s="121" t="s">
        <v>228</v>
      </c>
      <c r="D184" s="121" t="s">
        <v>186</v>
      </c>
      <c r="E184" s="131"/>
      <c r="F184" s="27">
        <f>F185</f>
        <v>547.20000000000005</v>
      </c>
    </row>
    <row r="185" spans="1:6" ht="45" x14ac:dyDescent="0.3">
      <c r="A185" s="52" t="s">
        <v>298</v>
      </c>
      <c r="B185" s="121" t="s">
        <v>1227</v>
      </c>
      <c r="C185" s="121" t="s">
        <v>228</v>
      </c>
      <c r="D185" s="121" t="s">
        <v>186</v>
      </c>
      <c r="E185" s="121">
        <v>600</v>
      </c>
      <c r="F185" s="27">
        <f>F186</f>
        <v>547.20000000000005</v>
      </c>
    </row>
    <row r="186" spans="1:6" ht="18" customHeight="1" x14ac:dyDescent="0.3">
      <c r="A186" s="52" t="s">
        <v>307</v>
      </c>
      <c r="B186" s="121" t="s">
        <v>1227</v>
      </c>
      <c r="C186" s="121" t="s">
        <v>228</v>
      </c>
      <c r="D186" s="121" t="s">
        <v>186</v>
      </c>
      <c r="E186" s="121">
        <v>610</v>
      </c>
      <c r="F186" s="27">
        <v>547.20000000000005</v>
      </c>
    </row>
    <row r="187" spans="1:6" ht="59.25" customHeight="1" x14ac:dyDescent="0.3">
      <c r="A187" s="55" t="s">
        <v>1027</v>
      </c>
      <c r="B187" s="129" t="s">
        <v>382</v>
      </c>
      <c r="C187" s="130"/>
      <c r="D187" s="130"/>
      <c r="E187" s="131"/>
      <c r="F187" s="24">
        <f>F188</f>
        <v>31244.399999999998</v>
      </c>
    </row>
    <row r="188" spans="1:6" ht="62.25" customHeight="1" x14ac:dyDescent="0.3">
      <c r="A188" s="52" t="s">
        <v>415</v>
      </c>
      <c r="B188" s="121" t="s">
        <v>384</v>
      </c>
      <c r="C188" s="130"/>
      <c r="D188" s="130"/>
      <c r="E188" s="131"/>
      <c r="F188" s="27">
        <f>F189+F194+F201</f>
        <v>31244.399999999998</v>
      </c>
    </row>
    <row r="189" spans="1:6" ht="30" x14ac:dyDescent="0.3">
      <c r="A189" s="52" t="s">
        <v>220</v>
      </c>
      <c r="B189" s="121" t="s">
        <v>1228</v>
      </c>
      <c r="C189" s="130"/>
      <c r="D189" s="130"/>
      <c r="E189" s="131"/>
      <c r="F189" s="27">
        <f>F190</f>
        <v>3746</v>
      </c>
    </row>
    <row r="190" spans="1:6" x14ac:dyDescent="0.3">
      <c r="A190" s="52" t="s">
        <v>361</v>
      </c>
      <c r="B190" s="121" t="s">
        <v>1228</v>
      </c>
      <c r="C190" s="121" t="s">
        <v>228</v>
      </c>
      <c r="D190" s="130"/>
      <c r="E190" s="131"/>
      <c r="F190" s="27">
        <f>F191</f>
        <v>3746</v>
      </c>
    </row>
    <row r="191" spans="1:6" x14ac:dyDescent="0.3">
      <c r="A191" s="52" t="s">
        <v>576</v>
      </c>
      <c r="B191" s="121" t="s">
        <v>1228</v>
      </c>
      <c r="C191" s="121" t="s">
        <v>228</v>
      </c>
      <c r="D191" s="121" t="s">
        <v>272</v>
      </c>
      <c r="E191" s="131"/>
      <c r="F191" s="27">
        <f>F192</f>
        <v>3746</v>
      </c>
    </row>
    <row r="192" spans="1:6" ht="90" x14ac:dyDescent="0.3">
      <c r="A192" s="52" t="s">
        <v>193</v>
      </c>
      <c r="B192" s="121" t="s">
        <v>1228</v>
      </c>
      <c r="C192" s="121" t="s">
        <v>228</v>
      </c>
      <c r="D192" s="121" t="s">
        <v>272</v>
      </c>
      <c r="E192" s="121">
        <v>100</v>
      </c>
      <c r="F192" s="27">
        <f>F193</f>
        <v>3746</v>
      </c>
    </row>
    <row r="193" spans="1:6" ht="33" customHeight="1" x14ac:dyDescent="0.3">
      <c r="A193" s="52" t="s">
        <v>194</v>
      </c>
      <c r="B193" s="121" t="s">
        <v>1228</v>
      </c>
      <c r="C193" s="121" t="s">
        <v>228</v>
      </c>
      <c r="D193" s="121" t="s">
        <v>272</v>
      </c>
      <c r="E193" s="121">
        <v>120</v>
      </c>
      <c r="F193" s="27">
        <v>3746</v>
      </c>
    </row>
    <row r="194" spans="1:6" ht="30" x14ac:dyDescent="0.3">
      <c r="A194" s="52" t="s">
        <v>195</v>
      </c>
      <c r="B194" s="121" t="s">
        <v>1229</v>
      </c>
      <c r="C194" s="130"/>
      <c r="D194" s="130"/>
      <c r="E194" s="131"/>
      <c r="F194" s="27">
        <f>F195</f>
        <v>156.1</v>
      </c>
    </row>
    <row r="195" spans="1:6" x14ac:dyDescent="0.3">
      <c r="A195" s="52" t="s">
        <v>361</v>
      </c>
      <c r="B195" s="121" t="s">
        <v>1229</v>
      </c>
      <c r="C195" s="121" t="s">
        <v>228</v>
      </c>
      <c r="D195" s="130"/>
      <c r="E195" s="131"/>
      <c r="F195" s="27">
        <f>F196</f>
        <v>156.1</v>
      </c>
    </row>
    <row r="196" spans="1:6" x14ac:dyDescent="0.3">
      <c r="A196" s="52" t="s">
        <v>576</v>
      </c>
      <c r="B196" s="121" t="s">
        <v>1229</v>
      </c>
      <c r="C196" s="121" t="s">
        <v>228</v>
      </c>
      <c r="D196" s="121" t="s">
        <v>272</v>
      </c>
      <c r="E196" s="131"/>
      <c r="F196" s="27">
        <f>F197+F199</f>
        <v>156.1</v>
      </c>
    </row>
    <row r="197" spans="1:6" ht="90" x14ac:dyDescent="0.3">
      <c r="A197" s="52" t="s">
        <v>193</v>
      </c>
      <c r="B197" s="121" t="s">
        <v>1229</v>
      </c>
      <c r="C197" s="121" t="s">
        <v>228</v>
      </c>
      <c r="D197" s="121" t="s">
        <v>272</v>
      </c>
      <c r="E197" s="121">
        <v>100</v>
      </c>
      <c r="F197" s="27">
        <f>F198</f>
        <v>91.6</v>
      </c>
    </row>
    <row r="198" spans="1:6" ht="34.5" customHeight="1" x14ac:dyDescent="0.3">
      <c r="A198" s="52" t="s">
        <v>194</v>
      </c>
      <c r="B198" s="121" t="s">
        <v>1229</v>
      </c>
      <c r="C198" s="121" t="s">
        <v>228</v>
      </c>
      <c r="D198" s="121" t="s">
        <v>272</v>
      </c>
      <c r="E198" s="121">
        <v>120</v>
      </c>
      <c r="F198" s="27">
        <v>91.6</v>
      </c>
    </row>
    <row r="199" spans="1:6" ht="30" x14ac:dyDescent="0.3">
      <c r="A199" s="52" t="s">
        <v>205</v>
      </c>
      <c r="B199" s="121" t="s">
        <v>1229</v>
      </c>
      <c r="C199" s="121" t="s">
        <v>228</v>
      </c>
      <c r="D199" s="121" t="s">
        <v>272</v>
      </c>
      <c r="E199" s="121">
        <v>200</v>
      </c>
      <c r="F199" s="27">
        <f>F200</f>
        <v>64.5</v>
      </c>
    </row>
    <row r="200" spans="1:6" ht="32.450000000000003" customHeight="1" x14ac:dyDescent="0.3">
      <c r="A200" s="52" t="s">
        <v>206</v>
      </c>
      <c r="B200" s="121" t="s">
        <v>1229</v>
      </c>
      <c r="C200" s="121" t="s">
        <v>228</v>
      </c>
      <c r="D200" s="121" t="s">
        <v>272</v>
      </c>
      <c r="E200" s="121">
        <v>240</v>
      </c>
      <c r="F200" s="27">
        <v>64.5</v>
      </c>
    </row>
    <row r="201" spans="1:6" ht="30" x14ac:dyDescent="0.3">
      <c r="A201" s="52" t="s">
        <v>609</v>
      </c>
      <c r="B201" s="121" t="s">
        <v>1230</v>
      </c>
      <c r="C201" s="130"/>
      <c r="D201" s="130"/>
      <c r="E201" s="131"/>
      <c r="F201" s="27">
        <f>F202</f>
        <v>27342.3</v>
      </c>
    </row>
    <row r="202" spans="1:6" x14ac:dyDescent="0.3">
      <c r="A202" s="52" t="s">
        <v>361</v>
      </c>
      <c r="B202" s="121" t="s">
        <v>1230</v>
      </c>
      <c r="C202" s="121" t="s">
        <v>228</v>
      </c>
      <c r="D202" s="130"/>
      <c r="E202" s="131"/>
      <c r="F202" s="27">
        <f>F203</f>
        <v>27342.3</v>
      </c>
    </row>
    <row r="203" spans="1:6" x14ac:dyDescent="0.3">
      <c r="A203" s="52" t="s">
        <v>576</v>
      </c>
      <c r="B203" s="121" t="s">
        <v>1230</v>
      </c>
      <c r="C203" s="121" t="s">
        <v>228</v>
      </c>
      <c r="D203" s="121" t="s">
        <v>272</v>
      </c>
      <c r="E203" s="131"/>
      <c r="F203" s="27">
        <f>F204+F206+F208</f>
        <v>27342.3</v>
      </c>
    </row>
    <row r="204" spans="1:6" ht="90" x14ac:dyDescent="0.3">
      <c r="A204" s="52" t="s">
        <v>193</v>
      </c>
      <c r="B204" s="121" t="s">
        <v>1230</v>
      </c>
      <c r="C204" s="121" t="s">
        <v>228</v>
      </c>
      <c r="D204" s="121" t="s">
        <v>272</v>
      </c>
      <c r="E204" s="121">
        <v>100</v>
      </c>
      <c r="F204" s="27">
        <f>F205</f>
        <v>22957.8</v>
      </c>
    </row>
    <row r="205" spans="1:6" ht="30" x14ac:dyDescent="0.3">
      <c r="A205" s="52" t="s">
        <v>259</v>
      </c>
      <c r="B205" s="121" t="s">
        <v>1230</v>
      </c>
      <c r="C205" s="121" t="s">
        <v>228</v>
      </c>
      <c r="D205" s="121" t="s">
        <v>272</v>
      </c>
      <c r="E205" s="121">
        <v>110</v>
      </c>
      <c r="F205" s="27">
        <v>22957.8</v>
      </c>
    </row>
    <row r="206" spans="1:6" ht="30" x14ac:dyDescent="0.3">
      <c r="A206" s="52" t="s">
        <v>205</v>
      </c>
      <c r="B206" s="121" t="s">
        <v>1230</v>
      </c>
      <c r="C206" s="121" t="s">
        <v>228</v>
      </c>
      <c r="D206" s="121" t="s">
        <v>272</v>
      </c>
      <c r="E206" s="121">
        <v>200</v>
      </c>
      <c r="F206" s="27">
        <f>F207</f>
        <v>4241.5</v>
      </c>
    </row>
    <row r="207" spans="1:6" ht="31.9" customHeight="1" x14ac:dyDescent="0.3">
      <c r="A207" s="52" t="s">
        <v>206</v>
      </c>
      <c r="B207" s="121" t="s">
        <v>1230</v>
      </c>
      <c r="C207" s="121" t="s">
        <v>228</v>
      </c>
      <c r="D207" s="121" t="s">
        <v>272</v>
      </c>
      <c r="E207" s="121">
        <v>240</v>
      </c>
      <c r="F207" s="27">
        <v>4241.5</v>
      </c>
    </row>
    <row r="208" spans="1:6" x14ac:dyDescent="0.3">
      <c r="A208" s="52" t="s">
        <v>207</v>
      </c>
      <c r="B208" s="121" t="s">
        <v>1230</v>
      </c>
      <c r="C208" s="121" t="s">
        <v>228</v>
      </c>
      <c r="D208" s="121" t="s">
        <v>272</v>
      </c>
      <c r="E208" s="121">
        <v>800</v>
      </c>
      <c r="F208" s="27">
        <f>F209</f>
        <v>143</v>
      </c>
    </row>
    <row r="209" spans="1:6" x14ac:dyDescent="0.3">
      <c r="A209" s="52" t="s">
        <v>208</v>
      </c>
      <c r="B209" s="121" t="s">
        <v>1230</v>
      </c>
      <c r="C209" s="121" t="s">
        <v>228</v>
      </c>
      <c r="D209" s="121" t="s">
        <v>272</v>
      </c>
      <c r="E209" s="121">
        <v>850</v>
      </c>
      <c r="F209" s="27">
        <v>143</v>
      </c>
    </row>
    <row r="210" spans="1:6" ht="46.15" customHeight="1" x14ac:dyDescent="0.3">
      <c r="A210" s="55" t="s">
        <v>1022</v>
      </c>
      <c r="B210" s="129" t="s">
        <v>332</v>
      </c>
      <c r="C210" s="130"/>
      <c r="D210" s="130"/>
      <c r="E210" s="131"/>
      <c r="F210" s="24">
        <f>F211</f>
        <v>1000</v>
      </c>
    </row>
    <row r="211" spans="1:6" ht="33" customHeight="1" x14ac:dyDescent="0.3">
      <c r="A211" s="52" t="s">
        <v>333</v>
      </c>
      <c r="B211" s="121" t="s">
        <v>781</v>
      </c>
      <c r="C211" s="130"/>
      <c r="D211" s="130"/>
      <c r="E211" s="131"/>
      <c r="F211" s="27">
        <f t="shared" ref="F211:F215" si="6">F212</f>
        <v>1000</v>
      </c>
    </row>
    <row r="212" spans="1:6" ht="34.5" customHeight="1" x14ac:dyDescent="0.3">
      <c r="A212" s="52" t="s">
        <v>584</v>
      </c>
      <c r="B212" s="121" t="s">
        <v>782</v>
      </c>
      <c r="C212" s="130"/>
      <c r="D212" s="130"/>
      <c r="E212" s="131"/>
      <c r="F212" s="27">
        <f t="shared" si="6"/>
        <v>1000</v>
      </c>
    </row>
    <row r="213" spans="1:6" ht="16.5" customHeight="1" x14ac:dyDescent="0.3">
      <c r="A213" s="52" t="s">
        <v>300</v>
      </c>
      <c r="B213" s="121" t="s">
        <v>782</v>
      </c>
      <c r="C213" s="121" t="s">
        <v>210</v>
      </c>
      <c r="D213" s="130"/>
      <c r="E213" s="131"/>
      <c r="F213" s="27">
        <f t="shared" si="6"/>
        <v>1000</v>
      </c>
    </row>
    <row r="214" spans="1:6" ht="18" customHeight="1" x14ac:dyDescent="0.3">
      <c r="A214" s="52" t="s">
        <v>330</v>
      </c>
      <c r="B214" s="121" t="s">
        <v>782</v>
      </c>
      <c r="C214" s="121" t="s">
        <v>210</v>
      </c>
      <c r="D214" s="121">
        <v>12</v>
      </c>
      <c r="E214" s="131"/>
      <c r="F214" s="27">
        <f t="shared" si="6"/>
        <v>1000</v>
      </c>
    </row>
    <row r="215" spans="1:6" x14ac:dyDescent="0.3">
      <c r="A215" s="52" t="s">
        <v>207</v>
      </c>
      <c r="B215" s="121" t="s">
        <v>782</v>
      </c>
      <c r="C215" s="121" t="s">
        <v>210</v>
      </c>
      <c r="D215" s="121">
        <v>12</v>
      </c>
      <c r="E215" s="121">
        <v>800</v>
      </c>
      <c r="F215" s="27">
        <f t="shared" si="6"/>
        <v>1000</v>
      </c>
    </row>
    <row r="216" spans="1:6" ht="60" customHeight="1" x14ac:dyDescent="0.3">
      <c r="A216" s="52" t="s">
        <v>317</v>
      </c>
      <c r="B216" s="121" t="s">
        <v>782</v>
      </c>
      <c r="C216" s="121" t="s">
        <v>210</v>
      </c>
      <c r="D216" s="121">
        <v>12</v>
      </c>
      <c r="E216" s="121">
        <v>810</v>
      </c>
      <c r="F216" s="27">
        <v>1000</v>
      </c>
    </row>
    <row r="217" spans="1:6" ht="66" customHeight="1" x14ac:dyDescent="0.3">
      <c r="A217" s="55" t="s">
        <v>1028</v>
      </c>
      <c r="B217" s="129" t="s">
        <v>273</v>
      </c>
      <c r="C217" s="130"/>
      <c r="D217" s="130"/>
      <c r="E217" s="131"/>
      <c r="F217" s="24">
        <f>F218+F235</f>
        <v>3610.7999999999997</v>
      </c>
    </row>
    <row r="218" spans="1:6" ht="81" customHeight="1" x14ac:dyDescent="0.3">
      <c r="A218" s="55" t="s">
        <v>536</v>
      </c>
      <c r="B218" s="129" t="s">
        <v>274</v>
      </c>
      <c r="C218" s="130"/>
      <c r="D218" s="130"/>
      <c r="E218" s="131"/>
      <c r="F218" s="24">
        <f>F219</f>
        <v>110</v>
      </c>
    </row>
    <row r="219" spans="1:6" ht="62.25" customHeight="1" x14ac:dyDescent="0.3">
      <c r="A219" s="52" t="s">
        <v>275</v>
      </c>
      <c r="B219" s="121" t="s">
        <v>612</v>
      </c>
      <c r="C219" s="130"/>
      <c r="D219" s="130"/>
      <c r="E219" s="131"/>
      <c r="F219" s="27">
        <f>F220+F225+F230</f>
        <v>110</v>
      </c>
    </row>
    <row r="220" spans="1:6" ht="43.5" customHeight="1" x14ac:dyDescent="0.3">
      <c r="A220" s="52" t="s">
        <v>613</v>
      </c>
      <c r="B220" s="121" t="s">
        <v>278</v>
      </c>
      <c r="C220" s="130"/>
      <c r="D220" s="130"/>
      <c r="E220" s="131"/>
      <c r="F220" s="27">
        <f>F221</f>
        <v>100</v>
      </c>
    </row>
    <row r="221" spans="1:6" ht="30.75" customHeight="1" x14ac:dyDescent="0.3">
      <c r="A221" s="52" t="s">
        <v>270</v>
      </c>
      <c r="B221" s="121" t="s">
        <v>278</v>
      </c>
      <c r="C221" s="121" t="s">
        <v>198</v>
      </c>
      <c r="D221" s="130"/>
      <c r="E221" s="131"/>
      <c r="F221" s="27">
        <f>F222</f>
        <v>100</v>
      </c>
    </row>
    <row r="222" spans="1:6" ht="48" customHeight="1" x14ac:dyDescent="0.3">
      <c r="A222" s="52" t="s">
        <v>534</v>
      </c>
      <c r="B222" s="121" t="s">
        <v>278</v>
      </c>
      <c r="C222" s="121" t="s">
        <v>198</v>
      </c>
      <c r="D222" s="121" t="s">
        <v>272</v>
      </c>
      <c r="E222" s="131"/>
      <c r="F222" s="27">
        <f>F223</f>
        <v>100</v>
      </c>
    </row>
    <row r="223" spans="1:6" ht="31.5" customHeight="1" x14ac:dyDescent="0.3">
      <c r="A223" s="52" t="s">
        <v>205</v>
      </c>
      <c r="B223" s="121" t="s">
        <v>278</v>
      </c>
      <c r="C223" s="121" t="s">
        <v>198</v>
      </c>
      <c r="D223" s="121" t="s">
        <v>272</v>
      </c>
      <c r="E223" s="121">
        <v>200</v>
      </c>
      <c r="F223" s="27">
        <f>F224</f>
        <v>100</v>
      </c>
    </row>
    <row r="224" spans="1:6" ht="46.5" customHeight="1" x14ac:dyDescent="0.3">
      <c r="A224" s="52" t="s">
        <v>206</v>
      </c>
      <c r="B224" s="121" t="s">
        <v>278</v>
      </c>
      <c r="C224" s="121" t="s">
        <v>198</v>
      </c>
      <c r="D224" s="121" t="s">
        <v>272</v>
      </c>
      <c r="E224" s="121">
        <v>240</v>
      </c>
      <c r="F224" s="27">
        <v>100</v>
      </c>
    </row>
    <row r="225" spans="1:6" ht="47.45" customHeight="1" x14ac:dyDescent="0.3">
      <c r="A225" s="52" t="s">
        <v>614</v>
      </c>
      <c r="B225" s="121" t="s">
        <v>280</v>
      </c>
      <c r="C225" s="130"/>
      <c r="D225" s="130"/>
      <c r="E225" s="131"/>
      <c r="F225" s="27">
        <f>F226</f>
        <v>10</v>
      </c>
    </row>
    <row r="226" spans="1:6" ht="33" customHeight="1" x14ac:dyDescent="0.3">
      <c r="A226" s="52" t="s">
        <v>270</v>
      </c>
      <c r="B226" s="121" t="s">
        <v>280</v>
      </c>
      <c r="C226" s="121" t="s">
        <v>198</v>
      </c>
      <c r="D226" s="130"/>
      <c r="E226" s="131"/>
      <c r="F226" s="27">
        <f>F227</f>
        <v>10</v>
      </c>
    </row>
    <row r="227" spans="1:6" ht="48" customHeight="1" x14ac:dyDescent="0.3">
      <c r="A227" s="52" t="s">
        <v>534</v>
      </c>
      <c r="B227" s="121" t="s">
        <v>280</v>
      </c>
      <c r="C227" s="121" t="s">
        <v>198</v>
      </c>
      <c r="D227" s="121" t="s">
        <v>272</v>
      </c>
      <c r="E227" s="131"/>
      <c r="F227" s="27">
        <f>F228</f>
        <v>10</v>
      </c>
    </row>
    <row r="228" spans="1:6" ht="33.75" customHeight="1" x14ac:dyDescent="0.3">
      <c r="A228" s="52" t="s">
        <v>205</v>
      </c>
      <c r="B228" s="121" t="s">
        <v>280</v>
      </c>
      <c r="C228" s="121" t="s">
        <v>198</v>
      </c>
      <c r="D228" s="121" t="s">
        <v>272</v>
      </c>
      <c r="E228" s="121">
        <v>200</v>
      </c>
      <c r="F228" s="27">
        <f>F229</f>
        <v>10</v>
      </c>
    </row>
    <row r="229" spans="1:6" ht="47.25" customHeight="1" x14ac:dyDescent="0.3">
      <c r="A229" s="52" t="s">
        <v>206</v>
      </c>
      <c r="B229" s="121" t="s">
        <v>280</v>
      </c>
      <c r="C229" s="121" t="s">
        <v>198</v>
      </c>
      <c r="D229" s="121" t="s">
        <v>272</v>
      </c>
      <c r="E229" s="121">
        <v>240</v>
      </c>
      <c r="F229" s="27">
        <v>10</v>
      </c>
    </row>
    <row r="230" spans="1:6" ht="48.6" hidden="1" customHeight="1" x14ac:dyDescent="0.3">
      <c r="A230" s="52" t="s">
        <v>281</v>
      </c>
      <c r="B230" s="121" t="s">
        <v>282</v>
      </c>
      <c r="C230" s="130"/>
      <c r="D230" s="130"/>
      <c r="E230" s="131"/>
      <c r="F230" s="27">
        <f>F231</f>
        <v>0</v>
      </c>
    </row>
    <row r="231" spans="1:6" ht="46.9" hidden="1" customHeight="1" x14ac:dyDescent="0.3">
      <c r="A231" s="52" t="s">
        <v>270</v>
      </c>
      <c r="B231" s="121" t="s">
        <v>282</v>
      </c>
      <c r="C231" s="121" t="s">
        <v>198</v>
      </c>
      <c r="D231" s="130"/>
      <c r="E231" s="131"/>
      <c r="F231" s="27">
        <f>F232</f>
        <v>0</v>
      </c>
    </row>
    <row r="232" spans="1:6" ht="62.45" hidden="1" customHeight="1" x14ac:dyDescent="0.3">
      <c r="A232" s="52" t="s">
        <v>534</v>
      </c>
      <c r="B232" s="121" t="s">
        <v>282</v>
      </c>
      <c r="C232" s="121" t="s">
        <v>198</v>
      </c>
      <c r="D232" s="121" t="s">
        <v>272</v>
      </c>
      <c r="E232" s="131"/>
      <c r="F232" s="27">
        <f>F233</f>
        <v>0</v>
      </c>
    </row>
    <row r="233" spans="1:6" ht="46.9" hidden="1" customHeight="1" x14ac:dyDescent="0.3">
      <c r="A233" s="52" t="s">
        <v>205</v>
      </c>
      <c r="B233" s="121" t="s">
        <v>282</v>
      </c>
      <c r="C233" s="121" t="s">
        <v>198</v>
      </c>
      <c r="D233" s="121" t="s">
        <v>272</v>
      </c>
      <c r="E233" s="121">
        <v>200</v>
      </c>
      <c r="F233" s="27">
        <f>F234</f>
        <v>0</v>
      </c>
    </row>
    <row r="234" spans="1:6" ht="46.9" hidden="1" customHeight="1" x14ac:dyDescent="0.3">
      <c r="A234" s="52" t="s">
        <v>206</v>
      </c>
      <c r="B234" s="121" t="s">
        <v>282</v>
      </c>
      <c r="C234" s="121" t="s">
        <v>198</v>
      </c>
      <c r="D234" s="121" t="s">
        <v>272</v>
      </c>
      <c r="E234" s="121">
        <v>240</v>
      </c>
      <c r="F234" s="27"/>
    </row>
    <row r="235" spans="1:6" ht="95.25" customHeight="1" x14ac:dyDescent="0.3">
      <c r="A235" s="55" t="s">
        <v>1019</v>
      </c>
      <c r="B235" s="129" t="s">
        <v>283</v>
      </c>
      <c r="C235" s="130"/>
      <c r="D235" s="130"/>
      <c r="E235" s="131"/>
      <c r="F235" s="24">
        <f>F236</f>
        <v>3500.7999999999997</v>
      </c>
    </row>
    <row r="236" spans="1:6" ht="30" x14ac:dyDescent="0.3">
      <c r="A236" s="52" t="s">
        <v>615</v>
      </c>
      <c r="B236" s="121" t="s">
        <v>285</v>
      </c>
      <c r="C236" s="130"/>
      <c r="D236" s="130"/>
      <c r="E236" s="131"/>
      <c r="F236" s="27">
        <f>F237</f>
        <v>3500.7999999999997</v>
      </c>
    </row>
    <row r="237" spans="1:6" ht="30" x14ac:dyDescent="0.3">
      <c r="A237" s="52" t="s">
        <v>538</v>
      </c>
      <c r="B237" s="121" t="s">
        <v>287</v>
      </c>
      <c r="C237" s="130"/>
      <c r="D237" s="130"/>
      <c r="E237" s="131"/>
      <c r="F237" s="27">
        <f>F238</f>
        <v>3500.7999999999997</v>
      </c>
    </row>
    <row r="238" spans="1:6" ht="30" x14ac:dyDescent="0.3">
      <c r="A238" s="52" t="s">
        <v>270</v>
      </c>
      <c r="B238" s="121" t="s">
        <v>287</v>
      </c>
      <c r="C238" s="121" t="s">
        <v>198</v>
      </c>
      <c r="D238" s="130"/>
      <c r="E238" s="131"/>
      <c r="F238" s="27">
        <f>F239</f>
        <v>3500.7999999999997</v>
      </c>
    </row>
    <row r="239" spans="1:6" ht="47.25" customHeight="1" x14ac:dyDescent="0.3">
      <c r="A239" s="52" t="s">
        <v>534</v>
      </c>
      <c r="B239" s="121" t="s">
        <v>287</v>
      </c>
      <c r="C239" s="121" t="s">
        <v>198</v>
      </c>
      <c r="D239" s="121" t="s">
        <v>272</v>
      </c>
      <c r="E239" s="131"/>
      <c r="F239" s="27">
        <f>F240+F242+F244</f>
        <v>3500.7999999999997</v>
      </c>
    </row>
    <row r="240" spans="1:6" ht="90" x14ac:dyDescent="0.3">
      <c r="A240" s="52" t="s">
        <v>193</v>
      </c>
      <c r="B240" s="121" t="s">
        <v>287</v>
      </c>
      <c r="C240" s="121" t="s">
        <v>198</v>
      </c>
      <c r="D240" s="121" t="s">
        <v>272</v>
      </c>
      <c r="E240" s="121">
        <v>100</v>
      </c>
      <c r="F240" s="27">
        <f>F241</f>
        <v>2902.7</v>
      </c>
    </row>
    <row r="241" spans="1:6" ht="30" x14ac:dyDescent="0.3">
      <c r="A241" s="52" t="s">
        <v>259</v>
      </c>
      <c r="B241" s="121" t="s">
        <v>287</v>
      </c>
      <c r="C241" s="121" t="s">
        <v>198</v>
      </c>
      <c r="D241" s="121" t="s">
        <v>272</v>
      </c>
      <c r="E241" s="121">
        <v>110</v>
      </c>
      <c r="F241" s="27">
        <v>2902.7</v>
      </c>
    </row>
    <row r="242" spans="1:6" ht="30" x14ac:dyDescent="0.3">
      <c r="A242" s="52" t="s">
        <v>205</v>
      </c>
      <c r="B242" s="121" t="s">
        <v>287</v>
      </c>
      <c r="C242" s="121" t="s">
        <v>198</v>
      </c>
      <c r="D242" s="121" t="s">
        <v>272</v>
      </c>
      <c r="E242" s="121">
        <v>200</v>
      </c>
      <c r="F242" s="27">
        <f>F243</f>
        <v>594.1</v>
      </c>
    </row>
    <row r="243" spans="1:6" ht="46.5" customHeight="1" x14ac:dyDescent="0.3">
      <c r="A243" s="52" t="s">
        <v>206</v>
      </c>
      <c r="B243" s="121" t="s">
        <v>287</v>
      </c>
      <c r="C243" s="121" t="s">
        <v>198</v>
      </c>
      <c r="D243" s="121" t="s">
        <v>272</v>
      </c>
      <c r="E243" s="121">
        <v>240</v>
      </c>
      <c r="F243" s="27">
        <v>594.1</v>
      </c>
    </row>
    <row r="244" spans="1:6" x14ac:dyDescent="0.3">
      <c r="A244" s="52" t="s">
        <v>207</v>
      </c>
      <c r="B244" s="121" t="s">
        <v>287</v>
      </c>
      <c r="C244" s="121" t="s">
        <v>198</v>
      </c>
      <c r="D244" s="121" t="s">
        <v>272</v>
      </c>
      <c r="E244" s="121">
        <v>800</v>
      </c>
      <c r="F244" s="27">
        <f>F245</f>
        <v>4</v>
      </c>
    </row>
    <row r="245" spans="1:6" x14ac:dyDescent="0.3">
      <c r="A245" s="52" t="s">
        <v>208</v>
      </c>
      <c r="B245" s="121" t="s">
        <v>287</v>
      </c>
      <c r="C245" s="121" t="s">
        <v>198</v>
      </c>
      <c r="D245" s="121" t="s">
        <v>272</v>
      </c>
      <c r="E245" s="121">
        <v>850</v>
      </c>
      <c r="F245" s="27">
        <v>4</v>
      </c>
    </row>
    <row r="246" spans="1:6" ht="42.75" customHeight="1" x14ac:dyDescent="0.3">
      <c r="A246" s="55" t="s">
        <v>1002</v>
      </c>
      <c r="B246" s="129" t="s">
        <v>335</v>
      </c>
      <c r="C246" s="130"/>
      <c r="D246" s="130"/>
      <c r="E246" s="131"/>
      <c r="F246" s="24">
        <f>F247</f>
        <v>1500</v>
      </c>
    </row>
    <row r="247" spans="1:6" ht="30" customHeight="1" x14ac:dyDescent="0.3">
      <c r="A247" s="52" t="s">
        <v>458</v>
      </c>
      <c r="B247" s="121" t="s">
        <v>805</v>
      </c>
      <c r="C247" s="130"/>
      <c r="D247" s="130"/>
      <c r="E247" s="131"/>
      <c r="F247" s="27">
        <f t="shared" ref="F247:F251" si="7">F248</f>
        <v>1500</v>
      </c>
    </row>
    <row r="248" spans="1:6" ht="33.6" customHeight="1" x14ac:dyDescent="0.3">
      <c r="A248" s="52" t="s">
        <v>459</v>
      </c>
      <c r="B248" s="121" t="s">
        <v>814</v>
      </c>
      <c r="C248" s="130"/>
      <c r="D248" s="130"/>
      <c r="E248" s="131"/>
      <c r="F248" s="27">
        <f t="shared" si="7"/>
        <v>1500</v>
      </c>
    </row>
    <row r="249" spans="1:6" ht="14.25" customHeight="1" x14ac:dyDescent="0.3">
      <c r="A249" s="52" t="s">
        <v>445</v>
      </c>
      <c r="B249" s="121" t="s">
        <v>814</v>
      </c>
      <c r="C249" s="121">
        <v>10</v>
      </c>
      <c r="D249" s="130"/>
      <c r="E249" s="131"/>
      <c r="F249" s="27">
        <f t="shared" si="7"/>
        <v>1500</v>
      </c>
    </row>
    <row r="250" spans="1:6" x14ac:dyDescent="0.3">
      <c r="A250" s="52" t="s">
        <v>616</v>
      </c>
      <c r="B250" s="121" t="s">
        <v>814</v>
      </c>
      <c r="C250" s="121">
        <v>10</v>
      </c>
      <c r="D250" s="121" t="s">
        <v>198</v>
      </c>
      <c r="E250" s="131"/>
      <c r="F250" s="27">
        <f t="shared" si="7"/>
        <v>1500</v>
      </c>
    </row>
    <row r="251" spans="1:6" ht="30" x14ac:dyDescent="0.3">
      <c r="A251" s="52" t="s">
        <v>453</v>
      </c>
      <c r="B251" s="121" t="s">
        <v>814</v>
      </c>
      <c r="C251" s="121">
        <v>10</v>
      </c>
      <c r="D251" s="121" t="s">
        <v>198</v>
      </c>
      <c r="E251" s="121">
        <v>300</v>
      </c>
      <c r="F251" s="27">
        <f t="shared" si="7"/>
        <v>1500</v>
      </c>
    </row>
    <row r="252" spans="1:6" ht="30" x14ac:dyDescent="0.3">
      <c r="A252" s="52" t="s">
        <v>460</v>
      </c>
      <c r="B252" s="121" t="s">
        <v>814</v>
      </c>
      <c r="C252" s="121">
        <v>10</v>
      </c>
      <c r="D252" s="121" t="s">
        <v>198</v>
      </c>
      <c r="E252" s="121">
        <v>320</v>
      </c>
      <c r="F252" s="27">
        <v>1500</v>
      </c>
    </row>
    <row r="253" spans="1:6" ht="51.6" hidden="1" customHeight="1" x14ac:dyDescent="0.3">
      <c r="A253" s="55" t="s">
        <v>540</v>
      </c>
      <c r="B253" s="129" t="s">
        <v>336</v>
      </c>
      <c r="C253" s="130"/>
      <c r="D253" s="130"/>
      <c r="E253" s="131"/>
      <c r="F253" s="24">
        <f>F254</f>
        <v>0</v>
      </c>
    </row>
    <row r="254" spans="1:6" ht="62.45" hidden="1" customHeight="1" x14ac:dyDescent="0.3">
      <c r="A254" s="52" t="s">
        <v>337</v>
      </c>
      <c r="B254" s="121" t="s">
        <v>338</v>
      </c>
      <c r="C254" s="130"/>
      <c r="D254" s="130"/>
      <c r="E254" s="131"/>
      <c r="F254" s="27">
        <f>F255+F260+F265</f>
        <v>0</v>
      </c>
    </row>
    <row r="255" spans="1:6" ht="78" hidden="1" customHeight="1" x14ac:dyDescent="0.3">
      <c r="A255" s="52" t="s">
        <v>339</v>
      </c>
      <c r="B255" s="121" t="s">
        <v>340</v>
      </c>
      <c r="C255" s="130"/>
      <c r="D255" s="130"/>
      <c r="E255" s="131"/>
      <c r="F255" s="27">
        <f>F256</f>
        <v>0</v>
      </c>
    </row>
    <row r="256" spans="1:6" ht="15.6" hidden="1" customHeight="1" x14ac:dyDescent="0.3">
      <c r="A256" s="52" t="s">
        <v>300</v>
      </c>
      <c r="B256" s="121" t="s">
        <v>340</v>
      </c>
      <c r="C256" s="121" t="s">
        <v>210</v>
      </c>
      <c r="D256" s="130"/>
      <c r="E256" s="131"/>
      <c r="F256" s="27">
        <f>F257</f>
        <v>0</v>
      </c>
    </row>
    <row r="257" spans="1:6" ht="31.15" hidden="1" customHeight="1" x14ac:dyDescent="0.3">
      <c r="A257" s="52" t="s">
        <v>330</v>
      </c>
      <c r="B257" s="121" t="s">
        <v>340</v>
      </c>
      <c r="C257" s="121" t="s">
        <v>210</v>
      </c>
      <c r="D257" s="121">
        <v>12</v>
      </c>
      <c r="E257" s="131"/>
      <c r="F257" s="27">
        <f>F258</f>
        <v>0</v>
      </c>
    </row>
    <row r="258" spans="1:6" ht="30" hidden="1" x14ac:dyDescent="0.3">
      <c r="A258" s="52" t="s">
        <v>205</v>
      </c>
      <c r="B258" s="121" t="s">
        <v>340</v>
      </c>
      <c r="C258" s="121" t="s">
        <v>210</v>
      </c>
      <c r="D258" s="121">
        <v>12</v>
      </c>
      <c r="E258" s="121">
        <v>200</v>
      </c>
      <c r="F258" s="27">
        <f>F259</f>
        <v>0</v>
      </c>
    </row>
    <row r="259" spans="1:6" ht="46.9" hidden="1" customHeight="1" x14ac:dyDescent="0.3">
      <c r="A259" s="52" t="s">
        <v>206</v>
      </c>
      <c r="B259" s="121" t="s">
        <v>340</v>
      </c>
      <c r="C259" s="121" t="s">
        <v>210</v>
      </c>
      <c r="D259" s="121">
        <v>12</v>
      </c>
      <c r="E259" s="121">
        <v>240</v>
      </c>
      <c r="F259" s="27"/>
    </row>
    <row r="260" spans="1:6" ht="63" hidden="1" customHeight="1" x14ac:dyDescent="0.3">
      <c r="A260" s="52" t="s">
        <v>341</v>
      </c>
      <c r="B260" s="121" t="s">
        <v>342</v>
      </c>
      <c r="C260" s="130"/>
      <c r="D260" s="130"/>
      <c r="E260" s="131"/>
      <c r="F260" s="27">
        <f>F261</f>
        <v>0</v>
      </c>
    </row>
    <row r="261" spans="1:6" ht="15.6" hidden="1" customHeight="1" x14ac:dyDescent="0.3">
      <c r="A261" s="52" t="s">
        <v>300</v>
      </c>
      <c r="B261" s="121" t="s">
        <v>342</v>
      </c>
      <c r="C261" s="121" t="s">
        <v>210</v>
      </c>
      <c r="D261" s="130"/>
      <c r="E261" s="131"/>
      <c r="F261" s="27">
        <f>F262</f>
        <v>0</v>
      </c>
    </row>
    <row r="262" spans="1:6" ht="31.15" hidden="1" customHeight="1" x14ac:dyDescent="0.3">
      <c r="A262" s="52" t="s">
        <v>330</v>
      </c>
      <c r="B262" s="121" t="s">
        <v>342</v>
      </c>
      <c r="C262" s="121" t="s">
        <v>210</v>
      </c>
      <c r="D262" s="121">
        <v>12</v>
      </c>
      <c r="E262" s="131"/>
      <c r="F262" s="27">
        <f>F263</f>
        <v>0</v>
      </c>
    </row>
    <row r="263" spans="1:6" ht="30" hidden="1" x14ac:dyDescent="0.3">
      <c r="A263" s="52" t="s">
        <v>205</v>
      </c>
      <c r="B263" s="121" t="s">
        <v>342</v>
      </c>
      <c r="C263" s="121" t="s">
        <v>210</v>
      </c>
      <c r="D263" s="121">
        <v>12</v>
      </c>
      <c r="E263" s="121">
        <v>200</v>
      </c>
      <c r="F263" s="27">
        <f>F264</f>
        <v>0</v>
      </c>
    </row>
    <row r="264" spans="1:6" ht="46.9" hidden="1" customHeight="1" x14ac:dyDescent="0.3">
      <c r="A264" s="52" t="s">
        <v>206</v>
      </c>
      <c r="B264" s="121" t="s">
        <v>342</v>
      </c>
      <c r="C264" s="121" t="s">
        <v>210</v>
      </c>
      <c r="D264" s="121">
        <v>12</v>
      </c>
      <c r="E264" s="121">
        <v>240</v>
      </c>
      <c r="F264" s="27"/>
    </row>
    <row r="265" spans="1:6" ht="62.45" hidden="1" customHeight="1" x14ac:dyDescent="0.3">
      <c r="A265" s="52" t="s">
        <v>541</v>
      </c>
      <c r="B265" s="121" t="s">
        <v>344</v>
      </c>
      <c r="C265" s="130"/>
      <c r="D265" s="130"/>
      <c r="E265" s="131"/>
      <c r="F265" s="27">
        <f>F266</f>
        <v>0</v>
      </c>
    </row>
    <row r="266" spans="1:6" ht="15.6" hidden="1" customHeight="1" x14ac:dyDescent="0.3">
      <c r="A266" s="52" t="s">
        <v>300</v>
      </c>
      <c r="B266" s="121" t="s">
        <v>344</v>
      </c>
      <c r="C266" s="121" t="s">
        <v>210</v>
      </c>
      <c r="D266" s="130"/>
      <c r="E266" s="131"/>
      <c r="F266" s="27">
        <f>F267</f>
        <v>0</v>
      </c>
    </row>
    <row r="267" spans="1:6" ht="31.15" hidden="1" customHeight="1" x14ac:dyDescent="0.3">
      <c r="A267" s="52" t="s">
        <v>330</v>
      </c>
      <c r="B267" s="121" t="s">
        <v>344</v>
      </c>
      <c r="C267" s="121" t="s">
        <v>210</v>
      </c>
      <c r="D267" s="121">
        <v>12</v>
      </c>
      <c r="E267" s="131"/>
      <c r="F267" s="27">
        <f>F268</f>
        <v>0</v>
      </c>
    </row>
    <row r="268" spans="1:6" ht="30" hidden="1" x14ac:dyDescent="0.3">
      <c r="A268" s="52" t="s">
        <v>205</v>
      </c>
      <c r="B268" s="121" t="s">
        <v>344</v>
      </c>
      <c r="C268" s="121" t="s">
        <v>210</v>
      </c>
      <c r="D268" s="121">
        <v>12</v>
      </c>
      <c r="E268" s="121">
        <v>200</v>
      </c>
      <c r="F268" s="27">
        <f>F269</f>
        <v>0</v>
      </c>
    </row>
    <row r="269" spans="1:6" ht="46.9" hidden="1" customHeight="1" x14ac:dyDescent="0.3">
      <c r="A269" s="52" t="s">
        <v>206</v>
      </c>
      <c r="B269" s="121" t="s">
        <v>344</v>
      </c>
      <c r="C269" s="121" t="s">
        <v>210</v>
      </c>
      <c r="D269" s="121">
        <v>12</v>
      </c>
      <c r="E269" s="121">
        <v>240</v>
      </c>
      <c r="F269" s="27"/>
    </row>
    <row r="270" spans="1:6" ht="43.15" customHeight="1" x14ac:dyDescent="0.3">
      <c r="A270" s="55" t="s">
        <v>1014</v>
      </c>
      <c r="B270" s="129" t="s">
        <v>480</v>
      </c>
      <c r="C270" s="130"/>
      <c r="D270" s="130"/>
      <c r="E270" s="131"/>
      <c r="F270" s="24">
        <f>F271+F286</f>
        <v>10446.200000000001</v>
      </c>
    </row>
    <row r="271" spans="1:6" ht="40.5" customHeight="1" x14ac:dyDescent="0.3">
      <c r="A271" s="55" t="s">
        <v>481</v>
      </c>
      <c r="B271" s="129" t="s">
        <v>495</v>
      </c>
      <c r="C271" s="130"/>
      <c r="D271" s="130"/>
      <c r="E271" s="131"/>
      <c r="F271" s="24">
        <f>F272+F280</f>
        <v>10009.200000000001</v>
      </c>
    </row>
    <row r="272" spans="1:6" ht="33" customHeight="1" x14ac:dyDescent="0.3">
      <c r="A272" s="52" t="s">
        <v>483</v>
      </c>
      <c r="B272" s="121" t="s">
        <v>546</v>
      </c>
      <c r="C272" s="130"/>
      <c r="D272" s="130"/>
      <c r="E272" s="131"/>
      <c r="F272" s="27">
        <f>F273</f>
        <v>549.70000000000005</v>
      </c>
    </row>
    <row r="273" spans="1:6" ht="30" customHeight="1" x14ac:dyDescent="0.3">
      <c r="A273" s="52" t="s">
        <v>485</v>
      </c>
      <c r="B273" s="121" t="s">
        <v>486</v>
      </c>
      <c r="C273" s="130"/>
      <c r="D273" s="130"/>
      <c r="E273" s="131"/>
      <c r="F273" s="27">
        <f>F274</f>
        <v>549.70000000000005</v>
      </c>
    </row>
    <row r="274" spans="1:6" x14ac:dyDescent="0.3">
      <c r="A274" s="52" t="s">
        <v>477</v>
      </c>
      <c r="B274" s="121" t="s">
        <v>486</v>
      </c>
      <c r="C274" s="121">
        <v>11</v>
      </c>
      <c r="D274" s="130"/>
      <c r="E274" s="131"/>
      <c r="F274" s="27">
        <f>F275</f>
        <v>549.70000000000005</v>
      </c>
    </row>
    <row r="275" spans="1:6" ht="15" customHeight="1" x14ac:dyDescent="0.3">
      <c r="A275" s="52" t="s">
        <v>700</v>
      </c>
      <c r="B275" s="121" t="s">
        <v>486</v>
      </c>
      <c r="C275" s="121">
        <v>11</v>
      </c>
      <c r="D275" s="121" t="s">
        <v>181</v>
      </c>
      <c r="E275" s="131"/>
      <c r="F275" s="27">
        <f>F276+F278</f>
        <v>549.70000000000005</v>
      </c>
    </row>
    <row r="276" spans="1:6" ht="90" x14ac:dyDescent="0.3">
      <c r="A276" s="52" t="s">
        <v>193</v>
      </c>
      <c r="B276" s="121" t="s">
        <v>486</v>
      </c>
      <c r="C276" s="121">
        <v>11</v>
      </c>
      <c r="D276" s="121" t="s">
        <v>181</v>
      </c>
      <c r="E276" s="121">
        <v>100</v>
      </c>
      <c r="F276" s="27">
        <f>F277</f>
        <v>423</v>
      </c>
    </row>
    <row r="277" spans="1:6" ht="29.25" customHeight="1" x14ac:dyDescent="0.3">
      <c r="A277" s="52" t="s">
        <v>259</v>
      </c>
      <c r="B277" s="121" t="s">
        <v>486</v>
      </c>
      <c r="C277" s="121">
        <v>11</v>
      </c>
      <c r="D277" s="121" t="s">
        <v>181</v>
      </c>
      <c r="E277" s="121">
        <v>110</v>
      </c>
      <c r="F277" s="27">
        <v>423</v>
      </c>
    </row>
    <row r="278" spans="1:6" ht="14.25" customHeight="1" x14ac:dyDescent="0.3">
      <c r="A278" s="52" t="s">
        <v>205</v>
      </c>
      <c r="B278" s="121" t="s">
        <v>486</v>
      </c>
      <c r="C278" s="121">
        <v>11</v>
      </c>
      <c r="D278" s="121" t="s">
        <v>181</v>
      </c>
      <c r="E278" s="121" t="s">
        <v>673</v>
      </c>
      <c r="F278" s="27">
        <f>F279</f>
        <v>126.7</v>
      </c>
    </row>
    <row r="279" spans="1:6" ht="45" x14ac:dyDescent="0.3">
      <c r="A279" s="52" t="s">
        <v>206</v>
      </c>
      <c r="B279" s="121" t="s">
        <v>486</v>
      </c>
      <c r="C279" s="121">
        <v>11</v>
      </c>
      <c r="D279" s="121" t="s">
        <v>181</v>
      </c>
      <c r="E279" s="121" t="s">
        <v>669</v>
      </c>
      <c r="F279" s="27">
        <v>126.7</v>
      </c>
    </row>
    <row r="280" spans="1:6" ht="16.149999999999999" customHeight="1" x14ac:dyDescent="0.3">
      <c r="A280" s="52" t="s">
        <v>496</v>
      </c>
      <c r="B280" s="121" t="s">
        <v>497</v>
      </c>
      <c r="C280" s="130"/>
      <c r="D280" s="130"/>
      <c r="E280" s="131"/>
      <c r="F280" s="27">
        <f>F281</f>
        <v>9459.5</v>
      </c>
    </row>
    <row r="281" spans="1:6" ht="19.899999999999999" customHeight="1" x14ac:dyDescent="0.3">
      <c r="A281" s="52" t="s">
        <v>498</v>
      </c>
      <c r="B281" s="121" t="s">
        <v>499</v>
      </c>
      <c r="C281" s="130"/>
      <c r="D281" s="130"/>
      <c r="E281" s="131"/>
      <c r="F281" s="27">
        <f>F282</f>
        <v>9459.5</v>
      </c>
    </row>
    <row r="282" spans="1:6" x14ac:dyDescent="0.3">
      <c r="A282" s="52" t="s">
        <v>477</v>
      </c>
      <c r="B282" s="121" t="s">
        <v>499</v>
      </c>
      <c r="C282" s="121">
        <v>11</v>
      </c>
      <c r="D282" s="130"/>
      <c r="E282" s="131"/>
      <c r="F282" s="27">
        <f>F283</f>
        <v>9459.5</v>
      </c>
    </row>
    <row r="283" spans="1:6" ht="15" customHeight="1" x14ac:dyDescent="0.3">
      <c r="A283" s="52" t="s">
        <v>701</v>
      </c>
      <c r="B283" s="121" t="s">
        <v>499</v>
      </c>
      <c r="C283" s="121">
        <v>11</v>
      </c>
      <c r="D283" s="121" t="s">
        <v>186</v>
      </c>
      <c r="E283" s="131"/>
      <c r="F283" s="27">
        <f>F284</f>
        <v>9459.5</v>
      </c>
    </row>
    <row r="284" spans="1:6" ht="45" x14ac:dyDescent="0.3">
      <c r="A284" s="52" t="s">
        <v>298</v>
      </c>
      <c r="B284" s="121" t="s">
        <v>499</v>
      </c>
      <c r="C284" s="121">
        <v>11</v>
      </c>
      <c r="D284" s="121" t="s">
        <v>186</v>
      </c>
      <c r="E284" s="121">
        <v>600</v>
      </c>
      <c r="F284" s="27">
        <f>F285</f>
        <v>9459.5</v>
      </c>
    </row>
    <row r="285" spans="1:6" ht="18.75" customHeight="1" x14ac:dyDescent="0.3">
      <c r="A285" s="52" t="s">
        <v>564</v>
      </c>
      <c r="B285" s="121" t="s">
        <v>499</v>
      </c>
      <c r="C285" s="121">
        <v>11</v>
      </c>
      <c r="D285" s="121" t="s">
        <v>186</v>
      </c>
      <c r="E285" s="121">
        <v>620</v>
      </c>
      <c r="F285" s="27">
        <v>9459.5</v>
      </c>
    </row>
    <row r="286" spans="1:6" ht="40.5" customHeight="1" x14ac:dyDescent="0.3">
      <c r="A286" s="55" t="s">
        <v>821</v>
      </c>
      <c r="B286" s="129" t="s">
        <v>489</v>
      </c>
      <c r="C286" s="130"/>
      <c r="D286" s="130"/>
      <c r="E286" s="131"/>
      <c r="F286" s="24">
        <f t="shared" ref="F286:F291" si="8">F287</f>
        <v>437</v>
      </c>
    </row>
    <row r="287" spans="1:6" ht="30.75" customHeight="1" x14ac:dyDescent="0.3">
      <c r="A287" s="52" t="s">
        <v>490</v>
      </c>
      <c r="B287" s="121" t="s">
        <v>491</v>
      </c>
      <c r="C287" s="130"/>
      <c r="D287" s="130"/>
      <c r="E287" s="131"/>
      <c r="F287" s="27">
        <f t="shared" si="8"/>
        <v>437</v>
      </c>
    </row>
    <row r="288" spans="1:6" ht="33" customHeight="1" x14ac:dyDescent="0.3">
      <c r="A288" s="52" t="s">
        <v>492</v>
      </c>
      <c r="B288" s="121" t="s">
        <v>493</v>
      </c>
      <c r="C288" s="130"/>
      <c r="D288" s="130"/>
      <c r="E288" s="131"/>
      <c r="F288" s="27">
        <f t="shared" si="8"/>
        <v>437</v>
      </c>
    </row>
    <row r="289" spans="1:6" ht="15.75" customHeight="1" x14ac:dyDescent="0.3">
      <c r="A289" s="52" t="s">
        <v>477</v>
      </c>
      <c r="B289" s="121" t="s">
        <v>493</v>
      </c>
      <c r="C289" s="121">
        <v>11</v>
      </c>
      <c r="D289" s="130"/>
      <c r="E289" s="131"/>
      <c r="F289" s="27">
        <f t="shared" si="8"/>
        <v>437</v>
      </c>
    </row>
    <row r="290" spans="1:6" ht="18" customHeight="1" x14ac:dyDescent="0.3">
      <c r="A290" s="52" t="s">
        <v>700</v>
      </c>
      <c r="B290" s="121" t="s">
        <v>493</v>
      </c>
      <c r="C290" s="121">
        <v>11</v>
      </c>
      <c r="D290" s="121" t="s">
        <v>181</v>
      </c>
      <c r="E290" s="131"/>
      <c r="F290" s="27">
        <f t="shared" si="8"/>
        <v>437</v>
      </c>
    </row>
    <row r="291" spans="1:6" ht="30" x14ac:dyDescent="0.3">
      <c r="A291" s="52" t="s">
        <v>205</v>
      </c>
      <c r="B291" s="121" t="s">
        <v>493</v>
      </c>
      <c r="C291" s="121">
        <v>11</v>
      </c>
      <c r="D291" s="121" t="s">
        <v>181</v>
      </c>
      <c r="E291" s="121">
        <v>200</v>
      </c>
      <c r="F291" s="27">
        <f t="shared" si="8"/>
        <v>437</v>
      </c>
    </row>
    <row r="292" spans="1:6" ht="31.15" customHeight="1" x14ac:dyDescent="0.3">
      <c r="A292" s="52" t="s">
        <v>206</v>
      </c>
      <c r="B292" s="121" t="s">
        <v>493</v>
      </c>
      <c r="C292" s="121">
        <v>11</v>
      </c>
      <c r="D292" s="121" t="s">
        <v>181</v>
      </c>
      <c r="E292" s="121">
        <v>240</v>
      </c>
      <c r="F292" s="27">
        <v>437</v>
      </c>
    </row>
    <row r="293" spans="1:6" ht="54.75" customHeight="1" x14ac:dyDescent="0.3">
      <c r="A293" s="128" t="s">
        <v>1290</v>
      </c>
      <c r="B293" s="129" t="s">
        <v>461</v>
      </c>
      <c r="C293" s="130"/>
      <c r="D293" s="130"/>
      <c r="E293" s="131"/>
      <c r="F293" s="24">
        <f t="shared" ref="F293:F298" si="9">F294</f>
        <v>300</v>
      </c>
    </row>
    <row r="294" spans="1:6" ht="63.75" customHeight="1" x14ac:dyDescent="0.3">
      <c r="A294" s="132" t="s">
        <v>1291</v>
      </c>
      <c r="B294" s="121" t="s">
        <v>990</v>
      </c>
      <c r="C294" s="130"/>
      <c r="D294" s="130"/>
      <c r="E294" s="131"/>
      <c r="F294" s="27">
        <f t="shared" si="9"/>
        <v>300</v>
      </c>
    </row>
    <row r="295" spans="1:6" ht="77.45" customHeight="1" x14ac:dyDescent="0.3">
      <c r="A295" s="132" t="s">
        <v>1293</v>
      </c>
      <c r="B295" s="121" t="s">
        <v>1292</v>
      </c>
      <c r="C295" s="130"/>
      <c r="D295" s="130"/>
      <c r="E295" s="131"/>
      <c r="F295" s="27">
        <f t="shared" si="9"/>
        <v>300</v>
      </c>
    </row>
    <row r="296" spans="1:6" ht="15.75" customHeight="1" x14ac:dyDescent="0.3">
      <c r="A296" s="43" t="s">
        <v>345</v>
      </c>
      <c r="B296" s="121" t="s">
        <v>1292</v>
      </c>
      <c r="C296" s="121" t="s">
        <v>346</v>
      </c>
      <c r="D296" s="130"/>
      <c r="E296" s="131"/>
      <c r="F296" s="27">
        <f t="shared" si="9"/>
        <v>300</v>
      </c>
    </row>
    <row r="297" spans="1:6" ht="18.600000000000001" customHeight="1" x14ac:dyDescent="0.3">
      <c r="A297" s="43" t="s">
        <v>347</v>
      </c>
      <c r="B297" s="121" t="s">
        <v>1292</v>
      </c>
      <c r="C297" s="121" t="s">
        <v>346</v>
      </c>
      <c r="D297" s="121" t="s">
        <v>181</v>
      </c>
      <c r="E297" s="131"/>
      <c r="F297" s="27">
        <f t="shared" si="9"/>
        <v>300</v>
      </c>
    </row>
    <row r="298" spans="1:6" ht="28.5" customHeight="1" x14ac:dyDescent="0.3">
      <c r="A298" s="122" t="s">
        <v>1206</v>
      </c>
      <c r="B298" s="121" t="s">
        <v>1292</v>
      </c>
      <c r="C298" s="121" t="s">
        <v>346</v>
      </c>
      <c r="D298" s="121" t="s">
        <v>181</v>
      </c>
      <c r="E298" s="121" t="s">
        <v>1207</v>
      </c>
      <c r="F298" s="27">
        <f t="shared" si="9"/>
        <v>300</v>
      </c>
    </row>
    <row r="299" spans="1:6" ht="16.899999999999999" customHeight="1" x14ac:dyDescent="0.3">
      <c r="A299" s="122" t="s">
        <v>1208</v>
      </c>
      <c r="B299" s="121" t="s">
        <v>1292</v>
      </c>
      <c r="C299" s="121" t="s">
        <v>346</v>
      </c>
      <c r="D299" s="121" t="s">
        <v>181</v>
      </c>
      <c r="E299" s="121" t="s">
        <v>1209</v>
      </c>
      <c r="F299" s="27">
        <v>300</v>
      </c>
    </row>
    <row r="300" spans="1:6" ht="56.25" customHeight="1" x14ac:dyDescent="0.3">
      <c r="A300" s="42" t="s">
        <v>1332</v>
      </c>
      <c r="B300" s="129" t="s">
        <v>239</v>
      </c>
      <c r="C300" s="130"/>
      <c r="D300" s="130"/>
      <c r="E300" s="131"/>
      <c r="F300" s="24">
        <f>F301+F313+F320</f>
        <v>2144.3000000000002</v>
      </c>
    </row>
    <row r="301" spans="1:6" ht="56.45" customHeight="1" x14ac:dyDescent="0.3">
      <c r="A301" s="42" t="s">
        <v>1333</v>
      </c>
      <c r="B301" s="129" t="s">
        <v>240</v>
      </c>
      <c r="C301" s="130"/>
      <c r="D301" s="130"/>
      <c r="E301" s="131"/>
      <c r="F301" s="24">
        <f>F302</f>
        <v>80.8</v>
      </c>
    </row>
    <row r="302" spans="1:6" ht="62.25" customHeight="1" x14ac:dyDescent="0.3">
      <c r="A302" s="43" t="s">
        <v>1334</v>
      </c>
      <c r="B302" s="121" t="s">
        <v>242</v>
      </c>
      <c r="C302" s="130"/>
      <c r="D302" s="130"/>
      <c r="E302" s="131"/>
      <c r="F302" s="27">
        <f>F308+F303</f>
        <v>80.8</v>
      </c>
    </row>
    <row r="303" spans="1:6" ht="72.599999999999994" hidden="1" customHeight="1" outlineLevel="1" x14ac:dyDescent="0.3">
      <c r="A303" s="43" t="s">
        <v>1101</v>
      </c>
      <c r="B303" s="121" t="s">
        <v>667</v>
      </c>
      <c r="C303" s="130"/>
      <c r="D303" s="130"/>
      <c r="E303" s="131"/>
      <c r="F303" s="27">
        <f>F304</f>
        <v>0</v>
      </c>
    </row>
    <row r="304" spans="1:6" ht="17.25" hidden="1" customHeight="1" outlineLevel="1" x14ac:dyDescent="0.3">
      <c r="A304" s="52" t="s">
        <v>180</v>
      </c>
      <c r="B304" s="121" t="s">
        <v>667</v>
      </c>
      <c r="C304" s="121" t="s">
        <v>181</v>
      </c>
      <c r="D304" s="130"/>
      <c r="E304" s="131"/>
      <c r="F304" s="27">
        <f>F305</f>
        <v>0</v>
      </c>
    </row>
    <row r="305" spans="1:6" ht="18.75" hidden="1" customHeight="1" outlineLevel="1" x14ac:dyDescent="0.3">
      <c r="A305" s="52" t="s">
        <v>238</v>
      </c>
      <c r="B305" s="121" t="s">
        <v>667</v>
      </c>
      <c r="C305" s="121" t="s">
        <v>181</v>
      </c>
      <c r="D305" s="121">
        <v>13</v>
      </c>
      <c r="E305" s="131"/>
      <c r="F305" s="27">
        <f>F306</f>
        <v>0</v>
      </c>
    </row>
    <row r="306" spans="1:6" ht="31.5" hidden="1" customHeight="1" outlineLevel="1" x14ac:dyDescent="0.3">
      <c r="A306" s="52" t="s">
        <v>205</v>
      </c>
      <c r="B306" s="121" t="s">
        <v>667</v>
      </c>
      <c r="C306" s="121" t="s">
        <v>181</v>
      </c>
      <c r="D306" s="121">
        <v>13</v>
      </c>
      <c r="E306" s="121">
        <v>200</v>
      </c>
      <c r="F306" s="27">
        <f>F307</f>
        <v>0</v>
      </c>
    </row>
    <row r="307" spans="1:6" ht="48" hidden="1" customHeight="1" outlineLevel="1" x14ac:dyDescent="0.3">
      <c r="A307" s="52" t="s">
        <v>206</v>
      </c>
      <c r="B307" s="121" t="s">
        <v>667</v>
      </c>
      <c r="C307" s="121" t="s">
        <v>181</v>
      </c>
      <c r="D307" s="121">
        <v>13</v>
      </c>
      <c r="E307" s="121">
        <v>240</v>
      </c>
      <c r="F307" s="27">
        <v>0</v>
      </c>
    </row>
    <row r="308" spans="1:6" ht="30" customHeight="1" collapsed="1" x14ac:dyDescent="0.3">
      <c r="A308" s="43" t="s">
        <v>953</v>
      </c>
      <c r="B308" s="121" t="s">
        <v>244</v>
      </c>
      <c r="C308" s="130"/>
      <c r="D308" s="130"/>
      <c r="E308" s="131"/>
      <c r="F308" s="27">
        <f>F309</f>
        <v>80.8</v>
      </c>
    </row>
    <row r="309" spans="1:6" ht="19.5" customHeight="1" x14ac:dyDescent="0.3">
      <c r="A309" s="52" t="s">
        <v>180</v>
      </c>
      <c r="B309" s="121" t="s">
        <v>244</v>
      </c>
      <c r="C309" s="121" t="s">
        <v>181</v>
      </c>
      <c r="D309" s="130"/>
      <c r="E309" s="131"/>
      <c r="F309" s="27">
        <f>F310</f>
        <v>80.8</v>
      </c>
    </row>
    <row r="310" spans="1:6" ht="16.5" customHeight="1" x14ac:dyDescent="0.3">
      <c r="A310" s="52" t="s">
        <v>238</v>
      </c>
      <c r="B310" s="121" t="s">
        <v>244</v>
      </c>
      <c r="C310" s="121" t="s">
        <v>181</v>
      </c>
      <c r="D310" s="121">
        <v>13</v>
      </c>
      <c r="E310" s="131"/>
      <c r="F310" s="27">
        <f>F311</f>
        <v>80.8</v>
      </c>
    </row>
    <row r="311" spans="1:6" ht="36.6" customHeight="1" x14ac:dyDescent="0.3">
      <c r="A311" s="52" t="s">
        <v>205</v>
      </c>
      <c r="B311" s="121" t="s">
        <v>244</v>
      </c>
      <c r="C311" s="121" t="s">
        <v>181</v>
      </c>
      <c r="D311" s="121">
        <v>13</v>
      </c>
      <c r="E311" s="121">
        <v>200</v>
      </c>
      <c r="F311" s="27">
        <f>F312</f>
        <v>80.8</v>
      </c>
    </row>
    <row r="312" spans="1:6" ht="45.75" customHeight="1" x14ac:dyDescent="0.3">
      <c r="A312" s="52" t="s">
        <v>206</v>
      </c>
      <c r="B312" s="121" t="s">
        <v>244</v>
      </c>
      <c r="C312" s="121" t="s">
        <v>181</v>
      </c>
      <c r="D312" s="121">
        <v>13</v>
      </c>
      <c r="E312" s="121">
        <v>240</v>
      </c>
      <c r="F312" s="27">
        <v>80.8</v>
      </c>
    </row>
    <row r="313" spans="1:6" ht="54" customHeight="1" x14ac:dyDescent="0.3">
      <c r="A313" s="42" t="s">
        <v>1173</v>
      </c>
      <c r="B313" s="129" t="s">
        <v>246</v>
      </c>
      <c r="C313" s="130"/>
      <c r="D313" s="130"/>
      <c r="E313" s="131"/>
      <c r="F313" s="24">
        <f t="shared" ref="F313:F318" si="10">F314</f>
        <v>1703.5</v>
      </c>
    </row>
    <row r="314" spans="1:6" ht="60.75" customHeight="1" x14ac:dyDescent="0.3">
      <c r="A314" s="132" t="s">
        <v>969</v>
      </c>
      <c r="B314" s="121" t="s">
        <v>248</v>
      </c>
      <c r="C314" s="130"/>
      <c r="D314" s="130"/>
      <c r="E314" s="131"/>
      <c r="F314" s="27">
        <f t="shared" si="10"/>
        <v>1703.5</v>
      </c>
    </row>
    <row r="315" spans="1:6" ht="46.9" customHeight="1" x14ac:dyDescent="0.3">
      <c r="A315" s="132" t="s">
        <v>1174</v>
      </c>
      <c r="B315" s="121" t="s">
        <v>249</v>
      </c>
      <c r="C315" s="130"/>
      <c r="D315" s="130"/>
      <c r="E315" s="131"/>
      <c r="F315" s="27">
        <f t="shared" si="10"/>
        <v>1703.5</v>
      </c>
    </row>
    <row r="316" spans="1:6" x14ac:dyDescent="0.3">
      <c r="A316" s="52" t="s">
        <v>180</v>
      </c>
      <c r="B316" s="121" t="s">
        <v>249</v>
      </c>
      <c r="C316" s="121" t="s">
        <v>181</v>
      </c>
      <c r="D316" s="130"/>
      <c r="E316" s="131"/>
      <c r="F316" s="27">
        <f t="shared" si="10"/>
        <v>1703.5</v>
      </c>
    </row>
    <row r="317" spans="1:6" ht="18" customHeight="1" x14ac:dyDescent="0.3">
      <c r="A317" s="52" t="s">
        <v>238</v>
      </c>
      <c r="B317" s="121" t="s">
        <v>249</v>
      </c>
      <c r="C317" s="121" t="s">
        <v>181</v>
      </c>
      <c r="D317" s="121">
        <v>13</v>
      </c>
      <c r="E317" s="131"/>
      <c r="F317" s="27">
        <f t="shared" si="10"/>
        <v>1703.5</v>
      </c>
    </row>
    <row r="318" spans="1:6" ht="30" x14ac:dyDescent="0.3">
      <c r="A318" s="52" t="s">
        <v>205</v>
      </c>
      <c r="B318" s="121" t="s">
        <v>249</v>
      </c>
      <c r="C318" s="121" t="s">
        <v>181</v>
      </c>
      <c r="D318" s="121">
        <v>13</v>
      </c>
      <c r="E318" s="121">
        <v>200</v>
      </c>
      <c r="F318" s="27">
        <f t="shared" si="10"/>
        <v>1703.5</v>
      </c>
    </row>
    <row r="319" spans="1:6" ht="45" x14ac:dyDescent="0.3">
      <c r="A319" s="52" t="s">
        <v>206</v>
      </c>
      <c r="B319" s="121" t="s">
        <v>249</v>
      </c>
      <c r="C319" s="121" t="s">
        <v>181</v>
      </c>
      <c r="D319" s="121">
        <v>13</v>
      </c>
      <c r="E319" s="121">
        <v>240</v>
      </c>
      <c r="F319" s="27">
        <v>1703.5</v>
      </c>
    </row>
    <row r="320" spans="1:6" ht="42" customHeight="1" x14ac:dyDescent="0.3">
      <c r="A320" s="128" t="s">
        <v>954</v>
      </c>
      <c r="B320" s="129" t="s">
        <v>956</v>
      </c>
      <c r="C320" s="121"/>
      <c r="D320" s="121"/>
      <c r="E320" s="121"/>
      <c r="F320" s="24">
        <f>F321</f>
        <v>360</v>
      </c>
    </row>
    <row r="321" spans="1:6" ht="77.25" customHeight="1" x14ac:dyDescent="0.3">
      <c r="A321" s="128" t="s">
        <v>1335</v>
      </c>
      <c r="B321" s="129" t="s">
        <v>1029</v>
      </c>
      <c r="C321" s="121"/>
      <c r="D321" s="121"/>
      <c r="E321" s="121"/>
      <c r="F321" s="24">
        <f>F322</f>
        <v>360</v>
      </c>
    </row>
    <row r="322" spans="1:6" ht="61.5" customHeight="1" x14ac:dyDescent="0.3">
      <c r="A322" s="132" t="s">
        <v>955</v>
      </c>
      <c r="B322" s="121" t="s">
        <v>958</v>
      </c>
      <c r="C322" s="121"/>
      <c r="D322" s="121"/>
      <c r="E322" s="121"/>
      <c r="F322" s="27">
        <f>F323</f>
        <v>360</v>
      </c>
    </row>
    <row r="323" spans="1:6" ht="18.75" customHeight="1" x14ac:dyDescent="0.3">
      <c r="A323" s="52" t="s">
        <v>180</v>
      </c>
      <c r="B323" s="121" t="s">
        <v>958</v>
      </c>
      <c r="C323" s="121" t="s">
        <v>181</v>
      </c>
      <c r="D323" s="130"/>
      <c r="E323" s="131"/>
      <c r="F323" s="27">
        <f>F324</f>
        <v>360</v>
      </c>
    </row>
    <row r="324" spans="1:6" ht="21.75" customHeight="1" x14ac:dyDescent="0.3">
      <c r="A324" s="52" t="s">
        <v>238</v>
      </c>
      <c r="B324" s="121" t="s">
        <v>958</v>
      </c>
      <c r="C324" s="121" t="s">
        <v>181</v>
      </c>
      <c r="D324" s="121">
        <v>13</v>
      </c>
      <c r="E324" s="131"/>
      <c r="F324" s="27">
        <f>F325+F327</f>
        <v>360</v>
      </c>
    </row>
    <row r="325" spans="1:6" ht="35.25" customHeight="1" x14ac:dyDescent="0.3">
      <c r="A325" s="52" t="s">
        <v>205</v>
      </c>
      <c r="B325" s="121" t="s">
        <v>958</v>
      </c>
      <c r="C325" s="121" t="s">
        <v>181</v>
      </c>
      <c r="D325" s="121">
        <v>13</v>
      </c>
      <c r="E325" s="121">
        <v>200</v>
      </c>
      <c r="F325" s="27">
        <f>F326</f>
        <v>350</v>
      </c>
    </row>
    <row r="326" spans="1:6" ht="45" x14ac:dyDescent="0.3">
      <c r="A326" s="52" t="s">
        <v>206</v>
      </c>
      <c r="B326" s="121" t="s">
        <v>958</v>
      </c>
      <c r="C326" s="121" t="s">
        <v>181</v>
      </c>
      <c r="D326" s="121">
        <v>13</v>
      </c>
      <c r="E326" s="121">
        <v>240</v>
      </c>
      <c r="F326" s="27">
        <v>350</v>
      </c>
    </row>
    <row r="327" spans="1:6" x14ac:dyDescent="0.3">
      <c r="A327" s="52" t="s">
        <v>207</v>
      </c>
      <c r="B327" s="121" t="s">
        <v>958</v>
      </c>
      <c r="C327" s="121" t="s">
        <v>181</v>
      </c>
      <c r="D327" s="121">
        <v>13</v>
      </c>
      <c r="E327" s="121" t="s">
        <v>678</v>
      </c>
      <c r="F327" s="27">
        <f>F328</f>
        <v>10</v>
      </c>
    </row>
    <row r="328" spans="1:6" ht="15.75" customHeight="1" x14ac:dyDescent="0.3">
      <c r="A328" s="52" t="s">
        <v>208</v>
      </c>
      <c r="B328" s="121" t="s">
        <v>958</v>
      </c>
      <c r="C328" s="121" t="s">
        <v>181</v>
      </c>
      <c r="D328" s="121">
        <v>13</v>
      </c>
      <c r="E328" s="121" t="s">
        <v>708</v>
      </c>
      <c r="F328" s="27">
        <v>10</v>
      </c>
    </row>
    <row r="329" spans="1:6" ht="57.75" customHeight="1" x14ac:dyDescent="0.3">
      <c r="A329" s="55" t="s">
        <v>1052</v>
      </c>
      <c r="B329" s="129" t="s">
        <v>319</v>
      </c>
      <c r="C329" s="130"/>
      <c r="D329" s="130"/>
      <c r="E329" s="131"/>
      <c r="F329" s="24">
        <f>F330</f>
        <v>120471.20000000001</v>
      </c>
    </row>
    <row r="330" spans="1:6" ht="34.5" customHeight="1" x14ac:dyDescent="0.3">
      <c r="A330" s="52" t="s">
        <v>322</v>
      </c>
      <c r="B330" s="121" t="s">
        <v>777</v>
      </c>
      <c r="C330" s="130"/>
      <c r="D330" s="130"/>
      <c r="E330" s="131"/>
      <c r="F330" s="27">
        <f>F331+F341+F355+F350+F360+F365+F372</f>
        <v>120471.20000000001</v>
      </c>
    </row>
    <row r="331" spans="1:6" ht="29.25" customHeight="1" x14ac:dyDescent="0.3">
      <c r="A331" s="52" t="s">
        <v>324</v>
      </c>
      <c r="B331" s="121" t="s">
        <v>778</v>
      </c>
      <c r="C331" s="130"/>
      <c r="D331" s="130"/>
      <c r="E331" s="131"/>
      <c r="F331" s="27">
        <f>F332+F336</f>
        <v>28238.6</v>
      </c>
    </row>
    <row r="332" spans="1:6" ht="16.149999999999999" customHeight="1" x14ac:dyDescent="0.3">
      <c r="A332" s="52" t="s">
        <v>300</v>
      </c>
      <c r="B332" s="121" t="s">
        <v>778</v>
      </c>
      <c r="C332" s="121" t="s">
        <v>210</v>
      </c>
      <c r="D332" s="130"/>
      <c r="E332" s="131"/>
      <c r="F332" s="27">
        <f>F333</f>
        <v>23214</v>
      </c>
    </row>
    <row r="333" spans="1:6" ht="18.75" customHeight="1" x14ac:dyDescent="0.3">
      <c r="A333" s="52" t="s">
        <v>554</v>
      </c>
      <c r="B333" s="121" t="s">
        <v>778</v>
      </c>
      <c r="C333" s="121" t="s">
        <v>210</v>
      </c>
      <c r="D333" s="121" t="s">
        <v>272</v>
      </c>
      <c r="E333" s="131"/>
      <c r="F333" s="27">
        <f>F334</f>
        <v>23214</v>
      </c>
    </row>
    <row r="334" spans="1:6" ht="30.75" customHeight="1" x14ac:dyDescent="0.3">
      <c r="A334" s="52" t="s">
        <v>205</v>
      </c>
      <c r="B334" s="121" t="s">
        <v>778</v>
      </c>
      <c r="C334" s="121" t="s">
        <v>210</v>
      </c>
      <c r="D334" s="121" t="s">
        <v>272</v>
      </c>
      <c r="E334" s="121">
        <v>200</v>
      </c>
      <c r="F334" s="27">
        <f>F335</f>
        <v>23214</v>
      </c>
    </row>
    <row r="335" spans="1:6" ht="47.25" customHeight="1" x14ac:dyDescent="0.3">
      <c r="A335" s="52" t="s">
        <v>206</v>
      </c>
      <c r="B335" s="121" t="s">
        <v>778</v>
      </c>
      <c r="C335" s="121" t="s">
        <v>210</v>
      </c>
      <c r="D335" s="121" t="s">
        <v>272</v>
      </c>
      <c r="E335" s="121">
        <v>240</v>
      </c>
      <c r="F335" s="27">
        <v>23214</v>
      </c>
    </row>
    <row r="336" spans="1:6" ht="48" customHeight="1" x14ac:dyDescent="0.3">
      <c r="A336" s="52" t="s">
        <v>588</v>
      </c>
      <c r="B336" s="121" t="s">
        <v>778</v>
      </c>
      <c r="C336" s="121">
        <v>14</v>
      </c>
      <c r="D336" s="130"/>
      <c r="E336" s="131"/>
      <c r="F336" s="27">
        <f>F346</f>
        <v>5024.6000000000004</v>
      </c>
    </row>
    <row r="337" spans="1:6" ht="31.15" hidden="1" customHeight="1" x14ac:dyDescent="0.3">
      <c r="A337" s="52" t="s">
        <v>591</v>
      </c>
      <c r="B337" s="121" t="s">
        <v>325</v>
      </c>
      <c r="C337" s="121">
        <v>14</v>
      </c>
      <c r="D337" s="121" t="s">
        <v>198</v>
      </c>
      <c r="E337" s="131"/>
      <c r="F337" s="27">
        <f>F338</f>
        <v>24769.699999999997</v>
      </c>
    </row>
    <row r="338" spans="1:6" ht="15.6" hidden="1" customHeight="1" x14ac:dyDescent="0.3">
      <c r="A338" s="52" t="s">
        <v>268</v>
      </c>
      <c r="B338" s="121" t="s">
        <v>325</v>
      </c>
      <c r="C338" s="121">
        <v>14</v>
      </c>
      <c r="D338" s="121" t="s">
        <v>198</v>
      </c>
      <c r="E338" s="121">
        <v>500</v>
      </c>
      <c r="F338" s="27">
        <f>F339+F340</f>
        <v>24769.699999999997</v>
      </c>
    </row>
    <row r="339" spans="1:6" ht="15.6" hidden="1" customHeight="1" x14ac:dyDescent="0.3">
      <c r="A339" s="52" t="s">
        <v>269</v>
      </c>
      <c r="B339" s="121" t="s">
        <v>325</v>
      </c>
      <c r="C339" s="121">
        <v>14</v>
      </c>
      <c r="D339" s="121" t="s">
        <v>198</v>
      </c>
      <c r="E339" s="121">
        <v>530</v>
      </c>
      <c r="F339" s="27">
        <v>18039.099999999999</v>
      </c>
    </row>
    <row r="340" spans="1:6" ht="15.6" hidden="1" customHeight="1" x14ac:dyDescent="0.3">
      <c r="A340" s="52" t="s">
        <v>169</v>
      </c>
      <c r="B340" s="121" t="s">
        <v>325</v>
      </c>
      <c r="C340" s="121">
        <v>14</v>
      </c>
      <c r="D340" s="121" t="s">
        <v>198</v>
      </c>
      <c r="E340" s="121" t="s">
        <v>769</v>
      </c>
      <c r="F340" s="27">
        <v>6730.6</v>
      </c>
    </row>
    <row r="341" spans="1:6" ht="31.15" hidden="1" customHeight="1" x14ac:dyDescent="0.3">
      <c r="A341" s="52" t="s">
        <v>555</v>
      </c>
      <c r="B341" s="121" t="s">
        <v>327</v>
      </c>
      <c r="C341" s="130"/>
      <c r="D341" s="130"/>
      <c r="E341" s="131"/>
      <c r="F341" s="27">
        <f>F342</f>
        <v>0</v>
      </c>
    </row>
    <row r="342" spans="1:6" hidden="1" x14ac:dyDescent="0.3">
      <c r="A342" s="52" t="s">
        <v>300</v>
      </c>
      <c r="B342" s="121" t="s">
        <v>327</v>
      </c>
      <c r="C342" s="121" t="s">
        <v>210</v>
      </c>
      <c r="D342" s="130"/>
      <c r="E342" s="131"/>
      <c r="F342" s="27">
        <f>F343</f>
        <v>0</v>
      </c>
    </row>
    <row r="343" spans="1:6" ht="18" hidden="1" customHeight="1" x14ac:dyDescent="0.3">
      <c r="A343" s="52" t="s">
        <v>554</v>
      </c>
      <c r="B343" s="121" t="s">
        <v>327</v>
      </c>
      <c r="C343" s="121" t="s">
        <v>210</v>
      </c>
      <c r="D343" s="121" t="s">
        <v>272</v>
      </c>
      <c r="E343" s="131"/>
      <c r="F343" s="27">
        <f>F344</f>
        <v>0</v>
      </c>
    </row>
    <row r="344" spans="1:6" ht="15.6" hidden="1" customHeight="1" x14ac:dyDescent="0.3">
      <c r="A344" s="52" t="s">
        <v>205</v>
      </c>
      <c r="B344" s="121" t="s">
        <v>327</v>
      </c>
      <c r="C344" s="121" t="s">
        <v>210</v>
      </c>
      <c r="D344" s="121" t="s">
        <v>272</v>
      </c>
      <c r="E344" s="121">
        <v>200</v>
      </c>
      <c r="F344" s="27">
        <f>F345</f>
        <v>0</v>
      </c>
    </row>
    <row r="345" spans="1:6" ht="33" hidden="1" customHeight="1" x14ac:dyDescent="0.3">
      <c r="A345" s="52" t="s">
        <v>206</v>
      </c>
      <c r="B345" s="121" t="s">
        <v>327</v>
      </c>
      <c r="C345" s="121" t="s">
        <v>210</v>
      </c>
      <c r="D345" s="121" t="s">
        <v>272</v>
      </c>
      <c r="E345" s="121">
        <v>240</v>
      </c>
      <c r="F345" s="27"/>
    </row>
    <row r="346" spans="1:6" ht="33" customHeight="1" x14ac:dyDescent="0.3">
      <c r="A346" s="52" t="s">
        <v>516</v>
      </c>
      <c r="B346" s="121" t="s">
        <v>778</v>
      </c>
      <c r="C346" s="121">
        <v>14</v>
      </c>
      <c r="D346" s="121" t="s">
        <v>198</v>
      </c>
      <c r="E346" s="121"/>
      <c r="F346" s="27">
        <f>F347</f>
        <v>5024.6000000000004</v>
      </c>
    </row>
    <row r="347" spans="1:6" ht="18.600000000000001" customHeight="1" x14ac:dyDescent="0.3">
      <c r="A347" s="43" t="s">
        <v>268</v>
      </c>
      <c r="B347" s="121" t="s">
        <v>778</v>
      </c>
      <c r="C347" s="121">
        <v>14</v>
      </c>
      <c r="D347" s="121" t="s">
        <v>198</v>
      </c>
      <c r="E347" s="121" t="s">
        <v>717</v>
      </c>
      <c r="F347" s="27">
        <f>F349+F348</f>
        <v>5024.6000000000004</v>
      </c>
    </row>
    <row r="348" spans="1:6" ht="18.600000000000001" customHeight="1" x14ac:dyDescent="0.3">
      <c r="A348" s="43" t="s">
        <v>269</v>
      </c>
      <c r="B348" s="121" t="s">
        <v>778</v>
      </c>
      <c r="C348" s="121">
        <v>14</v>
      </c>
      <c r="D348" s="121" t="s">
        <v>198</v>
      </c>
      <c r="E348" s="121" t="s">
        <v>718</v>
      </c>
      <c r="F348" s="27">
        <v>5000</v>
      </c>
    </row>
    <row r="349" spans="1:6" ht="18.600000000000001" customHeight="1" x14ac:dyDescent="0.3">
      <c r="A349" s="43" t="s">
        <v>905</v>
      </c>
      <c r="B349" s="121" t="s">
        <v>778</v>
      </c>
      <c r="C349" s="121">
        <v>14</v>
      </c>
      <c r="D349" s="121" t="s">
        <v>198</v>
      </c>
      <c r="E349" s="121" t="s">
        <v>769</v>
      </c>
      <c r="F349" s="27">
        <v>24.6</v>
      </c>
    </row>
    <row r="350" spans="1:6" ht="33" customHeight="1" x14ac:dyDescent="0.3">
      <c r="A350" s="52" t="s">
        <v>555</v>
      </c>
      <c r="B350" s="121" t="s">
        <v>779</v>
      </c>
      <c r="C350" s="130"/>
      <c r="D350" s="130"/>
      <c r="E350" s="131"/>
      <c r="F350" s="27">
        <f>F351</f>
        <v>2010</v>
      </c>
    </row>
    <row r="351" spans="1:6" ht="18.600000000000001" customHeight="1" x14ac:dyDescent="0.3">
      <c r="A351" s="52" t="s">
        <v>300</v>
      </c>
      <c r="B351" s="121" t="s">
        <v>779</v>
      </c>
      <c r="C351" s="121" t="s">
        <v>210</v>
      </c>
      <c r="D351" s="130"/>
      <c r="E351" s="131"/>
      <c r="F351" s="27">
        <f>F352</f>
        <v>2010</v>
      </c>
    </row>
    <row r="352" spans="1:6" ht="18.600000000000001" customHeight="1" x14ac:dyDescent="0.3">
      <c r="A352" s="52" t="s">
        <v>554</v>
      </c>
      <c r="B352" s="121" t="s">
        <v>779</v>
      </c>
      <c r="C352" s="121" t="s">
        <v>210</v>
      </c>
      <c r="D352" s="121" t="s">
        <v>272</v>
      </c>
      <c r="E352" s="131"/>
      <c r="F352" s="27">
        <f>F353</f>
        <v>2010</v>
      </c>
    </row>
    <row r="353" spans="1:6" ht="18.600000000000001" customHeight="1" x14ac:dyDescent="0.3">
      <c r="A353" s="52" t="s">
        <v>205</v>
      </c>
      <c r="B353" s="121" t="s">
        <v>779</v>
      </c>
      <c r="C353" s="121" t="s">
        <v>210</v>
      </c>
      <c r="D353" s="121" t="s">
        <v>272</v>
      </c>
      <c r="E353" s="121">
        <v>200</v>
      </c>
      <c r="F353" s="27">
        <f>F354</f>
        <v>2010</v>
      </c>
    </row>
    <row r="354" spans="1:6" ht="18.600000000000001" customHeight="1" x14ac:dyDescent="0.3">
      <c r="A354" s="52" t="s">
        <v>206</v>
      </c>
      <c r="B354" s="121" t="s">
        <v>779</v>
      </c>
      <c r="C354" s="121" t="s">
        <v>210</v>
      </c>
      <c r="D354" s="121" t="s">
        <v>272</v>
      </c>
      <c r="E354" s="121">
        <v>240</v>
      </c>
      <c r="F354" s="27">
        <v>2010</v>
      </c>
    </row>
    <row r="355" spans="1:6" ht="30" x14ac:dyDescent="0.3">
      <c r="A355" s="52" t="s">
        <v>328</v>
      </c>
      <c r="B355" s="121" t="s">
        <v>780</v>
      </c>
      <c r="C355" s="130"/>
      <c r="D355" s="130"/>
      <c r="E355" s="131"/>
      <c r="F355" s="27">
        <f>F356</f>
        <v>1165</v>
      </c>
    </row>
    <row r="356" spans="1:6" ht="16.5" customHeight="1" x14ac:dyDescent="0.3">
      <c r="A356" s="52" t="s">
        <v>300</v>
      </c>
      <c r="B356" s="121" t="s">
        <v>780</v>
      </c>
      <c r="C356" s="121" t="s">
        <v>210</v>
      </c>
      <c r="D356" s="130"/>
      <c r="E356" s="131"/>
      <c r="F356" s="27">
        <f>F357</f>
        <v>1165</v>
      </c>
    </row>
    <row r="357" spans="1:6" ht="18.75" customHeight="1" x14ac:dyDescent="0.3">
      <c r="A357" s="52" t="s">
        <v>554</v>
      </c>
      <c r="B357" s="121" t="s">
        <v>780</v>
      </c>
      <c r="C357" s="121" t="s">
        <v>210</v>
      </c>
      <c r="D357" s="121" t="s">
        <v>272</v>
      </c>
      <c r="E357" s="131"/>
      <c r="F357" s="27">
        <f>F358</f>
        <v>1165</v>
      </c>
    </row>
    <row r="358" spans="1:6" ht="30" x14ac:dyDescent="0.3">
      <c r="A358" s="52" t="s">
        <v>205</v>
      </c>
      <c r="B358" s="121" t="s">
        <v>780</v>
      </c>
      <c r="C358" s="121" t="s">
        <v>210</v>
      </c>
      <c r="D358" s="121" t="s">
        <v>272</v>
      </c>
      <c r="E358" s="121">
        <v>200</v>
      </c>
      <c r="F358" s="27">
        <f>F359</f>
        <v>1165</v>
      </c>
    </row>
    <row r="359" spans="1:6" ht="45" x14ac:dyDescent="0.3">
      <c r="A359" s="52" t="s">
        <v>206</v>
      </c>
      <c r="B359" s="121" t="s">
        <v>780</v>
      </c>
      <c r="C359" s="121" t="s">
        <v>210</v>
      </c>
      <c r="D359" s="121" t="s">
        <v>272</v>
      </c>
      <c r="E359" s="121">
        <v>240</v>
      </c>
      <c r="F359" s="27">
        <v>1165</v>
      </c>
    </row>
    <row r="360" spans="1:6" ht="30" x14ac:dyDescent="0.3">
      <c r="A360" s="52" t="s">
        <v>328</v>
      </c>
      <c r="B360" s="121" t="s">
        <v>900</v>
      </c>
      <c r="C360" s="130"/>
      <c r="D360" s="130"/>
      <c r="E360" s="131"/>
      <c r="F360" s="27">
        <f>F361</f>
        <v>220</v>
      </c>
    </row>
    <row r="361" spans="1:6" x14ac:dyDescent="0.3">
      <c r="A361" s="52" t="s">
        <v>300</v>
      </c>
      <c r="B361" s="121" t="s">
        <v>900</v>
      </c>
      <c r="C361" s="121" t="s">
        <v>210</v>
      </c>
      <c r="D361" s="130"/>
      <c r="E361" s="131"/>
      <c r="F361" s="27">
        <f>F362</f>
        <v>220</v>
      </c>
    </row>
    <row r="362" spans="1:6" x14ac:dyDescent="0.3">
      <c r="A362" s="52" t="s">
        <v>554</v>
      </c>
      <c r="B362" s="121" t="s">
        <v>900</v>
      </c>
      <c r="C362" s="121" t="s">
        <v>210</v>
      </c>
      <c r="D362" s="121" t="s">
        <v>272</v>
      </c>
      <c r="E362" s="131"/>
      <c r="F362" s="27">
        <f>F363</f>
        <v>220</v>
      </c>
    </row>
    <row r="363" spans="1:6" ht="30" x14ac:dyDescent="0.3">
      <c r="A363" s="52" t="s">
        <v>205</v>
      </c>
      <c r="B363" s="121" t="s">
        <v>900</v>
      </c>
      <c r="C363" s="121" t="s">
        <v>210</v>
      </c>
      <c r="D363" s="121" t="s">
        <v>272</v>
      </c>
      <c r="E363" s="121">
        <v>200</v>
      </c>
      <c r="F363" s="27">
        <f>F364</f>
        <v>220</v>
      </c>
    </row>
    <row r="364" spans="1:6" ht="45" x14ac:dyDescent="0.3">
      <c r="A364" s="52" t="s">
        <v>206</v>
      </c>
      <c r="B364" s="121" t="s">
        <v>900</v>
      </c>
      <c r="C364" s="121" t="s">
        <v>210</v>
      </c>
      <c r="D364" s="121" t="s">
        <v>272</v>
      </c>
      <c r="E364" s="121">
        <v>240</v>
      </c>
      <c r="F364" s="27">
        <v>220</v>
      </c>
    </row>
    <row r="365" spans="1:6" ht="75.75" customHeight="1" x14ac:dyDescent="0.3">
      <c r="A365" s="164" t="s">
        <v>923</v>
      </c>
      <c r="B365" s="120" t="s">
        <v>924</v>
      </c>
      <c r="C365" s="121"/>
      <c r="D365" s="121"/>
      <c r="E365" s="121"/>
      <c r="F365" s="27">
        <f>F366</f>
        <v>79810.5</v>
      </c>
    </row>
    <row r="366" spans="1:6" x14ac:dyDescent="0.3">
      <c r="A366" s="52" t="s">
        <v>300</v>
      </c>
      <c r="B366" s="120" t="s">
        <v>924</v>
      </c>
      <c r="C366" s="121" t="s">
        <v>210</v>
      </c>
      <c r="D366" s="130"/>
      <c r="E366" s="131"/>
      <c r="F366" s="27">
        <f>F367</f>
        <v>79810.5</v>
      </c>
    </row>
    <row r="367" spans="1:6" x14ac:dyDescent="0.3">
      <c r="A367" s="52" t="s">
        <v>554</v>
      </c>
      <c r="B367" s="120" t="s">
        <v>924</v>
      </c>
      <c r="C367" s="121" t="s">
        <v>210</v>
      </c>
      <c r="D367" s="121" t="s">
        <v>272</v>
      </c>
      <c r="E367" s="131"/>
      <c r="F367" s="27">
        <f>F368+F370</f>
        <v>79810.5</v>
      </c>
    </row>
    <row r="368" spans="1:6" ht="30" x14ac:dyDescent="0.3">
      <c r="A368" s="52" t="s">
        <v>205</v>
      </c>
      <c r="B368" s="120" t="s">
        <v>924</v>
      </c>
      <c r="C368" s="121" t="s">
        <v>210</v>
      </c>
      <c r="D368" s="121" t="s">
        <v>272</v>
      </c>
      <c r="E368" s="121">
        <v>200</v>
      </c>
      <c r="F368" s="27">
        <f>F369</f>
        <v>41284.300000000003</v>
      </c>
    </row>
    <row r="369" spans="1:6" ht="45" x14ac:dyDescent="0.3">
      <c r="A369" s="52" t="s">
        <v>206</v>
      </c>
      <c r="B369" s="120" t="s">
        <v>924</v>
      </c>
      <c r="C369" s="121" t="s">
        <v>210</v>
      </c>
      <c r="D369" s="121" t="s">
        <v>272</v>
      </c>
      <c r="E369" s="121">
        <v>240</v>
      </c>
      <c r="F369" s="27">
        <v>41284.300000000003</v>
      </c>
    </row>
    <row r="370" spans="1:6" x14ac:dyDescent="0.3">
      <c r="A370" s="52" t="s">
        <v>268</v>
      </c>
      <c r="B370" s="120" t="s">
        <v>924</v>
      </c>
      <c r="C370" s="121" t="s">
        <v>210</v>
      </c>
      <c r="D370" s="121" t="s">
        <v>272</v>
      </c>
      <c r="E370" s="121" t="s">
        <v>717</v>
      </c>
      <c r="F370" s="27">
        <f>F371</f>
        <v>38526.199999999997</v>
      </c>
    </row>
    <row r="371" spans="1:6" x14ac:dyDescent="0.3">
      <c r="A371" s="52" t="s">
        <v>169</v>
      </c>
      <c r="B371" s="120" t="s">
        <v>924</v>
      </c>
      <c r="C371" s="121" t="s">
        <v>210</v>
      </c>
      <c r="D371" s="121" t="s">
        <v>272</v>
      </c>
      <c r="E371" s="121" t="s">
        <v>769</v>
      </c>
      <c r="F371" s="27">
        <v>38526.199999999997</v>
      </c>
    </row>
    <row r="372" spans="1:6" ht="77.25" customHeight="1" x14ac:dyDescent="0.3">
      <c r="A372" s="168" t="s">
        <v>925</v>
      </c>
      <c r="B372" s="120" t="s">
        <v>926</v>
      </c>
      <c r="C372" s="121"/>
      <c r="D372" s="121"/>
      <c r="E372" s="121"/>
      <c r="F372" s="27">
        <f>F373</f>
        <v>9027.1</v>
      </c>
    </row>
    <row r="373" spans="1:6" x14ac:dyDescent="0.3">
      <c r="A373" s="52" t="s">
        <v>300</v>
      </c>
      <c r="B373" s="120" t="s">
        <v>926</v>
      </c>
      <c r="C373" s="121" t="s">
        <v>210</v>
      </c>
      <c r="D373" s="130"/>
      <c r="E373" s="131"/>
      <c r="F373" s="27">
        <f>F374</f>
        <v>9027.1</v>
      </c>
    </row>
    <row r="374" spans="1:6" x14ac:dyDescent="0.3">
      <c r="A374" s="52" t="s">
        <v>554</v>
      </c>
      <c r="B374" s="120" t="s">
        <v>926</v>
      </c>
      <c r="C374" s="121" t="s">
        <v>210</v>
      </c>
      <c r="D374" s="121" t="s">
        <v>272</v>
      </c>
      <c r="E374" s="131"/>
      <c r="F374" s="27">
        <f>F375+F377</f>
        <v>9027.1</v>
      </c>
    </row>
    <row r="375" spans="1:6" ht="30" x14ac:dyDescent="0.3">
      <c r="A375" s="52" t="s">
        <v>205</v>
      </c>
      <c r="B375" s="120" t="s">
        <v>926</v>
      </c>
      <c r="C375" s="121" t="s">
        <v>210</v>
      </c>
      <c r="D375" s="121" t="s">
        <v>272</v>
      </c>
      <c r="E375" s="121">
        <v>200</v>
      </c>
      <c r="F375" s="27">
        <f>F376</f>
        <v>2172.9</v>
      </c>
    </row>
    <row r="376" spans="1:6" ht="45" x14ac:dyDescent="0.3">
      <c r="A376" s="52" t="s">
        <v>206</v>
      </c>
      <c r="B376" s="120" t="s">
        <v>926</v>
      </c>
      <c r="C376" s="121" t="s">
        <v>210</v>
      </c>
      <c r="D376" s="121" t="s">
        <v>272</v>
      </c>
      <c r="E376" s="121">
        <v>240</v>
      </c>
      <c r="F376" s="27">
        <v>2172.9</v>
      </c>
    </row>
    <row r="377" spans="1:6" x14ac:dyDescent="0.3">
      <c r="A377" s="52" t="s">
        <v>268</v>
      </c>
      <c r="B377" s="120" t="s">
        <v>926</v>
      </c>
      <c r="C377" s="121" t="s">
        <v>210</v>
      </c>
      <c r="D377" s="121" t="s">
        <v>272</v>
      </c>
      <c r="E377" s="121" t="s">
        <v>717</v>
      </c>
      <c r="F377" s="27">
        <f>F378</f>
        <v>6854.2</v>
      </c>
    </row>
    <row r="378" spans="1:6" x14ac:dyDescent="0.3">
      <c r="A378" s="52" t="s">
        <v>169</v>
      </c>
      <c r="B378" s="120" t="s">
        <v>926</v>
      </c>
      <c r="C378" s="121" t="s">
        <v>210</v>
      </c>
      <c r="D378" s="121" t="s">
        <v>272</v>
      </c>
      <c r="E378" s="121" t="s">
        <v>769</v>
      </c>
      <c r="F378" s="27">
        <v>6854.2</v>
      </c>
    </row>
    <row r="379" spans="1:6" ht="55.5" customHeight="1" x14ac:dyDescent="0.3">
      <c r="A379" s="55" t="s">
        <v>1053</v>
      </c>
      <c r="B379" s="129" t="s">
        <v>356</v>
      </c>
      <c r="C379" s="130"/>
      <c r="D379" s="130"/>
      <c r="E379" s="131"/>
      <c r="F379" s="24">
        <f t="shared" ref="F379:F384" si="11">F380</f>
        <v>600</v>
      </c>
    </row>
    <row r="380" spans="1:6" ht="75" customHeight="1" x14ac:dyDescent="0.3">
      <c r="A380" s="52" t="s">
        <v>1126</v>
      </c>
      <c r="B380" s="121" t="s">
        <v>741</v>
      </c>
      <c r="C380" s="130"/>
      <c r="D380" s="130"/>
      <c r="E380" s="131"/>
      <c r="F380" s="27">
        <f t="shared" si="11"/>
        <v>600</v>
      </c>
    </row>
    <row r="381" spans="1:6" ht="31.5" customHeight="1" x14ac:dyDescent="0.3">
      <c r="A381" s="52" t="s">
        <v>797</v>
      </c>
      <c r="B381" s="121" t="s">
        <v>798</v>
      </c>
      <c r="C381" s="130"/>
      <c r="D381" s="130"/>
      <c r="E381" s="131"/>
      <c r="F381" s="27">
        <f t="shared" si="11"/>
        <v>600</v>
      </c>
    </row>
    <row r="382" spans="1:6" x14ac:dyDescent="0.3">
      <c r="A382" s="52" t="s">
        <v>300</v>
      </c>
      <c r="B382" s="121" t="s">
        <v>798</v>
      </c>
      <c r="C382" s="121" t="s">
        <v>210</v>
      </c>
      <c r="D382" s="130"/>
      <c r="E382" s="131"/>
      <c r="F382" s="27">
        <f t="shared" si="11"/>
        <v>600</v>
      </c>
    </row>
    <row r="383" spans="1:6" ht="32.25" customHeight="1" x14ac:dyDescent="0.3">
      <c r="A383" s="52" t="s">
        <v>330</v>
      </c>
      <c r="B383" s="121" t="s">
        <v>798</v>
      </c>
      <c r="C383" s="121" t="s">
        <v>210</v>
      </c>
      <c r="D383" s="121" t="s">
        <v>331</v>
      </c>
      <c r="E383" s="131"/>
      <c r="F383" s="27">
        <f t="shared" si="11"/>
        <v>600</v>
      </c>
    </row>
    <row r="384" spans="1:6" ht="29.25" customHeight="1" x14ac:dyDescent="0.3">
      <c r="A384" s="52" t="s">
        <v>205</v>
      </c>
      <c r="B384" s="121" t="s">
        <v>798</v>
      </c>
      <c r="C384" s="121" t="s">
        <v>210</v>
      </c>
      <c r="D384" s="121" t="s">
        <v>331</v>
      </c>
      <c r="E384" s="121">
        <v>200</v>
      </c>
      <c r="F384" s="27">
        <f t="shared" si="11"/>
        <v>600</v>
      </c>
    </row>
    <row r="385" spans="1:6" ht="45" customHeight="1" x14ac:dyDescent="0.3">
      <c r="A385" s="52" t="s">
        <v>206</v>
      </c>
      <c r="B385" s="121" t="s">
        <v>798</v>
      </c>
      <c r="C385" s="121" t="s">
        <v>210</v>
      </c>
      <c r="D385" s="121" t="s">
        <v>331</v>
      </c>
      <c r="E385" s="121">
        <v>240</v>
      </c>
      <c r="F385" s="27">
        <v>600</v>
      </c>
    </row>
    <row r="386" spans="1:6" ht="28.15" customHeight="1" x14ac:dyDescent="0.3">
      <c r="A386" s="55" t="s">
        <v>997</v>
      </c>
      <c r="B386" s="129" t="s">
        <v>449</v>
      </c>
      <c r="C386" s="130"/>
      <c r="D386" s="130"/>
      <c r="E386" s="131"/>
      <c r="F386" s="24">
        <f>F387+F394+F401</f>
        <v>10047.799999999999</v>
      </c>
    </row>
    <row r="387" spans="1:6" ht="81.75" customHeight="1" x14ac:dyDescent="0.3">
      <c r="A387" s="55" t="s">
        <v>1114</v>
      </c>
      <c r="B387" s="129" t="s">
        <v>450</v>
      </c>
      <c r="C387" s="130"/>
      <c r="D387" s="130"/>
      <c r="E387" s="131"/>
      <c r="F387" s="24">
        <f>F388</f>
        <v>9617.7999999999993</v>
      </c>
    </row>
    <row r="388" spans="1:6" ht="60" x14ac:dyDescent="0.3">
      <c r="A388" s="52" t="s">
        <v>996</v>
      </c>
      <c r="B388" s="121" t="s">
        <v>451</v>
      </c>
      <c r="C388" s="130"/>
      <c r="D388" s="130"/>
      <c r="E388" s="131"/>
      <c r="F388" s="27">
        <f>F389</f>
        <v>9617.7999999999993</v>
      </c>
    </row>
    <row r="389" spans="1:6" ht="59.25" customHeight="1" x14ac:dyDescent="0.3">
      <c r="A389" s="52" t="s">
        <v>830</v>
      </c>
      <c r="B389" s="121" t="s">
        <v>452</v>
      </c>
      <c r="C389" s="130"/>
      <c r="D389" s="130"/>
      <c r="E389" s="131"/>
      <c r="F389" s="27">
        <f>F390</f>
        <v>9617.7999999999993</v>
      </c>
    </row>
    <row r="390" spans="1:6" ht="19.149999999999999" customHeight="1" x14ac:dyDescent="0.3">
      <c r="A390" s="52" t="s">
        <v>445</v>
      </c>
      <c r="B390" s="121" t="s">
        <v>452</v>
      </c>
      <c r="C390" s="121">
        <v>10</v>
      </c>
      <c r="D390" s="130"/>
      <c r="E390" s="131"/>
      <c r="F390" s="27">
        <f>F392</f>
        <v>9617.7999999999993</v>
      </c>
    </row>
    <row r="391" spans="1:6" ht="18" customHeight="1" x14ac:dyDescent="0.3">
      <c r="A391" s="52" t="s">
        <v>448</v>
      </c>
      <c r="B391" s="121" t="s">
        <v>452</v>
      </c>
      <c r="C391" s="121">
        <v>10</v>
      </c>
      <c r="D391" s="121" t="s">
        <v>181</v>
      </c>
      <c r="E391" s="131"/>
      <c r="F391" s="27">
        <f>F392</f>
        <v>9617.7999999999993</v>
      </c>
    </row>
    <row r="392" spans="1:6" ht="31.5" customHeight="1" x14ac:dyDescent="0.3">
      <c r="A392" s="52" t="s">
        <v>453</v>
      </c>
      <c r="B392" s="121" t="s">
        <v>452</v>
      </c>
      <c r="C392" s="121">
        <v>10</v>
      </c>
      <c r="D392" s="121" t="s">
        <v>181</v>
      </c>
      <c r="E392" s="121">
        <v>300</v>
      </c>
      <c r="F392" s="27">
        <f>F393</f>
        <v>9617.7999999999993</v>
      </c>
    </row>
    <row r="393" spans="1:6" ht="30" x14ac:dyDescent="0.3">
      <c r="A393" s="52" t="s">
        <v>454</v>
      </c>
      <c r="B393" s="121" t="s">
        <v>452</v>
      </c>
      <c r="C393" s="121">
        <v>10</v>
      </c>
      <c r="D393" s="121" t="s">
        <v>181</v>
      </c>
      <c r="E393" s="121">
        <v>310</v>
      </c>
      <c r="F393" s="27">
        <v>9617.7999999999993</v>
      </c>
    </row>
    <row r="394" spans="1:6" ht="43.5" customHeight="1" x14ac:dyDescent="0.3">
      <c r="A394" s="55" t="s">
        <v>462</v>
      </c>
      <c r="B394" s="129" t="s">
        <v>463</v>
      </c>
      <c r="C394" s="130"/>
      <c r="D394" s="130"/>
      <c r="E394" s="131"/>
      <c r="F394" s="24">
        <f t="shared" ref="F394:F399" si="12">F395</f>
        <v>330</v>
      </c>
    </row>
    <row r="395" spans="1:6" ht="60" x14ac:dyDescent="0.3">
      <c r="A395" s="52" t="s">
        <v>1127</v>
      </c>
      <c r="B395" s="121" t="s">
        <v>464</v>
      </c>
      <c r="C395" s="130"/>
      <c r="D395" s="130"/>
      <c r="E395" s="131"/>
      <c r="F395" s="27">
        <f t="shared" si="12"/>
        <v>330</v>
      </c>
    </row>
    <row r="396" spans="1:6" ht="60" customHeight="1" x14ac:dyDescent="0.3">
      <c r="A396" s="52" t="s">
        <v>832</v>
      </c>
      <c r="B396" s="121" t="s">
        <v>465</v>
      </c>
      <c r="C396" s="130"/>
      <c r="D396" s="130"/>
      <c r="E396" s="131"/>
      <c r="F396" s="27">
        <f t="shared" si="12"/>
        <v>330</v>
      </c>
    </row>
    <row r="397" spans="1:6" ht="18" customHeight="1" x14ac:dyDescent="0.3">
      <c r="A397" s="52" t="s">
        <v>445</v>
      </c>
      <c r="B397" s="121" t="s">
        <v>465</v>
      </c>
      <c r="C397" s="121">
        <v>10</v>
      </c>
      <c r="D397" s="130"/>
      <c r="E397" s="131"/>
      <c r="F397" s="27">
        <f t="shared" si="12"/>
        <v>330</v>
      </c>
    </row>
    <row r="398" spans="1:6" ht="13.5" customHeight="1" x14ac:dyDescent="0.3">
      <c r="A398" s="52" t="s">
        <v>616</v>
      </c>
      <c r="B398" s="121" t="s">
        <v>465</v>
      </c>
      <c r="C398" s="121">
        <v>10</v>
      </c>
      <c r="D398" s="121" t="s">
        <v>198</v>
      </c>
      <c r="E398" s="131"/>
      <c r="F398" s="27">
        <f t="shared" si="12"/>
        <v>330</v>
      </c>
    </row>
    <row r="399" spans="1:6" ht="30" customHeight="1" x14ac:dyDescent="0.3">
      <c r="A399" s="52" t="s">
        <v>453</v>
      </c>
      <c r="B399" s="121" t="s">
        <v>465</v>
      </c>
      <c r="C399" s="121">
        <v>10</v>
      </c>
      <c r="D399" s="121" t="s">
        <v>198</v>
      </c>
      <c r="E399" s="121">
        <v>300</v>
      </c>
      <c r="F399" s="27">
        <f t="shared" si="12"/>
        <v>330</v>
      </c>
    </row>
    <row r="400" spans="1:6" ht="30" x14ac:dyDescent="0.3">
      <c r="A400" s="52" t="s">
        <v>460</v>
      </c>
      <c r="B400" s="121" t="s">
        <v>465</v>
      </c>
      <c r="C400" s="121">
        <v>10</v>
      </c>
      <c r="D400" s="121" t="s">
        <v>198</v>
      </c>
      <c r="E400" s="121">
        <v>320</v>
      </c>
      <c r="F400" s="27">
        <v>330</v>
      </c>
    </row>
    <row r="401" spans="1:6" ht="38.25" x14ac:dyDescent="0.3">
      <c r="A401" s="55" t="s">
        <v>823</v>
      </c>
      <c r="B401" s="129" t="s">
        <v>467</v>
      </c>
      <c r="C401" s="130"/>
      <c r="D401" s="130"/>
      <c r="E401" s="131"/>
      <c r="F401" s="24">
        <f t="shared" ref="F401:F406" si="13">F402</f>
        <v>100</v>
      </c>
    </row>
    <row r="402" spans="1:6" ht="44.25" customHeight="1" x14ac:dyDescent="0.3">
      <c r="A402" s="52" t="s">
        <v>828</v>
      </c>
      <c r="B402" s="121" t="s">
        <v>468</v>
      </c>
      <c r="C402" s="130"/>
      <c r="D402" s="130"/>
      <c r="E402" s="131"/>
      <c r="F402" s="27">
        <f t="shared" si="13"/>
        <v>100</v>
      </c>
    </row>
    <row r="403" spans="1:6" ht="45" x14ac:dyDescent="0.3">
      <c r="A403" s="52" t="s">
        <v>827</v>
      </c>
      <c r="B403" s="121" t="s">
        <v>469</v>
      </c>
      <c r="C403" s="130"/>
      <c r="D403" s="130"/>
      <c r="E403" s="131"/>
      <c r="F403" s="27">
        <f t="shared" si="13"/>
        <v>100</v>
      </c>
    </row>
    <row r="404" spans="1:6" ht="16.149999999999999" customHeight="1" x14ac:dyDescent="0.3">
      <c r="A404" s="52" t="s">
        <v>445</v>
      </c>
      <c r="B404" s="121" t="s">
        <v>469</v>
      </c>
      <c r="C404" s="121">
        <v>10</v>
      </c>
      <c r="D404" s="130"/>
      <c r="E404" s="131"/>
      <c r="F404" s="27">
        <f t="shared" si="13"/>
        <v>100</v>
      </c>
    </row>
    <row r="405" spans="1:6" x14ac:dyDescent="0.3">
      <c r="A405" s="52" t="s">
        <v>617</v>
      </c>
      <c r="B405" s="121" t="s">
        <v>469</v>
      </c>
      <c r="C405" s="121">
        <v>10</v>
      </c>
      <c r="D405" s="121" t="s">
        <v>198</v>
      </c>
      <c r="E405" s="131"/>
      <c r="F405" s="27">
        <f t="shared" si="13"/>
        <v>100</v>
      </c>
    </row>
    <row r="406" spans="1:6" ht="46.9" customHeight="1" x14ac:dyDescent="0.3">
      <c r="A406" s="52" t="s">
        <v>298</v>
      </c>
      <c r="B406" s="121" t="s">
        <v>469</v>
      </c>
      <c r="C406" s="121">
        <v>10</v>
      </c>
      <c r="D406" s="121" t="s">
        <v>198</v>
      </c>
      <c r="E406" s="121">
        <v>600</v>
      </c>
      <c r="F406" s="27">
        <f t="shared" si="13"/>
        <v>100</v>
      </c>
    </row>
    <row r="407" spans="1:6" ht="47.25" customHeight="1" x14ac:dyDescent="0.3">
      <c r="A407" s="52" t="s">
        <v>470</v>
      </c>
      <c r="B407" s="121" t="s">
        <v>469</v>
      </c>
      <c r="C407" s="121">
        <v>10</v>
      </c>
      <c r="D407" s="121" t="s">
        <v>198</v>
      </c>
      <c r="E407" s="121">
        <v>630</v>
      </c>
      <c r="F407" s="27">
        <v>100</v>
      </c>
    </row>
    <row r="408" spans="1:6" ht="42" customHeight="1" x14ac:dyDescent="0.3">
      <c r="A408" s="55" t="s">
        <v>1030</v>
      </c>
      <c r="B408" s="129" t="s">
        <v>302</v>
      </c>
      <c r="C408" s="130"/>
      <c r="D408" s="130"/>
      <c r="E408" s="131"/>
      <c r="F408" s="24">
        <f>F409+F415</f>
        <v>798.9</v>
      </c>
    </row>
    <row r="409" spans="1:6" ht="66" hidden="1" customHeight="1" x14ac:dyDescent="0.3">
      <c r="A409" s="52" t="s">
        <v>566</v>
      </c>
      <c r="B409" s="121" t="s">
        <v>773</v>
      </c>
      <c r="C409" s="130"/>
      <c r="D409" s="130"/>
      <c r="E409" s="131"/>
      <c r="F409" s="27">
        <f t="shared" ref="F409:F413" si="14">F410</f>
        <v>0</v>
      </c>
    </row>
    <row r="410" spans="1:6" ht="62.45" hidden="1" customHeight="1" x14ac:dyDescent="0.3">
      <c r="A410" s="52" t="s">
        <v>304</v>
      </c>
      <c r="B410" s="121" t="s">
        <v>774</v>
      </c>
      <c r="C410" s="130"/>
      <c r="D410" s="130"/>
      <c r="E410" s="131"/>
      <c r="F410" s="27">
        <f t="shared" si="14"/>
        <v>0</v>
      </c>
    </row>
    <row r="411" spans="1:6" ht="49.9" hidden="1" customHeight="1" x14ac:dyDescent="0.3">
      <c r="A411" s="52" t="s">
        <v>300</v>
      </c>
      <c r="B411" s="121" t="s">
        <v>774</v>
      </c>
      <c r="C411" s="121" t="s">
        <v>210</v>
      </c>
      <c r="D411" s="130"/>
      <c r="E411" s="131"/>
      <c r="F411" s="27">
        <f t="shared" si="14"/>
        <v>0</v>
      </c>
    </row>
    <row r="412" spans="1:6" ht="48" hidden="1" customHeight="1" x14ac:dyDescent="0.3">
      <c r="A412" s="52" t="s">
        <v>301</v>
      </c>
      <c r="B412" s="121" t="s">
        <v>774</v>
      </c>
      <c r="C412" s="121" t="s">
        <v>210</v>
      </c>
      <c r="D412" s="121" t="s">
        <v>181</v>
      </c>
      <c r="E412" s="131"/>
      <c r="F412" s="27">
        <f t="shared" si="14"/>
        <v>0</v>
      </c>
    </row>
    <row r="413" spans="1:6" ht="18.600000000000001" hidden="1" customHeight="1" x14ac:dyDescent="0.3">
      <c r="A413" s="52" t="s">
        <v>298</v>
      </c>
      <c r="B413" s="121" t="s">
        <v>774</v>
      </c>
      <c r="C413" s="121" t="s">
        <v>210</v>
      </c>
      <c r="D413" s="121" t="s">
        <v>181</v>
      </c>
      <c r="E413" s="121">
        <v>600</v>
      </c>
      <c r="F413" s="27">
        <f t="shared" si="14"/>
        <v>0</v>
      </c>
    </row>
    <row r="414" spans="1:6" hidden="1" x14ac:dyDescent="0.3">
      <c r="A414" s="52" t="s">
        <v>307</v>
      </c>
      <c r="B414" s="121" t="s">
        <v>774</v>
      </c>
      <c r="C414" s="121" t="s">
        <v>210</v>
      </c>
      <c r="D414" s="121" t="s">
        <v>181</v>
      </c>
      <c r="E414" s="121">
        <v>610</v>
      </c>
      <c r="F414" s="27"/>
    </row>
    <row r="415" spans="1:6" ht="50.45" customHeight="1" x14ac:dyDescent="0.3">
      <c r="A415" s="52" t="s">
        <v>305</v>
      </c>
      <c r="B415" s="121" t="s">
        <v>773</v>
      </c>
      <c r="C415" s="130"/>
      <c r="D415" s="130"/>
      <c r="E415" s="131"/>
      <c r="F415" s="27">
        <f t="shared" ref="F415:F421" si="15">F416</f>
        <v>798.9</v>
      </c>
    </row>
    <row r="416" spans="1:6" ht="34.15" customHeight="1" x14ac:dyDescent="0.3">
      <c r="A416" s="52" t="s">
        <v>306</v>
      </c>
      <c r="B416" s="121" t="s">
        <v>1213</v>
      </c>
      <c r="C416" s="130"/>
      <c r="D416" s="130"/>
      <c r="E416" s="131"/>
      <c r="F416" s="27">
        <f t="shared" si="15"/>
        <v>798.9</v>
      </c>
    </row>
    <row r="417" spans="1:6" ht="16.5" customHeight="1" x14ac:dyDescent="0.3">
      <c r="A417" s="52" t="s">
        <v>300</v>
      </c>
      <c r="B417" s="121" t="s">
        <v>1213</v>
      </c>
      <c r="C417" s="121" t="s">
        <v>210</v>
      </c>
      <c r="D417" s="130"/>
      <c r="E417" s="131"/>
      <c r="F417" s="27">
        <f t="shared" si="15"/>
        <v>798.9</v>
      </c>
    </row>
    <row r="418" spans="1:6" ht="15.75" customHeight="1" x14ac:dyDescent="0.3">
      <c r="A418" s="52" t="s">
        <v>301</v>
      </c>
      <c r="B418" s="121" t="s">
        <v>1213</v>
      </c>
      <c r="C418" s="121" t="s">
        <v>210</v>
      </c>
      <c r="D418" s="121" t="s">
        <v>181</v>
      </c>
      <c r="E418" s="131"/>
      <c r="F418" s="27">
        <f>F421+F419</f>
        <v>798.9</v>
      </c>
    </row>
    <row r="419" spans="1:6" ht="15.75" customHeight="1" x14ac:dyDescent="0.3">
      <c r="A419" s="52" t="s">
        <v>205</v>
      </c>
      <c r="B419" s="121" t="s">
        <v>1213</v>
      </c>
      <c r="C419" s="121" t="s">
        <v>210</v>
      </c>
      <c r="D419" s="121" t="s">
        <v>181</v>
      </c>
      <c r="E419" s="131" t="s">
        <v>673</v>
      </c>
      <c r="F419" s="27">
        <f>F420</f>
        <v>542</v>
      </c>
    </row>
    <row r="420" spans="1:6" ht="15.75" customHeight="1" x14ac:dyDescent="0.3">
      <c r="A420" s="52" t="s">
        <v>206</v>
      </c>
      <c r="B420" s="121" t="s">
        <v>1213</v>
      </c>
      <c r="C420" s="121" t="s">
        <v>210</v>
      </c>
      <c r="D420" s="121" t="s">
        <v>181</v>
      </c>
      <c r="E420" s="131" t="s">
        <v>669</v>
      </c>
      <c r="F420" s="27">
        <v>542</v>
      </c>
    </row>
    <row r="421" spans="1:6" ht="33" customHeight="1" x14ac:dyDescent="0.3">
      <c r="A421" s="52" t="s">
        <v>298</v>
      </c>
      <c r="B421" s="121" t="s">
        <v>1213</v>
      </c>
      <c r="C421" s="121" t="s">
        <v>210</v>
      </c>
      <c r="D421" s="121" t="s">
        <v>181</v>
      </c>
      <c r="E421" s="121">
        <v>600</v>
      </c>
      <c r="F421" s="27">
        <f t="shared" si="15"/>
        <v>256.89999999999998</v>
      </c>
    </row>
    <row r="422" spans="1:6" ht="18" customHeight="1" x14ac:dyDescent="0.3">
      <c r="A422" s="52" t="s">
        <v>307</v>
      </c>
      <c r="B422" s="121" t="s">
        <v>1213</v>
      </c>
      <c r="C422" s="121" t="s">
        <v>210</v>
      </c>
      <c r="D422" s="121" t="s">
        <v>181</v>
      </c>
      <c r="E422" s="121">
        <v>610</v>
      </c>
      <c r="F422" s="27">
        <v>256.89999999999998</v>
      </c>
    </row>
    <row r="423" spans="1:6" ht="41.25" customHeight="1" x14ac:dyDescent="0.3">
      <c r="A423" s="55" t="s">
        <v>1016</v>
      </c>
      <c r="B423" s="129" t="s">
        <v>308</v>
      </c>
      <c r="C423" s="130"/>
      <c r="D423" s="130"/>
      <c r="E423" s="131"/>
      <c r="F423" s="24">
        <f>F424</f>
        <v>170</v>
      </c>
    </row>
    <row r="424" spans="1:6" ht="55.5" customHeight="1" x14ac:dyDescent="0.3">
      <c r="A424" s="55" t="s">
        <v>618</v>
      </c>
      <c r="B424" s="129" t="s">
        <v>310</v>
      </c>
      <c r="C424" s="130"/>
      <c r="D424" s="130"/>
      <c r="E424" s="131"/>
      <c r="F424" s="24">
        <f>F426+F431+F436</f>
        <v>170</v>
      </c>
    </row>
    <row r="425" spans="1:6" ht="34.5" customHeight="1" x14ac:dyDescent="0.3">
      <c r="A425" s="52" t="s">
        <v>311</v>
      </c>
      <c r="B425" s="121" t="s">
        <v>312</v>
      </c>
      <c r="C425" s="130"/>
      <c r="D425" s="130"/>
      <c r="E425" s="131"/>
      <c r="F425" s="27">
        <f>F426</f>
        <v>130</v>
      </c>
    </row>
    <row r="426" spans="1:6" ht="16.899999999999999" customHeight="1" x14ac:dyDescent="0.3">
      <c r="A426" s="52" t="s">
        <v>313</v>
      </c>
      <c r="B426" s="121" t="s">
        <v>314</v>
      </c>
      <c r="C426" s="130"/>
      <c r="D426" s="130"/>
      <c r="E426" s="131"/>
      <c r="F426" s="27">
        <f>F427</f>
        <v>130</v>
      </c>
    </row>
    <row r="427" spans="1:6" ht="18" customHeight="1" x14ac:dyDescent="0.3">
      <c r="A427" s="52" t="s">
        <v>619</v>
      </c>
      <c r="B427" s="121" t="s">
        <v>314</v>
      </c>
      <c r="C427" s="121" t="s">
        <v>210</v>
      </c>
      <c r="D427" s="130"/>
      <c r="E427" s="131"/>
      <c r="F427" s="27">
        <f>F428</f>
        <v>130</v>
      </c>
    </row>
    <row r="428" spans="1:6" ht="18" customHeight="1" x14ac:dyDescent="0.3">
      <c r="A428" s="52" t="s">
        <v>620</v>
      </c>
      <c r="B428" s="121" t="s">
        <v>314</v>
      </c>
      <c r="C428" s="121" t="s">
        <v>210</v>
      </c>
      <c r="D428" s="121" t="s">
        <v>181</v>
      </c>
      <c r="E428" s="131"/>
      <c r="F428" s="27">
        <f>F429</f>
        <v>130</v>
      </c>
    </row>
    <row r="429" spans="1:6" ht="44.25" customHeight="1" x14ac:dyDescent="0.3">
      <c r="A429" s="43" t="s">
        <v>298</v>
      </c>
      <c r="B429" s="121" t="s">
        <v>314</v>
      </c>
      <c r="C429" s="121" t="s">
        <v>210</v>
      </c>
      <c r="D429" s="121" t="s">
        <v>181</v>
      </c>
      <c r="E429" s="121" t="s">
        <v>689</v>
      </c>
      <c r="F429" s="27">
        <f>F430</f>
        <v>130</v>
      </c>
    </row>
    <row r="430" spans="1:6" x14ac:dyDescent="0.3">
      <c r="A430" s="43" t="s">
        <v>307</v>
      </c>
      <c r="B430" s="121" t="s">
        <v>314</v>
      </c>
      <c r="C430" s="121" t="s">
        <v>210</v>
      </c>
      <c r="D430" s="121" t="s">
        <v>181</v>
      </c>
      <c r="E430" s="121" t="s">
        <v>690</v>
      </c>
      <c r="F430" s="27">
        <v>130</v>
      </c>
    </row>
    <row r="431" spans="1:6" ht="16.899999999999999" customHeight="1" x14ac:dyDescent="0.3">
      <c r="A431" s="52" t="s">
        <v>521</v>
      </c>
      <c r="B431" s="121" t="s">
        <v>522</v>
      </c>
      <c r="C431" s="130"/>
      <c r="D431" s="130"/>
      <c r="E431" s="131"/>
      <c r="F431" s="27">
        <f>F432</f>
        <v>22.4</v>
      </c>
    </row>
    <row r="432" spans="1:6" ht="47.25" customHeight="1" x14ac:dyDescent="0.3">
      <c r="A432" s="52" t="s">
        <v>621</v>
      </c>
      <c r="B432" s="121" t="s">
        <v>522</v>
      </c>
      <c r="C432" s="121">
        <v>14</v>
      </c>
      <c r="D432" s="130"/>
      <c r="E432" s="131"/>
      <c r="F432" s="27">
        <f>F433</f>
        <v>22.4</v>
      </c>
    </row>
    <row r="433" spans="1:6" ht="29.25" customHeight="1" x14ac:dyDescent="0.3">
      <c r="A433" s="43" t="s">
        <v>516</v>
      </c>
      <c r="B433" s="121" t="s">
        <v>522</v>
      </c>
      <c r="C433" s="121">
        <v>14</v>
      </c>
      <c r="D433" s="121" t="s">
        <v>198</v>
      </c>
      <c r="E433" s="131"/>
      <c r="F433" s="27">
        <f>F434</f>
        <v>22.4</v>
      </c>
    </row>
    <row r="434" spans="1:6" x14ac:dyDescent="0.3">
      <c r="A434" s="52" t="s">
        <v>268</v>
      </c>
      <c r="B434" s="121" t="s">
        <v>522</v>
      </c>
      <c r="C434" s="121">
        <v>14</v>
      </c>
      <c r="D434" s="121" t="s">
        <v>198</v>
      </c>
      <c r="E434" s="121">
        <v>500</v>
      </c>
      <c r="F434" s="27">
        <f>F435</f>
        <v>22.4</v>
      </c>
    </row>
    <row r="435" spans="1:6" x14ac:dyDescent="0.3">
      <c r="A435" s="52" t="s">
        <v>169</v>
      </c>
      <c r="B435" s="121" t="s">
        <v>522</v>
      </c>
      <c r="C435" s="121">
        <v>14</v>
      </c>
      <c r="D435" s="121" t="s">
        <v>198</v>
      </c>
      <c r="E435" s="121">
        <v>540</v>
      </c>
      <c r="F435" s="27">
        <v>22.4</v>
      </c>
    </row>
    <row r="436" spans="1:6" ht="16.899999999999999" customHeight="1" x14ac:dyDescent="0.3">
      <c r="A436" s="52" t="s">
        <v>523</v>
      </c>
      <c r="B436" s="121" t="s">
        <v>524</v>
      </c>
      <c r="C436" s="130"/>
      <c r="D436" s="130"/>
      <c r="E436" s="131"/>
      <c r="F436" s="27">
        <f>F437</f>
        <v>17.600000000000001</v>
      </c>
    </row>
    <row r="437" spans="1:6" ht="33.6" customHeight="1" x14ac:dyDescent="0.3">
      <c r="A437" s="52" t="s">
        <v>623</v>
      </c>
      <c r="B437" s="121" t="s">
        <v>524</v>
      </c>
      <c r="C437" s="121">
        <v>14</v>
      </c>
      <c r="D437" s="130"/>
      <c r="E437" s="131"/>
      <c r="F437" s="27">
        <f>F438</f>
        <v>17.600000000000001</v>
      </c>
    </row>
    <row r="438" spans="1:6" ht="29.25" customHeight="1" x14ac:dyDescent="0.3">
      <c r="A438" s="52" t="s">
        <v>622</v>
      </c>
      <c r="B438" s="121" t="s">
        <v>524</v>
      </c>
      <c r="C438" s="121">
        <v>14</v>
      </c>
      <c r="D438" s="121" t="s">
        <v>198</v>
      </c>
      <c r="E438" s="131"/>
      <c r="F438" s="27">
        <f>F439</f>
        <v>17.600000000000001</v>
      </c>
    </row>
    <row r="439" spans="1:6" ht="16.5" customHeight="1" x14ac:dyDescent="0.3">
      <c r="A439" s="52" t="s">
        <v>268</v>
      </c>
      <c r="B439" s="121" t="s">
        <v>524</v>
      </c>
      <c r="C439" s="121">
        <v>14</v>
      </c>
      <c r="D439" s="121" t="s">
        <v>198</v>
      </c>
      <c r="E439" s="121">
        <v>500</v>
      </c>
      <c r="F439" s="27">
        <f>F440</f>
        <v>17.600000000000001</v>
      </c>
    </row>
    <row r="440" spans="1:6" x14ac:dyDescent="0.3">
      <c r="A440" s="52" t="s">
        <v>169</v>
      </c>
      <c r="B440" s="121" t="s">
        <v>524</v>
      </c>
      <c r="C440" s="121">
        <v>14</v>
      </c>
      <c r="D440" s="121" t="s">
        <v>198</v>
      </c>
      <c r="E440" s="121">
        <v>540</v>
      </c>
      <c r="F440" s="27">
        <v>17.600000000000001</v>
      </c>
    </row>
    <row r="441" spans="1:6" ht="30" customHeight="1" x14ac:dyDescent="0.3">
      <c r="A441" s="55" t="s">
        <v>1031</v>
      </c>
      <c r="B441" s="129" t="s">
        <v>684</v>
      </c>
      <c r="C441" s="130"/>
      <c r="D441" s="130"/>
      <c r="E441" s="131"/>
      <c r="F441" s="24">
        <f t="shared" ref="F441:F446" si="16">F442</f>
        <v>950</v>
      </c>
    </row>
    <row r="442" spans="1:6" ht="63.75" customHeight="1" x14ac:dyDescent="0.3">
      <c r="A442" s="52" t="s">
        <v>685</v>
      </c>
      <c r="B442" s="121" t="s">
        <v>686</v>
      </c>
      <c r="C442" s="130"/>
      <c r="D442" s="130"/>
      <c r="E442" s="131"/>
      <c r="F442" s="27">
        <f>F443</f>
        <v>950</v>
      </c>
    </row>
    <row r="443" spans="1:6" ht="48.75" customHeight="1" x14ac:dyDescent="0.3">
      <c r="A443" s="43" t="s">
        <v>1032</v>
      </c>
      <c r="B443" s="121" t="s">
        <v>804</v>
      </c>
      <c r="C443" s="130"/>
      <c r="D443" s="130"/>
      <c r="E443" s="131"/>
      <c r="F443" s="27">
        <f>F444+F448</f>
        <v>950</v>
      </c>
    </row>
    <row r="444" spans="1:6" ht="22.15" hidden="1" customHeight="1" x14ac:dyDescent="0.3">
      <c r="A444" s="52" t="s">
        <v>445</v>
      </c>
      <c r="B444" s="121" t="s">
        <v>804</v>
      </c>
      <c r="C444" s="121" t="s">
        <v>446</v>
      </c>
      <c r="D444" s="130"/>
      <c r="E444" s="131"/>
      <c r="F444" s="27">
        <f t="shared" si="16"/>
        <v>0</v>
      </c>
    </row>
    <row r="445" spans="1:6" ht="54.6" hidden="1" customHeight="1" x14ac:dyDescent="0.3">
      <c r="A445" s="52" t="s">
        <v>455</v>
      </c>
      <c r="B445" s="121" t="s">
        <v>804</v>
      </c>
      <c r="C445" s="121" t="s">
        <v>446</v>
      </c>
      <c r="D445" s="121" t="s">
        <v>198</v>
      </c>
      <c r="E445" s="131"/>
      <c r="F445" s="27">
        <f t="shared" si="16"/>
        <v>0</v>
      </c>
    </row>
    <row r="446" spans="1:6" ht="26.45" hidden="1" customHeight="1" x14ac:dyDescent="0.3">
      <c r="A446" s="52" t="s">
        <v>298</v>
      </c>
      <c r="B446" s="121" t="s">
        <v>804</v>
      </c>
      <c r="C446" s="121" t="s">
        <v>210</v>
      </c>
      <c r="D446" s="121" t="s">
        <v>181</v>
      </c>
      <c r="E446" s="121">
        <v>600</v>
      </c>
      <c r="F446" s="27">
        <f t="shared" si="16"/>
        <v>0</v>
      </c>
    </row>
    <row r="447" spans="1:6" ht="141" hidden="1" customHeight="1" x14ac:dyDescent="0.3">
      <c r="A447" s="52" t="s">
        <v>307</v>
      </c>
      <c r="B447" s="121" t="s">
        <v>804</v>
      </c>
      <c r="C447" s="121" t="s">
        <v>210</v>
      </c>
      <c r="D447" s="121" t="s">
        <v>181</v>
      </c>
      <c r="E447" s="121">
        <v>610</v>
      </c>
      <c r="F447" s="27"/>
    </row>
    <row r="448" spans="1:6" ht="97.15" hidden="1" customHeight="1" x14ac:dyDescent="0.3">
      <c r="A448" s="43" t="s">
        <v>687</v>
      </c>
      <c r="B448" s="121" t="s">
        <v>804</v>
      </c>
      <c r="C448" s="130"/>
      <c r="D448" s="130"/>
      <c r="E448" s="131"/>
      <c r="F448" s="27">
        <f>F449</f>
        <v>950</v>
      </c>
    </row>
    <row r="449" spans="1:6" ht="16.5" customHeight="1" x14ac:dyDescent="0.3">
      <c r="A449" s="52" t="s">
        <v>361</v>
      </c>
      <c r="B449" s="121" t="s">
        <v>804</v>
      </c>
      <c r="C449" s="121" t="s">
        <v>228</v>
      </c>
      <c r="D449" s="130"/>
      <c r="E449" s="131"/>
      <c r="F449" s="27">
        <f>F452</f>
        <v>950</v>
      </c>
    </row>
    <row r="450" spans="1:6" ht="15.75" customHeight="1" x14ac:dyDescent="0.3">
      <c r="A450" s="52" t="s">
        <v>386</v>
      </c>
      <c r="B450" s="121" t="s">
        <v>804</v>
      </c>
      <c r="C450" s="121" t="s">
        <v>228</v>
      </c>
      <c r="D450" s="121" t="s">
        <v>186</v>
      </c>
      <c r="E450" s="131"/>
      <c r="F450" s="27">
        <f>F451</f>
        <v>950</v>
      </c>
    </row>
    <row r="451" spans="1:6" ht="48" customHeight="1" x14ac:dyDescent="0.3">
      <c r="A451" s="52" t="s">
        <v>298</v>
      </c>
      <c r="B451" s="121" t="s">
        <v>804</v>
      </c>
      <c r="C451" s="121" t="s">
        <v>228</v>
      </c>
      <c r="D451" s="121" t="s">
        <v>186</v>
      </c>
      <c r="E451" s="121">
        <v>600</v>
      </c>
      <c r="F451" s="27">
        <f>F452</f>
        <v>950</v>
      </c>
    </row>
    <row r="452" spans="1:6" ht="18.75" customHeight="1" x14ac:dyDescent="0.3">
      <c r="A452" s="52" t="s">
        <v>815</v>
      </c>
      <c r="B452" s="121" t="s">
        <v>804</v>
      </c>
      <c r="C452" s="121" t="s">
        <v>228</v>
      </c>
      <c r="D452" s="121" t="s">
        <v>186</v>
      </c>
      <c r="E452" s="121">
        <v>610</v>
      </c>
      <c r="F452" s="27">
        <v>950</v>
      </c>
    </row>
    <row r="453" spans="1:6" ht="96.75" customHeight="1" x14ac:dyDescent="0.3">
      <c r="A453" s="42" t="s">
        <v>1054</v>
      </c>
      <c r="B453" s="129" t="s">
        <v>747</v>
      </c>
      <c r="C453" s="129"/>
      <c r="D453" s="129"/>
      <c r="E453" s="129"/>
      <c r="F453" s="24">
        <f t="shared" ref="F453:F458" si="17">F454</f>
        <v>3228.4</v>
      </c>
    </row>
    <row r="454" spans="1:6" ht="75" customHeight="1" x14ac:dyDescent="0.3">
      <c r="A454" s="43" t="s">
        <v>1103</v>
      </c>
      <c r="B454" s="121" t="s">
        <v>748</v>
      </c>
      <c r="C454" s="121"/>
      <c r="D454" s="121"/>
      <c r="E454" s="121"/>
      <c r="F454" s="27">
        <f t="shared" si="17"/>
        <v>3228.4</v>
      </c>
    </row>
    <row r="455" spans="1:6" ht="45" customHeight="1" x14ac:dyDescent="0.3">
      <c r="A455" s="43" t="s">
        <v>749</v>
      </c>
      <c r="B455" s="121" t="s">
        <v>750</v>
      </c>
      <c r="C455" s="121"/>
      <c r="D455" s="121"/>
      <c r="E455" s="121"/>
      <c r="F455" s="27">
        <f t="shared" si="17"/>
        <v>3228.4</v>
      </c>
    </row>
    <row r="456" spans="1:6" ht="19.5" customHeight="1" x14ac:dyDescent="0.3">
      <c r="A456" s="43" t="s">
        <v>180</v>
      </c>
      <c r="B456" s="121" t="s">
        <v>750</v>
      </c>
      <c r="C456" s="121" t="s">
        <v>181</v>
      </c>
      <c r="D456" s="121"/>
      <c r="E456" s="121"/>
      <c r="F456" s="27">
        <f t="shared" si="17"/>
        <v>3228.4</v>
      </c>
    </row>
    <row r="457" spans="1:6" ht="19.5" customHeight="1" x14ac:dyDescent="0.3">
      <c r="A457" s="43" t="s">
        <v>238</v>
      </c>
      <c r="B457" s="121" t="s">
        <v>750</v>
      </c>
      <c r="C457" s="121" t="s">
        <v>181</v>
      </c>
      <c r="D457" s="121" t="s">
        <v>263</v>
      </c>
      <c r="E457" s="121"/>
      <c r="F457" s="27">
        <f t="shared" si="17"/>
        <v>3228.4</v>
      </c>
    </row>
    <row r="458" spans="1:6" ht="33.75" customHeight="1" x14ac:dyDescent="0.3">
      <c r="A458" s="43" t="s">
        <v>205</v>
      </c>
      <c r="B458" s="121" t="s">
        <v>750</v>
      </c>
      <c r="C458" s="121" t="s">
        <v>181</v>
      </c>
      <c r="D458" s="121" t="s">
        <v>263</v>
      </c>
      <c r="E458" s="121" t="s">
        <v>673</v>
      </c>
      <c r="F458" s="27">
        <f t="shared" si="17"/>
        <v>3228.4</v>
      </c>
    </row>
    <row r="459" spans="1:6" ht="48.6" customHeight="1" x14ac:dyDescent="0.3">
      <c r="A459" s="43" t="s">
        <v>206</v>
      </c>
      <c r="B459" s="121" t="s">
        <v>750</v>
      </c>
      <c r="C459" s="121" t="s">
        <v>181</v>
      </c>
      <c r="D459" s="121" t="s">
        <v>263</v>
      </c>
      <c r="E459" s="121" t="s">
        <v>669</v>
      </c>
      <c r="F459" s="27">
        <v>3228.4</v>
      </c>
    </row>
    <row r="460" spans="1:6" ht="44.45" customHeight="1" x14ac:dyDescent="0.3">
      <c r="A460" s="42" t="s">
        <v>1055</v>
      </c>
      <c r="B460" s="129" t="s">
        <v>753</v>
      </c>
      <c r="C460" s="129"/>
      <c r="D460" s="129"/>
      <c r="E460" s="129"/>
      <c r="F460" s="24">
        <f t="shared" ref="F460:F465" si="18">F461</f>
        <v>20</v>
      </c>
    </row>
    <row r="461" spans="1:6" ht="93" customHeight="1" x14ac:dyDescent="0.3">
      <c r="A461" s="43" t="s">
        <v>754</v>
      </c>
      <c r="B461" s="121" t="s">
        <v>755</v>
      </c>
      <c r="C461" s="121"/>
      <c r="D461" s="121"/>
      <c r="E461" s="121"/>
      <c r="F461" s="27">
        <f t="shared" si="18"/>
        <v>20</v>
      </c>
    </row>
    <row r="462" spans="1:6" ht="47.25" customHeight="1" x14ac:dyDescent="0.3">
      <c r="A462" s="43" t="s">
        <v>756</v>
      </c>
      <c r="B462" s="149" t="s">
        <v>757</v>
      </c>
      <c r="C462" s="121"/>
      <c r="D462" s="121"/>
      <c r="E462" s="121"/>
      <c r="F462" s="27">
        <f t="shared" si="18"/>
        <v>20</v>
      </c>
    </row>
    <row r="463" spans="1:6" ht="28.9" customHeight="1" x14ac:dyDescent="0.3">
      <c r="A463" s="43" t="s">
        <v>270</v>
      </c>
      <c r="B463" s="149" t="s">
        <v>757</v>
      </c>
      <c r="C463" s="121" t="s">
        <v>198</v>
      </c>
      <c r="D463" s="121"/>
      <c r="E463" s="121"/>
      <c r="F463" s="27">
        <f t="shared" si="18"/>
        <v>20</v>
      </c>
    </row>
    <row r="464" spans="1:6" ht="45" customHeight="1" x14ac:dyDescent="0.3">
      <c r="A464" s="43" t="s">
        <v>289</v>
      </c>
      <c r="B464" s="149" t="s">
        <v>757</v>
      </c>
      <c r="C464" s="121" t="s">
        <v>198</v>
      </c>
      <c r="D464" s="121" t="s">
        <v>290</v>
      </c>
      <c r="E464" s="121"/>
      <c r="F464" s="27">
        <f t="shared" si="18"/>
        <v>20</v>
      </c>
    </row>
    <row r="465" spans="1:6" ht="30.75" customHeight="1" x14ac:dyDescent="0.3">
      <c r="A465" s="43" t="s">
        <v>205</v>
      </c>
      <c r="B465" s="149" t="s">
        <v>757</v>
      </c>
      <c r="C465" s="121" t="s">
        <v>198</v>
      </c>
      <c r="D465" s="121" t="s">
        <v>290</v>
      </c>
      <c r="E465" s="121" t="s">
        <v>673</v>
      </c>
      <c r="F465" s="27">
        <f t="shared" si="18"/>
        <v>20</v>
      </c>
    </row>
    <row r="466" spans="1:6" ht="44.25" customHeight="1" x14ac:dyDescent="0.3">
      <c r="A466" s="43" t="s">
        <v>206</v>
      </c>
      <c r="B466" s="149" t="s">
        <v>757</v>
      </c>
      <c r="C466" s="121" t="s">
        <v>198</v>
      </c>
      <c r="D466" s="121" t="s">
        <v>290</v>
      </c>
      <c r="E466" s="121" t="s">
        <v>669</v>
      </c>
      <c r="F466" s="27">
        <v>20</v>
      </c>
    </row>
    <row r="467" spans="1:6" ht="71.45" customHeight="1" x14ac:dyDescent="0.3">
      <c r="A467" s="42" t="s">
        <v>1128</v>
      </c>
      <c r="B467" s="129" t="s">
        <v>759</v>
      </c>
      <c r="C467" s="129"/>
      <c r="D467" s="129"/>
      <c r="E467" s="129"/>
      <c r="F467" s="24">
        <f t="shared" ref="F467:F472" si="19">F468</f>
        <v>50</v>
      </c>
    </row>
    <row r="468" spans="1:6" ht="78.599999999999994" customHeight="1" x14ac:dyDescent="0.3">
      <c r="A468" s="43" t="s">
        <v>758</v>
      </c>
      <c r="B468" s="121" t="s">
        <v>760</v>
      </c>
      <c r="C468" s="121"/>
      <c r="D468" s="121"/>
      <c r="E468" s="121"/>
      <c r="F468" s="27">
        <f t="shared" si="19"/>
        <v>50</v>
      </c>
    </row>
    <row r="469" spans="1:6" ht="70.150000000000006" customHeight="1" x14ac:dyDescent="0.3">
      <c r="A469" s="43" t="s">
        <v>761</v>
      </c>
      <c r="B469" s="149" t="s">
        <v>762</v>
      </c>
      <c r="C469" s="121"/>
      <c r="D469" s="121"/>
      <c r="E469" s="121"/>
      <c r="F469" s="27">
        <f t="shared" si="19"/>
        <v>50</v>
      </c>
    </row>
    <row r="470" spans="1:6" ht="31.9" customHeight="1" x14ac:dyDescent="0.3">
      <c r="A470" s="43" t="s">
        <v>270</v>
      </c>
      <c r="B470" s="149" t="s">
        <v>762</v>
      </c>
      <c r="C470" s="121" t="s">
        <v>198</v>
      </c>
      <c r="D470" s="121"/>
      <c r="E470" s="121"/>
      <c r="F470" s="27">
        <f t="shared" si="19"/>
        <v>50</v>
      </c>
    </row>
    <row r="471" spans="1:6" ht="45.75" customHeight="1" x14ac:dyDescent="0.3">
      <c r="A471" s="43" t="s">
        <v>289</v>
      </c>
      <c r="B471" s="149" t="s">
        <v>762</v>
      </c>
      <c r="C471" s="121" t="s">
        <v>198</v>
      </c>
      <c r="D471" s="121" t="s">
        <v>290</v>
      </c>
      <c r="E471" s="121"/>
      <c r="F471" s="27">
        <f t="shared" si="19"/>
        <v>50</v>
      </c>
    </row>
    <row r="472" spans="1:6" ht="33.75" customHeight="1" x14ac:dyDescent="0.3">
      <c r="A472" s="43" t="s">
        <v>205</v>
      </c>
      <c r="B472" s="149" t="s">
        <v>762</v>
      </c>
      <c r="C472" s="121" t="s">
        <v>198</v>
      </c>
      <c r="D472" s="121" t="s">
        <v>290</v>
      </c>
      <c r="E472" s="121" t="s">
        <v>673</v>
      </c>
      <c r="F472" s="27">
        <f t="shared" si="19"/>
        <v>50</v>
      </c>
    </row>
    <row r="473" spans="1:6" ht="48" customHeight="1" x14ac:dyDescent="0.3">
      <c r="A473" s="43" t="s">
        <v>206</v>
      </c>
      <c r="B473" s="149" t="s">
        <v>762</v>
      </c>
      <c r="C473" s="121" t="s">
        <v>198</v>
      </c>
      <c r="D473" s="121" t="s">
        <v>290</v>
      </c>
      <c r="E473" s="121" t="s">
        <v>669</v>
      </c>
      <c r="F473" s="27">
        <v>50</v>
      </c>
    </row>
    <row r="474" spans="1:6" ht="56.45" customHeight="1" x14ac:dyDescent="0.3">
      <c r="A474" s="42" t="s">
        <v>1035</v>
      </c>
      <c r="B474" s="34" t="s">
        <v>763</v>
      </c>
      <c r="C474" s="129"/>
      <c r="D474" s="129"/>
      <c r="E474" s="129"/>
      <c r="F474" s="24">
        <f t="shared" ref="F474:F479" si="20">F475</f>
        <v>180</v>
      </c>
    </row>
    <row r="475" spans="1:6" ht="82.15" customHeight="1" x14ac:dyDescent="0.3">
      <c r="A475" s="43" t="s">
        <v>1036</v>
      </c>
      <c r="B475" s="149" t="s">
        <v>764</v>
      </c>
      <c r="C475" s="121"/>
      <c r="D475" s="121"/>
      <c r="E475" s="121"/>
      <c r="F475" s="27">
        <f t="shared" si="20"/>
        <v>180</v>
      </c>
    </row>
    <row r="476" spans="1:6" ht="75.75" customHeight="1" x14ac:dyDescent="0.3">
      <c r="A476" s="43" t="s">
        <v>765</v>
      </c>
      <c r="B476" s="149" t="s">
        <v>766</v>
      </c>
      <c r="C476" s="121"/>
      <c r="D476" s="121"/>
      <c r="E476" s="121"/>
      <c r="F476" s="27">
        <f t="shared" si="20"/>
        <v>180</v>
      </c>
    </row>
    <row r="477" spans="1:6" ht="19.5" customHeight="1" x14ac:dyDescent="0.3">
      <c r="A477" s="43" t="s">
        <v>300</v>
      </c>
      <c r="B477" s="149" t="s">
        <v>766</v>
      </c>
      <c r="C477" s="121" t="s">
        <v>210</v>
      </c>
      <c r="D477" s="121"/>
      <c r="E477" s="121"/>
      <c r="F477" s="27">
        <f t="shared" si="20"/>
        <v>180</v>
      </c>
    </row>
    <row r="478" spans="1:6" ht="34.5" customHeight="1" x14ac:dyDescent="0.3">
      <c r="A478" s="43" t="s">
        <v>330</v>
      </c>
      <c r="B478" s="149" t="s">
        <v>766</v>
      </c>
      <c r="C478" s="121" t="s">
        <v>210</v>
      </c>
      <c r="D478" s="121" t="s">
        <v>331</v>
      </c>
      <c r="E478" s="121"/>
      <c r="F478" s="27">
        <f t="shared" si="20"/>
        <v>180</v>
      </c>
    </row>
    <row r="479" spans="1:6" ht="49.5" customHeight="1" x14ac:dyDescent="0.3">
      <c r="A479" s="43" t="s">
        <v>298</v>
      </c>
      <c r="B479" s="149" t="s">
        <v>766</v>
      </c>
      <c r="C479" s="121" t="s">
        <v>210</v>
      </c>
      <c r="D479" s="121" t="s">
        <v>331</v>
      </c>
      <c r="E479" s="121" t="s">
        <v>689</v>
      </c>
      <c r="F479" s="27">
        <f t="shared" si="20"/>
        <v>180</v>
      </c>
    </row>
    <row r="480" spans="1:6" ht="17.25" customHeight="1" x14ac:dyDescent="0.3">
      <c r="A480" s="43" t="s">
        <v>307</v>
      </c>
      <c r="B480" s="149" t="s">
        <v>766</v>
      </c>
      <c r="C480" s="121" t="s">
        <v>210</v>
      </c>
      <c r="D480" s="121" t="s">
        <v>331</v>
      </c>
      <c r="E480" s="121" t="s">
        <v>690</v>
      </c>
      <c r="F480" s="27">
        <v>180</v>
      </c>
    </row>
    <row r="481" spans="1:6" ht="78" customHeight="1" x14ac:dyDescent="0.3">
      <c r="A481" s="42" t="s">
        <v>1056</v>
      </c>
      <c r="B481" s="34" t="s">
        <v>799</v>
      </c>
      <c r="C481" s="129"/>
      <c r="D481" s="129"/>
      <c r="E481" s="129"/>
      <c r="F481" s="24">
        <f t="shared" ref="F481:F486" si="21">F482</f>
        <v>600</v>
      </c>
    </row>
    <row r="482" spans="1:6" ht="120" x14ac:dyDescent="0.3">
      <c r="A482" s="43" t="s">
        <v>1129</v>
      </c>
      <c r="B482" s="149" t="s">
        <v>801</v>
      </c>
      <c r="C482" s="121"/>
      <c r="D482" s="121"/>
      <c r="E482" s="121"/>
      <c r="F482" s="27">
        <f t="shared" si="21"/>
        <v>600</v>
      </c>
    </row>
    <row r="483" spans="1:6" ht="45.75" customHeight="1" x14ac:dyDescent="0.3">
      <c r="A483" s="43" t="s">
        <v>802</v>
      </c>
      <c r="B483" s="149" t="s">
        <v>800</v>
      </c>
      <c r="C483" s="121"/>
      <c r="D483" s="121"/>
      <c r="E483" s="121"/>
      <c r="F483" s="27">
        <f t="shared" si="21"/>
        <v>600</v>
      </c>
    </row>
    <row r="484" spans="1:6" ht="21.75" customHeight="1" x14ac:dyDescent="0.3">
      <c r="A484" s="43" t="s">
        <v>300</v>
      </c>
      <c r="B484" s="149" t="s">
        <v>800</v>
      </c>
      <c r="C484" s="121" t="s">
        <v>210</v>
      </c>
      <c r="D484" s="121"/>
      <c r="E484" s="121"/>
      <c r="F484" s="27">
        <f t="shared" si="21"/>
        <v>600</v>
      </c>
    </row>
    <row r="485" spans="1:6" ht="30" x14ac:dyDescent="0.3">
      <c r="A485" s="43" t="s">
        <v>330</v>
      </c>
      <c r="B485" s="149" t="s">
        <v>800</v>
      </c>
      <c r="C485" s="121" t="s">
        <v>210</v>
      </c>
      <c r="D485" s="121" t="s">
        <v>331</v>
      </c>
      <c r="E485" s="121"/>
      <c r="F485" s="27">
        <f t="shared" si="21"/>
        <v>600</v>
      </c>
    </row>
    <row r="486" spans="1:6" ht="43.5" customHeight="1" x14ac:dyDescent="0.3">
      <c r="A486" s="43" t="s">
        <v>298</v>
      </c>
      <c r="B486" s="149" t="s">
        <v>800</v>
      </c>
      <c r="C486" s="121" t="s">
        <v>210</v>
      </c>
      <c r="D486" s="121" t="s">
        <v>331</v>
      </c>
      <c r="E486" s="121" t="s">
        <v>689</v>
      </c>
      <c r="F486" s="27">
        <f t="shared" si="21"/>
        <v>600</v>
      </c>
    </row>
    <row r="487" spans="1:6" x14ac:dyDescent="0.3">
      <c r="A487" s="43" t="s">
        <v>307</v>
      </c>
      <c r="B487" s="149" t="s">
        <v>800</v>
      </c>
      <c r="C487" s="121" t="s">
        <v>210</v>
      </c>
      <c r="D487" s="121" t="s">
        <v>331</v>
      </c>
      <c r="E487" s="121" t="s">
        <v>690</v>
      </c>
      <c r="F487" s="27">
        <v>600</v>
      </c>
    </row>
    <row r="488" spans="1:6" s="175" customFormat="1" ht="51" x14ac:dyDescent="0.2">
      <c r="A488" s="42" t="s">
        <v>1057</v>
      </c>
      <c r="B488" s="34" t="s">
        <v>894</v>
      </c>
      <c r="C488" s="129"/>
      <c r="D488" s="129"/>
      <c r="E488" s="129"/>
      <c r="F488" s="24">
        <f t="shared" ref="F488:F493" si="22">F489</f>
        <v>600</v>
      </c>
    </row>
    <row r="489" spans="1:6" ht="90" x14ac:dyDescent="0.3">
      <c r="A489" s="43" t="s">
        <v>896</v>
      </c>
      <c r="B489" s="32" t="s">
        <v>895</v>
      </c>
      <c r="C489" s="121"/>
      <c r="D489" s="121"/>
      <c r="E489" s="121"/>
      <c r="F489" s="27">
        <f t="shared" si="22"/>
        <v>600</v>
      </c>
    </row>
    <row r="490" spans="1:6" ht="45" x14ac:dyDescent="0.3">
      <c r="A490" s="43" t="s">
        <v>897</v>
      </c>
      <c r="B490" s="32" t="s">
        <v>898</v>
      </c>
      <c r="C490" s="121"/>
      <c r="D490" s="121"/>
      <c r="E490" s="121"/>
      <c r="F490" s="27">
        <f t="shared" si="22"/>
        <v>600</v>
      </c>
    </row>
    <row r="491" spans="1:6" ht="20.45" customHeight="1" x14ac:dyDescent="0.3">
      <c r="A491" s="52" t="s">
        <v>180</v>
      </c>
      <c r="B491" s="32" t="s">
        <v>898</v>
      </c>
      <c r="C491" s="121" t="s">
        <v>181</v>
      </c>
      <c r="D491" s="121"/>
      <c r="E491" s="121"/>
      <c r="F491" s="27">
        <f t="shared" si="22"/>
        <v>600</v>
      </c>
    </row>
    <row r="492" spans="1:6" x14ac:dyDescent="0.3">
      <c r="A492" s="43" t="s">
        <v>238</v>
      </c>
      <c r="B492" s="32" t="s">
        <v>898</v>
      </c>
      <c r="C492" s="121" t="s">
        <v>181</v>
      </c>
      <c r="D492" s="121" t="s">
        <v>263</v>
      </c>
      <c r="E492" s="121"/>
      <c r="F492" s="27">
        <f t="shared" si="22"/>
        <v>600</v>
      </c>
    </row>
    <row r="493" spans="1:6" ht="30" x14ac:dyDescent="0.3">
      <c r="A493" s="43" t="s">
        <v>205</v>
      </c>
      <c r="B493" s="32" t="s">
        <v>898</v>
      </c>
      <c r="C493" s="121" t="s">
        <v>181</v>
      </c>
      <c r="D493" s="121" t="s">
        <v>263</v>
      </c>
      <c r="E493" s="121" t="s">
        <v>673</v>
      </c>
      <c r="F493" s="27">
        <f t="shared" si="22"/>
        <v>600</v>
      </c>
    </row>
    <row r="494" spans="1:6" ht="45" x14ac:dyDescent="0.3">
      <c r="A494" s="43" t="s">
        <v>206</v>
      </c>
      <c r="B494" s="32" t="s">
        <v>898</v>
      </c>
      <c r="C494" s="121" t="s">
        <v>181</v>
      </c>
      <c r="D494" s="121" t="s">
        <v>263</v>
      </c>
      <c r="E494" s="121" t="s">
        <v>669</v>
      </c>
      <c r="F494" s="27">
        <v>600</v>
      </c>
    </row>
    <row r="495" spans="1:6" ht="38.25" x14ac:dyDescent="0.3">
      <c r="A495" s="42" t="s">
        <v>1237</v>
      </c>
      <c r="B495" s="34" t="s">
        <v>1238</v>
      </c>
      <c r="C495" s="121"/>
      <c r="D495" s="121"/>
      <c r="E495" s="121"/>
      <c r="F495" s="24">
        <f>F496</f>
        <v>11499.8</v>
      </c>
    </row>
    <row r="496" spans="1:6" ht="75" x14ac:dyDescent="0.3">
      <c r="A496" s="43" t="s">
        <v>1239</v>
      </c>
      <c r="B496" s="149" t="s">
        <v>1240</v>
      </c>
      <c r="C496" s="121"/>
      <c r="D496" s="121"/>
      <c r="E496" s="121"/>
      <c r="F496" s="27">
        <f>F497+F502</f>
        <v>11499.8</v>
      </c>
    </row>
    <row r="497" spans="1:6" ht="60" x14ac:dyDescent="0.3">
      <c r="A497" s="43" t="s">
        <v>1241</v>
      </c>
      <c r="B497" s="149" t="s">
        <v>1242</v>
      </c>
      <c r="C497" s="121"/>
      <c r="D497" s="121"/>
      <c r="E497" s="121"/>
      <c r="F497" s="27">
        <f>F498</f>
        <v>10747.5</v>
      </c>
    </row>
    <row r="498" spans="1:6" x14ac:dyDescent="0.3">
      <c r="A498" s="43" t="s">
        <v>345</v>
      </c>
      <c r="B498" s="149" t="s">
        <v>1242</v>
      </c>
      <c r="C498" s="121" t="s">
        <v>346</v>
      </c>
      <c r="D498" s="121"/>
      <c r="E498" s="121"/>
      <c r="F498" s="27">
        <f>F499</f>
        <v>10747.5</v>
      </c>
    </row>
    <row r="499" spans="1:6" x14ac:dyDescent="0.3">
      <c r="A499" s="43" t="s">
        <v>1235</v>
      </c>
      <c r="B499" s="149" t="s">
        <v>1242</v>
      </c>
      <c r="C499" s="121" t="s">
        <v>346</v>
      </c>
      <c r="D499" s="121" t="s">
        <v>198</v>
      </c>
      <c r="E499" s="121" t="s">
        <v>184</v>
      </c>
      <c r="F499" s="27">
        <f>F500</f>
        <v>10747.5</v>
      </c>
    </row>
    <row r="500" spans="1:6" x14ac:dyDescent="0.3">
      <c r="A500" s="43" t="s">
        <v>268</v>
      </c>
      <c r="B500" s="149" t="s">
        <v>1242</v>
      </c>
      <c r="C500" s="121" t="s">
        <v>346</v>
      </c>
      <c r="D500" s="121" t="s">
        <v>198</v>
      </c>
      <c r="E500" s="121">
        <v>500</v>
      </c>
      <c r="F500" s="27">
        <f>F501</f>
        <v>10747.5</v>
      </c>
    </row>
    <row r="501" spans="1:6" x14ac:dyDescent="0.3">
      <c r="A501" s="43" t="s">
        <v>169</v>
      </c>
      <c r="B501" s="149" t="s">
        <v>1294</v>
      </c>
      <c r="C501" s="121" t="s">
        <v>346</v>
      </c>
      <c r="D501" s="121" t="s">
        <v>198</v>
      </c>
      <c r="E501" s="121">
        <v>540</v>
      </c>
      <c r="F501" s="27">
        <v>10747.5</v>
      </c>
    </row>
    <row r="502" spans="1:6" ht="45" x14ac:dyDescent="0.3">
      <c r="A502" s="202" t="s">
        <v>1243</v>
      </c>
      <c r="B502" s="149" t="s">
        <v>1244</v>
      </c>
      <c r="C502" s="121"/>
      <c r="D502" s="121"/>
      <c r="E502" s="121"/>
      <c r="F502" s="27">
        <f>F503</f>
        <v>752.3</v>
      </c>
    </row>
    <row r="503" spans="1:6" x14ac:dyDescent="0.3">
      <c r="A503" s="43" t="s">
        <v>345</v>
      </c>
      <c r="B503" s="149" t="s">
        <v>1244</v>
      </c>
      <c r="C503" s="121" t="s">
        <v>346</v>
      </c>
      <c r="D503" s="121"/>
      <c r="E503" s="121"/>
      <c r="F503" s="27">
        <f>F504</f>
        <v>752.3</v>
      </c>
    </row>
    <row r="504" spans="1:6" x14ac:dyDescent="0.3">
      <c r="A504" s="43" t="s">
        <v>1235</v>
      </c>
      <c r="B504" s="149" t="s">
        <v>1244</v>
      </c>
      <c r="C504" s="121" t="s">
        <v>346</v>
      </c>
      <c r="D504" s="121" t="s">
        <v>198</v>
      </c>
      <c r="E504" s="121" t="s">
        <v>184</v>
      </c>
      <c r="F504" s="27">
        <f>F505</f>
        <v>752.3</v>
      </c>
    </row>
    <row r="505" spans="1:6" x14ac:dyDescent="0.3">
      <c r="A505" s="43" t="s">
        <v>268</v>
      </c>
      <c r="B505" s="149" t="s">
        <v>1244</v>
      </c>
      <c r="C505" s="121" t="s">
        <v>346</v>
      </c>
      <c r="D505" s="121" t="s">
        <v>198</v>
      </c>
      <c r="E505" s="121">
        <v>500</v>
      </c>
      <c r="F505" s="27">
        <f>F506</f>
        <v>752.3</v>
      </c>
    </row>
    <row r="506" spans="1:6" x14ac:dyDescent="0.3">
      <c r="A506" s="43" t="s">
        <v>169</v>
      </c>
      <c r="B506" s="149" t="s">
        <v>1244</v>
      </c>
      <c r="C506" s="121" t="s">
        <v>346</v>
      </c>
      <c r="D506" s="121" t="s">
        <v>198</v>
      </c>
      <c r="E506" s="121">
        <v>540</v>
      </c>
      <c r="F506" s="27">
        <v>752.3</v>
      </c>
    </row>
    <row r="507" spans="1:6" ht="41.25" customHeight="1" x14ac:dyDescent="0.3">
      <c r="A507" s="128" t="s">
        <v>959</v>
      </c>
      <c r="B507" s="176" t="s">
        <v>962</v>
      </c>
      <c r="C507" s="121"/>
      <c r="D507" s="121"/>
      <c r="E507" s="121"/>
      <c r="F507" s="24">
        <f t="shared" ref="F507:F512" si="23">F508</f>
        <v>5</v>
      </c>
    </row>
    <row r="508" spans="1:6" ht="51" x14ac:dyDescent="0.3">
      <c r="A508" s="128" t="s">
        <v>960</v>
      </c>
      <c r="B508" s="176" t="s">
        <v>963</v>
      </c>
      <c r="C508" s="121"/>
      <c r="D508" s="121"/>
      <c r="E508" s="121"/>
      <c r="F508" s="24">
        <f t="shared" si="23"/>
        <v>5</v>
      </c>
    </row>
    <row r="509" spans="1:6" ht="60" x14ac:dyDescent="0.3">
      <c r="A509" s="132" t="s">
        <v>961</v>
      </c>
      <c r="B509" s="163" t="s">
        <v>964</v>
      </c>
      <c r="C509" s="121"/>
      <c r="D509" s="121"/>
      <c r="E509" s="121"/>
      <c r="F509" s="27">
        <f t="shared" si="23"/>
        <v>5</v>
      </c>
    </row>
    <row r="510" spans="1:6" x14ac:dyDescent="0.3">
      <c r="A510" s="52" t="s">
        <v>180</v>
      </c>
      <c r="B510" s="163" t="s">
        <v>964</v>
      </c>
      <c r="C510" s="121" t="s">
        <v>181</v>
      </c>
      <c r="D510" s="121"/>
      <c r="E510" s="121"/>
      <c r="F510" s="27">
        <f t="shared" si="23"/>
        <v>5</v>
      </c>
    </row>
    <row r="511" spans="1:6" x14ac:dyDescent="0.3">
      <c r="A511" s="43" t="s">
        <v>238</v>
      </c>
      <c r="B511" s="163" t="s">
        <v>964</v>
      </c>
      <c r="C511" s="121" t="s">
        <v>181</v>
      </c>
      <c r="D511" s="121" t="s">
        <v>263</v>
      </c>
      <c r="E511" s="121"/>
      <c r="F511" s="27">
        <f t="shared" si="23"/>
        <v>5</v>
      </c>
    </row>
    <row r="512" spans="1:6" ht="30" x14ac:dyDescent="0.3">
      <c r="A512" s="43" t="s">
        <v>205</v>
      </c>
      <c r="B512" s="163" t="s">
        <v>964</v>
      </c>
      <c r="C512" s="121" t="s">
        <v>181</v>
      </c>
      <c r="D512" s="121" t="s">
        <v>263</v>
      </c>
      <c r="E512" s="121" t="s">
        <v>673</v>
      </c>
      <c r="F512" s="27">
        <f t="shared" si="23"/>
        <v>5</v>
      </c>
    </row>
    <row r="513" spans="1:6" ht="45" x14ac:dyDescent="0.3">
      <c r="A513" s="43" t="s">
        <v>206</v>
      </c>
      <c r="B513" s="163" t="s">
        <v>964</v>
      </c>
      <c r="C513" s="121" t="s">
        <v>181</v>
      </c>
      <c r="D513" s="121" t="s">
        <v>263</v>
      </c>
      <c r="E513" s="121" t="s">
        <v>669</v>
      </c>
      <c r="F513" s="27">
        <v>5</v>
      </c>
    </row>
    <row r="514" spans="1:6" ht="40.5" customHeight="1" x14ac:dyDescent="0.3">
      <c r="A514" s="42" t="s">
        <v>187</v>
      </c>
      <c r="B514" s="129" t="s">
        <v>703</v>
      </c>
      <c r="C514" s="130"/>
      <c r="D514" s="130"/>
      <c r="E514" s="131"/>
      <c r="F514" s="24">
        <f>F515+F526</f>
        <v>47446.900000000009</v>
      </c>
    </row>
    <row r="515" spans="1:6" ht="19.5" customHeight="1" x14ac:dyDescent="0.3">
      <c r="A515" s="55" t="s">
        <v>189</v>
      </c>
      <c r="B515" s="129" t="s">
        <v>705</v>
      </c>
      <c r="C515" s="130"/>
      <c r="D515" s="130"/>
      <c r="E515" s="131"/>
      <c r="F515" s="24">
        <f>F516+F521</f>
        <v>1733.3</v>
      </c>
    </row>
    <row r="516" spans="1:6" ht="30" x14ac:dyDescent="0.3">
      <c r="A516" s="43" t="s">
        <v>593</v>
      </c>
      <c r="B516" s="121" t="s">
        <v>192</v>
      </c>
      <c r="C516" s="130"/>
      <c r="D516" s="130"/>
      <c r="E516" s="131"/>
      <c r="F516" s="27">
        <f>F517</f>
        <v>1633.8</v>
      </c>
    </row>
    <row r="517" spans="1:6" x14ac:dyDescent="0.3">
      <c r="A517" s="52" t="s">
        <v>180</v>
      </c>
      <c r="B517" s="121" t="s">
        <v>192</v>
      </c>
      <c r="C517" s="121" t="s">
        <v>181</v>
      </c>
      <c r="D517" s="130"/>
      <c r="E517" s="131"/>
      <c r="F517" s="27">
        <f>F518</f>
        <v>1633.8</v>
      </c>
    </row>
    <row r="518" spans="1:6" ht="33" customHeight="1" x14ac:dyDescent="0.3">
      <c r="A518" s="43" t="s">
        <v>185</v>
      </c>
      <c r="B518" s="121" t="s">
        <v>192</v>
      </c>
      <c r="C518" s="121" t="s">
        <v>181</v>
      </c>
      <c r="D518" s="121" t="s">
        <v>186</v>
      </c>
      <c r="E518" s="131"/>
      <c r="F518" s="27">
        <f>F519</f>
        <v>1633.8</v>
      </c>
    </row>
    <row r="519" spans="1:6" ht="90" x14ac:dyDescent="0.3">
      <c r="A519" s="43" t="s">
        <v>193</v>
      </c>
      <c r="B519" s="121" t="s">
        <v>192</v>
      </c>
      <c r="C519" s="121" t="s">
        <v>181</v>
      </c>
      <c r="D519" s="121" t="s">
        <v>186</v>
      </c>
      <c r="E519" s="121" t="s">
        <v>666</v>
      </c>
      <c r="F519" s="27">
        <f>F520</f>
        <v>1633.8</v>
      </c>
    </row>
    <row r="520" spans="1:6" ht="33" customHeight="1" x14ac:dyDescent="0.3">
      <c r="A520" s="43" t="s">
        <v>194</v>
      </c>
      <c r="B520" s="121" t="s">
        <v>192</v>
      </c>
      <c r="C520" s="121" t="s">
        <v>181</v>
      </c>
      <c r="D520" s="121" t="s">
        <v>186</v>
      </c>
      <c r="E520" s="121" t="s">
        <v>665</v>
      </c>
      <c r="F520" s="27">
        <v>1633.8</v>
      </c>
    </row>
    <row r="521" spans="1:6" ht="29.25" customHeight="1" x14ac:dyDescent="0.3">
      <c r="A521" s="43" t="s">
        <v>195</v>
      </c>
      <c r="B521" s="121" t="s">
        <v>196</v>
      </c>
      <c r="C521" s="130"/>
      <c r="D521" s="130"/>
      <c r="E521" s="131"/>
      <c r="F521" s="27">
        <f>F522</f>
        <v>99.5</v>
      </c>
    </row>
    <row r="522" spans="1:6" x14ac:dyDescent="0.3">
      <c r="A522" s="52" t="s">
        <v>180</v>
      </c>
      <c r="B522" s="121" t="s">
        <v>196</v>
      </c>
      <c r="C522" s="121" t="s">
        <v>181</v>
      </c>
      <c r="D522" s="130"/>
      <c r="E522" s="131"/>
      <c r="F522" s="27">
        <f>F523</f>
        <v>99.5</v>
      </c>
    </row>
    <row r="523" spans="1:6" ht="33.75" customHeight="1" x14ac:dyDescent="0.3">
      <c r="A523" s="43" t="s">
        <v>185</v>
      </c>
      <c r="B523" s="121" t="s">
        <v>196</v>
      </c>
      <c r="C523" s="121" t="s">
        <v>181</v>
      </c>
      <c r="D523" s="121" t="s">
        <v>186</v>
      </c>
      <c r="E523" s="131"/>
      <c r="F523" s="27">
        <f>F524</f>
        <v>99.5</v>
      </c>
    </row>
    <row r="524" spans="1:6" ht="90" x14ac:dyDescent="0.3">
      <c r="A524" s="43" t="s">
        <v>193</v>
      </c>
      <c r="B524" s="121" t="s">
        <v>196</v>
      </c>
      <c r="C524" s="121" t="s">
        <v>181</v>
      </c>
      <c r="D524" s="121" t="s">
        <v>186</v>
      </c>
      <c r="E524" s="121" t="s">
        <v>666</v>
      </c>
      <c r="F524" s="27">
        <f>F525</f>
        <v>99.5</v>
      </c>
    </row>
    <row r="525" spans="1:6" ht="33.75" customHeight="1" x14ac:dyDescent="0.3">
      <c r="A525" s="43" t="s">
        <v>194</v>
      </c>
      <c r="B525" s="121" t="s">
        <v>196</v>
      </c>
      <c r="C525" s="121" t="s">
        <v>181</v>
      </c>
      <c r="D525" s="121" t="s">
        <v>186</v>
      </c>
      <c r="E525" s="121" t="s">
        <v>665</v>
      </c>
      <c r="F525" s="27">
        <v>99.5</v>
      </c>
    </row>
    <row r="526" spans="1:6" ht="18.600000000000001" customHeight="1" x14ac:dyDescent="0.3">
      <c r="A526" s="42" t="s">
        <v>816</v>
      </c>
      <c r="B526" s="129" t="s">
        <v>706</v>
      </c>
      <c r="C526" s="130"/>
      <c r="D526" s="130"/>
      <c r="E526" s="131"/>
      <c r="F526" s="24">
        <f>F527+F532</f>
        <v>45713.600000000006</v>
      </c>
    </row>
    <row r="527" spans="1:6" ht="30" x14ac:dyDescent="0.3">
      <c r="A527" s="43" t="s">
        <v>191</v>
      </c>
      <c r="B527" s="121" t="s">
        <v>707</v>
      </c>
      <c r="C527" s="130"/>
      <c r="D527" s="130"/>
      <c r="E527" s="131"/>
      <c r="F527" s="24">
        <f>F528</f>
        <v>39448.800000000003</v>
      </c>
    </row>
    <row r="528" spans="1:6" ht="21.75" customHeight="1" x14ac:dyDescent="0.3">
      <c r="A528" s="52" t="s">
        <v>180</v>
      </c>
      <c r="B528" s="121" t="s">
        <v>707</v>
      </c>
      <c r="C528" s="121" t="s">
        <v>181</v>
      </c>
      <c r="D528" s="130"/>
      <c r="E528" s="131"/>
      <c r="F528" s="27">
        <f>F529</f>
        <v>39448.800000000003</v>
      </c>
    </row>
    <row r="529" spans="1:6" ht="45.75" customHeight="1" x14ac:dyDescent="0.3">
      <c r="A529" s="43" t="s">
        <v>209</v>
      </c>
      <c r="B529" s="121" t="s">
        <v>707</v>
      </c>
      <c r="C529" s="121" t="s">
        <v>181</v>
      </c>
      <c r="D529" s="121" t="s">
        <v>210</v>
      </c>
      <c r="E529" s="131"/>
      <c r="F529" s="27">
        <f>F530</f>
        <v>39448.800000000003</v>
      </c>
    </row>
    <row r="530" spans="1:6" ht="90" x14ac:dyDescent="0.3">
      <c r="A530" s="43" t="s">
        <v>193</v>
      </c>
      <c r="B530" s="121" t="s">
        <v>707</v>
      </c>
      <c r="C530" s="121" t="s">
        <v>181</v>
      </c>
      <c r="D530" s="121" t="s">
        <v>210</v>
      </c>
      <c r="E530" s="121" t="s">
        <v>666</v>
      </c>
      <c r="F530" s="27">
        <f>F531</f>
        <v>39448.800000000003</v>
      </c>
    </row>
    <row r="531" spans="1:6" ht="16.149999999999999" customHeight="1" x14ac:dyDescent="0.3">
      <c r="A531" s="43" t="s">
        <v>194</v>
      </c>
      <c r="B531" s="121" t="s">
        <v>707</v>
      </c>
      <c r="C531" s="121" t="s">
        <v>181</v>
      </c>
      <c r="D531" s="121" t="s">
        <v>210</v>
      </c>
      <c r="E531" s="121" t="s">
        <v>665</v>
      </c>
      <c r="F531" s="27">
        <v>39448.800000000003</v>
      </c>
    </row>
    <row r="532" spans="1:6" ht="30.75" customHeight="1" x14ac:dyDescent="0.3">
      <c r="A532" s="43" t="s">
        <v>195</v>
      </c>
      <c r="B532" s="121" t="s">
        <v>214</v>
      </c>
      <c r="C532" s="130"/>
      <c r="D532" s="130"/>
      <c r="E532" s="131"/>
      <c r="F532" s="27">
        <f>F533</f>
        <v>6264.7999999999993</v>
      </c>
    </row>
    <row r="533" spans="1:6" x14ac:dyDescent="0.3">
      <c r="A533" s="52" t="s">
        <v>180</v>
      </c>
      <c r="B533" s="121" t="s">
        <v>214</v>
      </c>
      <c r="C533" s="121" t="s">
        <v>181</v>
      </c>
      <c r="D533" s="130"/>
      <c r="E533" s="131"/>
      <c r="F533" s="27">
        <f>F534</f>
        <v>6264.7999999999993</v>
      </c>
    </row>
    <row r="534" spans="1:6" ht="50.25" customHeight="1" x14ac:dyDescent="0.3">
      <c r="A534" s="43" t="s">
        <v>209</v>
      </c>
      <c r="B534" s="121" t="s">
        <v>214</v>
      </c>
      <c r="C534" s="121" t="s">
        <v>181</v>
      </c>
      <c r="D534" s="121" t="s">
        <v>210</v>
      </c>
      <c r="E534" s="131"/>
      <c r="F534" s="27">
        <f>F535+F537+F539</f>
        <v>6264.7999999999993</v>
      </c>
    </row>
    <row r="535" spans="1:6" ht="93.75" customHeight="1" x14ac:dyDescent="0.3">
      <c r="A535" s="43" t="s">
        <v>193</v>
      </c>
      <c r="B535" s="121" t="s">
        <v>214</v>
      </c>
      <c r="C535" s="121" t="s">
        <v>181</v>
      </c>
      <c r="D535" s="121" t="s">
        <v>210</v>
      </c>
      <c r="E535" s="121" t="s">
        <v>666</v>
      </c>
      <c r="F535" s="27">
        <f>F536</f>
        <v>115</v>
      </c>
    </row>
    <row r="536" spans="1:6" ht="33" customHeight="1" x14ac:dyDescent="0.3">
      <c r="A536" s="43" t="s">
        <v>194</v>
      </c>
      <c r="B536" s="121" t="s">
        <v>214</v>
      </c>
      <c r="C536" s="121" t="s">
        <v>181</v>
      </c>
      <c r="D536" s="121" t="s">
        <v>210</v>
      </c>
      <c r="E536" s="121" t="s">
        <v>665</v>
      </c>
      <c r="F536" s="27">
        <v>115</v>
      </c>
    </row>
    <row r="537" spans="1:6" ht="30" x14ac:dyDescent="0.3">
      <c r="A537" s="43" t="s">
        <v>205</v>
      </c>
      <c r="B537" s="121" t="s">
        <v>214</v>
      </c>
      <c r="C537" s="121" t="s">
        <v>181</v>
      </c>
      <c r="D537" s="121" t="s">
        <v>210</v>
      </c>
      <c r="E537" s="121" t="s">
        <v>673</v>
      </c>
      <c r="F537" s="27">
        <f>F538</f>
        <v>5772.9</v>
      </c>
    </row>
    <row r="538" spans="1:6" ht="45.75" customHeight="1" x14ac:dyDescent="0.3">
      <c r="A538" s="43" t="s">
        <v>206</v>
      </c>
      <c r="B538" s="121" t="s">
        <v>214</v>
      </c>
      <c r="C538" s="121" t="s">
        <v>181</v>
      </c>
      <c r="D538" s="121" t="s">
        <v>210</v>
      </c>
      <c r="E538" s="121" t="s">
        <v>669</v>
      </c>
      <c r="F538" s="27">
        <v>5772.9</v>
      </c>
    </row>
    <row r="539" spans="1:6" ht="17.25" customHeight="1" x14ac:dyDescent="0.3">
      <c r="A539" s="43" t="s">
        <v>207</v>
      </c>
      <c r="B539" s="121" t="s">
        <v>214</v>
      </c>
      <c r="C539" s="121" t="s">
        <v>181</v>
      </c>
      <c r="D539" s="121" t="s">
        <v>210</v>
      </c>
      <c r="E539" s="121" t="s">
        <v>678</v>
      </c>
      <c r="F539" s="27">
        <f>F540</f>
        <v>376.9</v>
      </c>
    </row>
    <row r="540" spans="1:6" ht="18" customHeight="1" x14ac:dyDescent="0.3">
      <c r="A540" s="43" t="s">
        <v>208</v>
      </c>
      <c r="B540" s="121" t="s">
        <v>214</v>
      </c>
      <c r="C540" s="121" t="s">
        <v>181</v>
      </c>
      <c r="D540" s="121" t="s">
        <v>210</v>
      </c>
      <c r="E540" s="121" t="s">
        <v>708</v>
      </c>
      <c r="F540" s="27">
        <v>376.9</v>
      </c>
    </row>
    <row r="541" spans="1:6" ht="42" customHeight="1" x14ac:dyDescent="0.3">
      <c r="A541" s="42" t="s">
        <v>199</v>
      </c>
      <c r="B541" s="129" t="s">
        <v>704</v>
      </c>
      <c r="C541" s="130"/>
      <c r="D541" s="130"/>
      <c r="E541" s="131"/>
      <c r="F541" s="24">
        <f>F542</f>
        <v>5185.8</v>
      </c>
    </row>
    <row r="542" spans="1:6" ht="29.25" customHeight="1" x14ac:dyDescent="0.3">
      <c r="A542" s="42" t="s">
        <v>201</v>
      </c>
      <c r="B542" s="129" t="s">
        <v>709</v>
      </c>
      <c r="C542" s="130"/>
      <c r="D542" s="130"/>
      <c r="E542" s="131"/>
      <c r="F542" s="24">
        <f>F543+F547</f>
        <v>5185.8</v>
      </c>
    </row>
    <row r="543" spans="1:6" ht="31.5" customHeight="1" x14ac:dyDescent="0.3">
      <c r="A543" s="43" t="s">
        <v>191</v>
      </c>
      <c r="B543" s="121" t="s">
        <v>203</v>
      </c>
      <c r="C543" s="121" t="s">
        <v>181</v>
      </c>
      <c r="D543" s="130"/>
      <c r="E543" s="131"/>
      <c r="F543" s="27">
        <f>F544</f>
        <v>3886.5</v>
      </c>
    </row>
    <row r="544" spans="1:6" ht="60" customHeight="1" x14ac:dyDescent="0.3">
      <c r="A544" s="43" t="s">
        <v>197</v>
      </c>
      <c r="B544" s="121" t="s">
        <v>203</v>
      </c>
      <c r="C544" s="121" t="s">
        <v>181</v>
      </c>
      <c r="D544" s="121" t="s">
        <v>198</v>
      </c>
      <c r="E544" s="131"/>
      <c r="F544" s="27">
        <f>F545</f>
        <v>3886.5</v>
      </c>
    </row>
    <row r="545" spans="1:6" ht="90.75" customHeight="1" x14ac:dyDescent="0.3">
      <c r="A545" s="43" t="s">
        <v>193</v>
      </c>
      <c r="B545" s="121" t="s">
        <v>203</v>
      </c>
      <c r="C545" s="121" t="s">
        <v>181</v>
      </c>
      <c r="D545" s="121" t="s">
        <v>198</v>
      </c>
      <c r="E545" s="121" t="s">
        <v>666</v>
      </c>
      <c r="F545" s="27">
        <f>F546</f>
        <v>3886.5</v>
      </c>
    </row>
    <row r="546" spans="1:6" ht="32.25" customHeight="1" x14ac:dyDescent="0.3">
      <c r="A546" s="43" t="s">
        <v>194</v>
      </c>
      <c r="B546" s="121" t="s">
        <v>203</v>
      </c>
      <c r="C546" s="121" t="s">
        <v>181</v>
      </c>
      <c r="D546" s="121" t="s">
        <v>198</v>
      </c>
      <c r="E546" s="121" t="s">
        <v>665</v>
      </c>
      <c r="F546" s="27">
        <v>3886.5</v>
      </c>
    </row>
    <row r="547" spans="1:6" ht="30.75" customHeight="1" x14ac:dyDescent="0.3">
      <c r="A547" s="43" t="s">
        <v>195</v>
      </c>
      <c r="B547" s="121" t="s">
        <v>710</v>
      </c>
      <c r="C547" s="130"/>
      <c r="D547" s="130"/>
      <c r="E547" s="131"/>
      <c r="F547" s="27">
        <f>F548</f>
        <v>1299.3</v>
      </c>
    </row>
    <row r="548" spans="1:6" ht="18" customHeight="1" x14ac:dyDescent="0.3">
      <c r="A548" s="52" t="s">
        <v>180</v>
      </c>
      <c r="B548" s="121" t="s">
        <v>710</v>
      </c>
      <c r="C548" s="121" t="s">
        <v>181</v>
      </c>
      <c r="D548" s="130"/>
      <c r="E548" s="131"/>
      <c r="F548" s="27">
        <f>F549</f>
        <v>1299.3</v>
      </c>
    </row>
    <row r="549" spans="1:6" ht="62.25" customHeight="1" x14ac:dyDescent="0.3">
      <c r="A549" s="43" t="s">
        <v>197</v>
      </c>
      <c r="B549" s="121" t="s">
        <v>710</v>
      </c>
      <c r="C549" s="121" t="s">
        <v>181</v>
      </c>
      <c r="D549" s="121" t="s">
        <v>198</v>
      </c>
      <c r="E549" s="131"/>
      <c r="F549" s="27">
        <f>F550+F552+F554</f>
        <v>1299.3</v>
      </c>
    </row>
    <row r="550" spans="1:6" ht="92.25" customHeight="1" x14ac:dyDescent="0.3">
      <c r="A550" s="43" t="s">
        <v>193</v>
      </c>
      <c r="B550" s="121" t="s">
        <v>710</v>
      </c>
      <c r="C550" s="121" t="s">
        <v>181</v>
      </c>
      <c r="D550" s="121" t="s">
        <v>198</v>
      </c>
      <c r="E550" s="121" t="s">
        <v>666</v>
      </c>
      <c r="F550" s="27">
        <f>F551</f>
        <v>86.5</v>
      </c>
    </row>
    <row r="551" spans="1:6" ht="33" customHeight="1" x14ac:dyDescent="0.3">
      <c r="A551" s="43" t="s">
        <v>194</v>
      </c>
      <c r="B551" s="121" t="s">
        <v>710</v>
      </c>
      <c r="C551" s="121" t="s">
        <v>181</v>
      </c>
      <c r="D551" s="121" t="s">
        <v>198</v>
      </c>
      <c r="E551" s="121" t="s">
        <v>665</v>
      </c>
      <c r="F551" s="27">
        <v>86.5</v>
      </c>
    </row>
    <row r="552" spans="1:6" ht="30" x14ac:dyDescent="0.3">
      <c r="A552" s="43" t="s">
        <v>205</v>
      </c>
      <c r="B552" s="121" t="s">
        <v>710</v>
      </c>
      <c r="C552" s="121" t="s">
        <v>181</v>
      </c>
      <c r="D552" s="121" t="s">
        <v>198</v>
      </c>
      <c r="E552" s="121" t="s">
        <v>673</v>
      </c>
      <c r="F552" s="27">
        <f>F553</f>
        <v>1200.7</v>
      </c>
    </row>
    <row r="553" spans="1:6" ht="46.5" customHeight="1" x14ac:dyDescent="0.3">
      <c r="A553" s="43" t="s">
        <v>206</v>
      </c>
      <c r="B553" s="121" t="s">
        <v>710</v>
      </c>
      <c r="C553" s="121" t="s">
        <v>181</v>
      </c>
      <c r="D553" s="121" t="s">
        <v>198</v>
      </c>
      <c r="E553" s="121" t="s">
        <v>669</v>
      </c>
      <c r="F553" s="27">
        <v>1200.7</v>
      </c>
    </row>
    <row r="554" spans="1:6" x14ac:dyDescent="0.3">
      <c r="A554" s="43" t="s">
        <v>207</v>
      </c>
      <c r="B554" s="121" t="s">
        <v>710</v>
      </c>
      <c r="C554" s="121" t="s">
        <v>181</v>
      </c>
      <c r="D554" s="121" t="s">
        <v>198</v>
      </c>
      <c r="E554" s="121" t="s">
        <v>678</v>
      </c>
      <c r="F554" s="27">
        <f>F555</f>
        <v>12.1</v>
      </c>
    </row>
    <row r="555" spans="1:6" ht="17.25" customHeight="1" x14ac:dyDescent="0.3">
      <c r="A555" s="43" t="s">
        <v>208</v>
      </c>
      <c r="B555" s="121" t="s">
        <v>710</v>
      </c>
      <c r="C555" s="121" t="s">
        <v>181</v>
      </c>
      <c r="D555" s="121" t="s">
        <v>198</v>
      </c>
      <c r="E555" s="121" t="s">
        <v>708</v>
      </c>
      <c r="F555" s="27">
        <v>12.1</v>
      </c>
    </row>
    <row r="556" spans="1:6" ht="30.75" customHeight="1" x14ac:dyDescent="0.3">
      <c r="A556" s="42" t="s">
        <v>712</v>
      </c>
      <c r="B556" s="129" t="s">
        <v>711</v>
      </c>
      <c r="C556" s="130"/>
      <c r="D556" s="130"/>
      <c r="E556" s="131"/>
      <c r="F556" s="24">
        <f>F557+F571</f>
        <v>11351.800000000001</v>
      </c>
    </row>
    <row r="557" spans="1:6" ht="31.9" customHeight="1" x14ac:dyDescent="0.3">
      <c r="A557" s="42" t="s">
        <v>841</v>
      </c>
      <c r="B557" s="129" t="s">
        <v>219</v>
      </c>
      <c r="C557" s="130"/>
      <c r="D557" s="130"/>
      <c r="E557" s="131"/>
      <c r="F557" s="24">
        <f>F558+F562</f>
        <v>2730.6</v>
      </c>
    </row>
    <row r="558" spans="1:6" ht="30" customHeight="1" x14ac:dyDescent="0.3">
      <c r="A558" s="43" t="s">
        <v>191</v>
      </c>
      <c r="B558" s="121" t="s">
        <v>221</v>
      </c>
      <c r="C558" s="121" t="s">
        <v>181</v>
      </c>
      <c r="D558" s="130"/>
      <c r="E558" s="131"/>
      <c r="F558" s="27">
        <f>F559</f>
        <v>1937.6</v>
      </c>
    </row>
    <row r="559" spans="1:6" ht="45.75" customHeight="1" x14ac:dyDescent="0.3">
      <c r="A559" s="43" t="s">
        <v>215</v>
      </c>
      <c r="B559" s="121" t="s">
        <v>221</v>
      </c>
      <c r="C559" s="121" t="s">
        <v>181</v>
      </c>
      <c r="D559" s="121" t="s">
        <v>216</v>
      </c>
      <c r="E559" s="131"/>
      <c r="F559" s="27">
        <f>F560</f>
        <v>1937.6</v>
      </c>
    </row>
    <row r="560" spans="1:6" ht="90" x14ac:dyDescent="0.3">
      <c r="A560" s="43" t="s">
        <v>193</v>
      </c>
      <c r="B560" s="121" t="s">
        <v>221</v>
      </c>
      <c r="C560" s="121" t="s">
        <v>181</v>
      </c>
      <c r="D560" s="121" t="s">
        <v>216</v>
      </c>
      <c r="E560" s="121" t="s">
        <v>666</v>
      </c>
      <c r="F560" s="27">
        <f>F561</f>
        <v>1937.6</v>
      </c>
    </row>
    <row r="561" spans="1:6" ht="19.899999999999999" customHeight="1" x14ac:dyDescent="0.3">
      <c r="A561" s="43" t="s">
        <v>194</v>
      </c>
      <c r="B561" s="121" t="s">
        <v>221</v>
      </c>
      <c r="C561" s="121" t="s">
        <v>181</v>
      </c>
      <c r="D561" s="121" t="s">
        <v>216</v>
      </c>
      <c r="E561" s="121" t="s">
        <v>665</v>
      </c>
      <c r="F561" s="27">
        <v>1937.6</v>
      </c>
    </row>
    <row r="562" spans="1:6" ht="30" x14ac:dyDescent="0.3">
      <c r="A562" s="43" t="s">
        <v>195</v>
      </c>
      <c r="B562" s="121" t="s">
        <v>713</v>
      </c>
      <c r="C562" s="130"/>
      <c r="D562" s="130"/>
      <c r="E562" s="131"/>
      <c r="F562" s="27">
        <f>F563</f>
        <v>793</v>
      </c>
    </row>
    <row r="563" spans="1:6" ht="19.5" customHeight="1" x14ac:dyDescent="0.3">
      <c r="A563" s="52" t="s">
        <v>180</v>
      </c>
      <c r="B563" s="121" t="s">
        <v>713</v>
      </c>
      <c r="C563" s="121" t="s">
        <v>181</v>
      </c>
      <c r="D563" s="130"/>
      <c r="E563" s="131"/>
      <c r="F563" s="27">
        <f>F564</f>
        <v>793</v>
      </c>
    </row>
    <row r="564" spans="1:6" ht="47.25" customHeight="1" x14ac:dyDescent="0.3">
      <c r="A564" s="43" t="s">
        <v>215</v>
      </c>
      <c r="B564" s="121" t="s">
        <v>713</v>
      </c>
      <c r="C564" s="121" t="s">
        <v>181</v>
      </c>
      <c r="D564" s="121" t="s">
        <v>216</v>
      </c>
      <c r="E564" s="131"/>
      <c r="F564" s="27">
        <f>F565+F567+F569</f>
        <v>793</v>
      </c>
    </row>
    <row r="565" spans="1:6" ht="91.5" customHeight="1" x14ac:dyDescent="0.3">
      <c r="A565" s="43" t="s">
        <v>193</v>
      </c>
      <c r="B565" s="121" t="s">
        <v>713</v>
      </c>
      <c r="C565" s="121" t="s">
        <v>181</v>
      </c>
      <c r="D565" s="121" t="s">
        <v>216</v>
      </c>
      <c r="E565" s="121" t="s">
        <v>666</v>
      </c>
      <c r="F565" s="27">
        <f>F566</f>
        <v>43</v>
      </c>
    </row>
    <row r="566" spans="1:6" ht="31.5" customHeight="1" x14ac:dyDescent="0.3">
      <c r="A566" s="43" t="s">
        <v>194</v>
      </c>
      <c r="B566" s="121" t="s">
        <v>713</v>
      </c>
      <c r="C566" s="121" t="s">
        <v>181</v>
      </c>
      <c r="D566" s="121" t="s">
        <v>216</v>
      </c>
      <c r="E566" s="121" t="s">
        <v>665</v>
      </c>
      <c r="F566" s="27">
        <v>43</v>
      </c>
    </row>
    <row r="567" spans="1:6" ht="27" customHeight="1" x14ac:dyDescent="0.3">
      <c r="A567" s="43" t="s">
        <v>205</v>
      </c>
      <c r="B567" s="121" t="s">
        <v>713</v>
      </c>
      <c r="C567" s="121" t="s">
        <v>181</v>
      </c>
      <c r="D567" s="121" t="s">
        <v>216</v>
      </c>
      <c r="E567" s="121" t="s">
        <v>673</v>
      </c>
      <c r="F567" s="27">
        <f>F568</f>
        <v>742.5</v>
      </c>
    </row>
    <row r="568" spans="1:6" ht="45" x14ac:dyDescent="0.3">
      <c r="A568" s="43" t="s">
        <v>206</v>
      </c>
      <c r="B568" s="121" t="s">
        <v>713</v>
      </c>
      <c r="C568" s="121" t="s">
        <v>181</v>
      </c>
      <c r="D568" s="121" t="s">
        <v>216</v>
      </c>
      <c r="E568" s="121" t="s">
        <v>669</v>
      </c>
      <c r="F568" s="27">
        <v>742.5</v>
      </c>
    </row>
    <row r="569" spans="1:6" ht="18.75" customHeight="1" x14ac:dyDescent="0.3">
      <c r="A569" s="43" t="s">
        <v>207</v>
      </c>
      <c r="B569" s="121" t="s">
        <v>713</v>
      </c>
      <c r="C569" s="121" t="s">
        <v>181</v>
      </c>
      <c r="D569" s="121" t="s">
        <v>216</v>
      </c>
      <c r="E569" s="121" t="s">
        <v>678</v>
      </c>
      <c r="F569" s="27">
        <f>F570</f>
        <v>7.5</v>
      </c>
    </row>
    <row r="570" spans="1:6" ht="20.25" customHeight="1" x14ac:dyDescent="0.3">
      <c r="A570" s="43" t="s">
        <v>208</v>
      </c>
      <c r="B570" s="121" t="s">
        <v>713</v>
      </c>
      <c r="C570" s="121" t="s">
        <v>181</v>
      </c>
      <c r="D570" s="121" t="s">
        <v>216</v>
      </c>
      <c r="E570" s="121" t="s">
        <v>708</v>
      </c>
      <c r="F570" s="27">
        <v>7.5</v>
      </c>
    </row>
    <row r="571" spans="1:6" ht="27.75" customHeight="1" x14ac:dyDescent="0.3">
      <c r="A571" s="42" t="s">
        <v>714</v>
      </c>
      <c r="B571" s="129" t="s">
        <v>224</v>
      </c>
      <c r="C571" s="130"/>
      <c r="D571" s="130"/>
      <c r="E571" s="131"/>
      <c r="F571" s="24">
        <f>F572+F576</f>
        <v>8621.2000000000007</v>
      </c>
    </row>
    <row r="572" spans="1:6" ht="33" customHeight="1" x14ac:dyDescent="0.3">
      <c r="A572" s="43" t="s">
        <v>191</v>
      </c>
      <c r="B572" s="121" t="s">
        <v>225</v>
      </c>
      <c r="C572" s="121" t="s">
        <v>181</v>
      </c>
      <c r="D572" s="130"/>
      <c r="E572" s="131"/>
      <c r="F572" s="27">
        <f>F573</f>
        <v>7424.6</v>
      </c>
    </row>
    <row r="573" spans="1:6" ht="50.25" customHeight="1" x14ac:dyDescent="0.3">
      <c r="A573" s="43" t="s">
        <v>215</v>
      </c>
      <c r="B573" s="121" t="s">
        <v>225</v>
      </c>
      <c r="C573" s="121" t="s">
        <v>181</v>
      </c>
      <c r="D573" s="121" t="s">
        <v>216</v>
      </c>
      <c r="E573" s="131"/>
      <c r="F573" s="27">
        <f>F574</f>
        <v>7424.6</v>
      </c>
    </row>
    <row r="574" spans="1:6" ht="90" x14ac:dyDescent="0.3">
      <c r="A574" s="43" t="s">
        <v>193</v>
      </c>
      <c r="B574" s="121" t="s">
        <v>225</v>
      </c>
      <c r="C574" s="121" t="s">
        <v>181</v>
      </c>
      <c r="D574" s="121" t="s">
        <v>216</v>
      </c>
      <c r="E574" s="121" t="s">
        <v>666</v>
      </c>
      <c r="F574" s="27">
        <f>F575</f>
        <v>7424.6</v>
      </c>
    </row>
    <row r="575" spans="1:6" ht="16.149999999999999" customHeight="1" x14ac:dyDescent="0.3">
      <c r="A575" s="43" t="s">
        <v>194</v>
      </c>
      <c r="B575" s="121" t="s">
        <v>225</v>
      </c>
      <c r="C575" s="121" t="s">
        <v>181</v>
      </c>
      <c r="D575" s="121" t="s">
        <v>216</v>
      </c>
      <c r="E575" s="121" t="s">
        <v>665</v>
      </c>
      <c r="F575" s="27">
        <v>7424.6</v>
      </c>
    </row>
    <row r="576" spans="1:6" ht="31.15" customHeight="1" x14ac:dyDescent="0.3">
      <c r="A576" s="43" t="s">
        <v>195</v>
      </c>
      <c r="B576" s="121" t="s">
        <v>715</v>
      </c>
      <c r="C576" s="130"/>
      <c r="D576" s="130"/>
      <c r="E576" s="131"/>
      <c r="F576" s="27">
        <f>F577</f>
        <v>1196.6000000000001</v>
      </c>
    </row>
    <row r="577" spans="1:6" ht="20.25" customHeight="1" x14ac:dyDescent="0.3">
      <c r="A577" s="52" t="s">
        <v>180</v>
      </c>
      <c r="B577" s="121" t="s">
        <v>715</v>
      </c>
      <c r="C577" s="121" t="s">
        <v>181</v>
      </c>
      <c r="D577" s="130"/>
      <c r="E577" s="131"/>
      <c r="F577" s="27">
        <f>F578</f>
        <v>1196.6000000000001</v>
      </c>
    </row>
    <row r="578" spans="1:6" ht="45" customHeight="1" x14ac:dyDescent="0.3">
      <c r="A578" s="43" t="s">
        <v>215</v>
      </c>
      <c r="B578" s="121" t="s">
        <v>715</v>
      </c>
      <c r="C578" s="121" t="s">
        <v>181</v>
      </c>
      <c r="D578" s="121" t="s">
        <v>216</v>
      </c>
      <c r="E578" s="131"/>
      <c r="F578" s="27">
        <f>F579+F581+F583</f>
        <v>1196.6000000000001</v>
      </c>
    </row>
    <row r="579" spans="1:6" ht="81.599999999999994" customHeight="1" x14ac:dyDescent="0.3">
      <c r="A579" s="43" t="s">
        <v>193</v>
      </c>
      <c r="B579" s="121" t="s">
        <v>715</v>
      </c>
      <c r="C579" s="121" t="s">
        <v>181</v>
      </c>
      <c r="D579" s="121" t="s">
        <v>216</v>
      </c>
      <c r="E579" s="121" t="s">
        <v>666</v>
      </c>
      <c r="F579" s="27">
        <f>F580</f>
        <v>37.5</v>
      </c>
    </row>
    <row r="580" spans="1:6" ht="34.5" customHeight="1" x14ac:dyDescent="0.3">
      <c r="A580" s="43" t="s">
        <v>194</v>
      </c>
      <c r="B580" s="121" t="s">
        <v>715</v>
      </c>
      <c r="C580" s="121" t="s">
        <v>181</v>
      </c>
      <c r="D580" s="121" t="s">
        <v>216</v>
      </c>
      <c r="E580" s="121" t="s">
        <v>665</v>
      </c>
      <c r="F580" s="27">
        <v>37.5</v>
      </c>
    </row>
    <row r="581" spans="1:6" ht="30" x14ac:dyDescent="0.3">
      <c r="A581" s="43" t="s">
        <v>205</v>
      </c>
      <c r="B581" s="121" t="s">
        <v>715</v>
      </c>
      <c r="C581" s="121" t="s">
        <v>181</v>
      </c>
      <c r="D581" s="121" t="s">
        <v>216</v>
      </c>
      <c r="E581" s="121" t="s">
        <v>673</v>
      </c>
      <c r="F581" s="27">
        <f>F582</f>
        <v>1158.4000000000001</v>
      </c>
    </row>
    <row r="582" spans="1:6" ht="43.5" customHeight="1" x14ac:dyDescent="0.3">
      <c r="A582" s="43" t="s">
        <v>206</v>
      </c>
      <c r="B582" s="121" t="s">
        <v>715</v>
      </c>
      <c r="C582" s="121" t="s">
        <v>181</v>
      </c>
      <c r="D582" s="121" t="s">
        <v>216</v>
      </c>
      <c r="E582" s="121" t="s">
        <v>669</v>
      </c>
      <c r="F582" s="27">
        <v>1158.4000000000001</v>
      </c>
    </row>
    <row r="583" spans="1:6" ht="15.6" customHeight="1" x14ac:dyDescent="0.3">
      <c r="A583" s="43" t="s">
        <v>207</v>
      </c>
      <c r="B583" s="121" t="s">
        <v>715</v>
      </c>
      <c r="C583" s="121" t="s">
        <v>181</v>
      </c>
      <c r="D583" s="121" t="s">
        <v>216</v>
      </c>
      <c r="E583" s="121" t="s">
        <v>678</v>
      </c>
      <c r="F583" s="27">
        <f>F584</f>
        <v>0.7</v>
      </c>
    </row>
    <row r="584" spans="1:6" ht="20.25" customHeight="1" x14ac:dyDescent="0.3">
      <c r="A584" s="43" t="s">
        <v>208</v>
      </c>
      <c r="B584" s="121" t="s">
        <v>715</v>
      </c>
      <c r="C584" s="121" t="s">
        <v>181</v>
      </c>
      <c r="D584" s="121" t="s">
        <v>216</v>
      </c>
      <c r="E584" s="121" t="s">
        <v>708</v>
      </c>
      <c r="F584" s="27">
        <v>0.7</v>
      </c>
    </row>
    <row r="585" spans="1:6" x14ac:dyDescent="0.3">
      <c r="A585" s="42" t="s">
        <v>525</v>
      </c>
      <c r="B585" s="129" t="s">
        <v>716</v>
      </c>
      <c r="C585" s="130"/>
      <c r="D585" s="130"/>
      <c r="E585" s="131"/>
      <c r="F585" s="24">
        <f>F586+F644+F650</f>
        <v>51858.200000000004</v>
      </c>
    </row>
    <row r="586" spans="1:6" ht="28.5" customHeight="1" x14ac:dyDescent="0.3">
      <c r="A586" s="42" t="s">
        <v>254</v>
      </c>
      <c r="B586" s="129" t="s">
        <v>255</v>
      </c>
      <c r="C586" s="130"/>
      <c r="D586" s="130"/>
      <c r="E586" s="131"/>
      <c r="F586" s="24">
        <f>F587+F592+F597+F604+F614+F619+F634+F639+F609+F628+F633</f>
        <v>42286.100000000006</v>
      </c>
    </row>
    <row r="587" spans="1:6" ht="63" customHeight="1" x14ac:dyDescent="0.3">
      <c r="A587" s="43" t="s">
        <v>790</v>
      </c>
      <c r="B587" s="121" t="s">
        <v>437</v>
      </c>
      <c r="C587" s="130"/>
      <c r="D587" s="130"/>
      <c r="E587" s="131"/>
      <c r="F587" s="27">
        <f>F588</f>
        <v>12088</v>
      </c>
    </row>
    <row r="588" spans="1:6" x14ac:dyDescent="0.3">
      <c r="A588" s="43" t="s">
        <v>418</v>
      </c>
      <c r="B588" s="121" t="s">
        <v>437</v>
      </c>
      <c r="C588" s="121" t="s">
        <v>316</v>
      </c>
      <c r="D588" s="130"/>
      <c r="E588" s="131"/>
      <c r="F588" s="27">
        <f>F589</f>
        <v>12088</v>
      </c>
    </row>
    <row r="589" spans="1:6" x14ac:dyDescent="0.3">
      <c r="A589" s="43" t="s">
        <v>419</v>
      </c>
      <c r="B589" s="121" t="s">
        <v>437</v>
      </c>
      <c r="C589" s="121" t="s">
        <v>316</v>
      </c>
      <c r="D589" s="121" t="s">
        <v>181</v>
      </c>
      <c r="E589" s="131"/>
      <c r="F589" s="27">
        <f>F590</f>
        <v>12088</v>
      </c>
    </row>
    <row r="590" spans="1:6" x14ac:dyDescent="0.3">
      <c r="A590" s="43" t="s">
        <v>268</v>
      </c>
      <c r="B590" s="121" t="s">
        <v>437</v>
      </c>
      <c r="C590" s="121" t="s">
        <v>316</v>
      </c>
      <c r="D590" s="121" t="s">
        <v>181</v>
      </c>
      <c r="E590" s="121" t="s">
        <v>717</v>
      </c>
      <c r="F590" s="27">
        <f>F591</f>
        <v>12088</v>
      </c>
    </row>
    <row r="591" spans="1:6" ht="18.75" customHeight="1" x14ac:dyDescent="0.3">
      <c r="A591" s="43" t="s">
        <v>269</v>
      </c>
      <c r="B591" s="121" t="s">
        <v>437</v>
      </c>
      <c r="C591" s="121" t="s">
        <v>316</v>
      </c>
      <c r="D591" s="121" t="s">
        <v>181</v>
      </c>
      <c r="E591" s="121" t="s">
        <v>718</v>
      </c>
      <c r="F591" s="27">
        <v>12088</v>
      </c>
    </row>
    <row r="592" spans="1:6" ht="30.75" customHeight="1" x14ac:dyDescent="0.3">
      <c r="A592" s="43" t="s">
        <v>511</v>
      </c>
      <c r="B592" s="121" t="s">
        <v>512</v>
      </c>
      <c r="C592" s="130"/>
      <c r="D592" s="130"/>
      <c r="E592" s="131"/>
      <c r="F592" s="27">
        <f>F593</f>
        <v>5018.2</v>
      </c>
    </row>
    <row r="593" spans="1:6" ht="33" customHeight="1" x14ac:dyDescent="0.3">
      <c r="A593" s="43" t="s">
        <v>508</v>
      </c>
      <c r="B593" s="121" t="s">
        <v>512</v>
      </c>
      <c r="C593" s="121" t="s">
        <v>290</v>
      </c>
      <c r="D593" s="130"/>
      <c r="E593" s="131"/>
      <c r="F593" s="27">
        <f>F594</f>
        <v>5018.2</v>
      </c>
    </row>
    <row r="594" spans="1:6" ht="45.75" customHeight="1" x14ac:dyDescent="0.3">
      <c r="A594" s="43" t="s">
        <v>509</v>
      </c>
      <c r="B594" s="121" t="s">
        <v>512</v>
      </c>
      <c r="C594" s="121" t="s">
        <v>290</v>
      </c>
      <c r="D594" s="121" t="s">
        <v>181</v>
      </c>
      <c r="E594" s="131"/>
      <c r="F594" s="27">
        <f>F595</f>
        <v>5018.2</v>
      </c>
    </row>
    <row r="595" spans="1:6" x14ac:dyDescent="0.3">
      <c r="A595" s="43" t="s">
        <v>268</v>
      </c>
      <c r="B595" s="121" t="s">
        <v>512</v>
      </c>
      <c r="C595" s="121" t="s">
        <v>290</v>
      </c>
      <c r="D595" s="121" t="s">
        <v>181</v>
      </c>
      <c r="E595" s="121" t="s">
        <v>717</v>
      </c>
      <c r="F595" s="27">
        <f>F596</f>
        <v>5018.2</v>
      </c>
    </row>
    <row r="596" spans="1:6" x14ac:dyDescent="0.3">
      <c r="A596" s="43" t="s">
        <v>513</v>
      </c>
      <c r="B596" s="121" t="s">
        <v>512</v>
      </c>
      <c r="C596" s="121" t="s">
        <v>290</v>
      </c>
      <c r="D596" s="121" t="s">
        <v>181</v>
      </c>
      <c r="E596" s="121" t="s">
        <v>719</v>
      </c>
      <c r="F596" s="27">
        <v>5018.2</v>
      </c>
    </row>
    <row r="597" spans="1:6" ht="73.5" customHeight="1" x14ac:dyDescent="0.3">
      <c r="A597" s="43" t="s">
        <v>256</v>
      </c>
      <c r="B597" s="121" t="s">
        <v>257</v>
      </c>
      <c r="C597" s="121"/>
      <c r="D597" s="121"/>
      <c r="E597" s="121"/>
      <c r="F597" s="27">
        <f>F598</f>
        <v>740</v>
      </c>
    </row>
    <row r="598" spans="1:6" x14ac:dyDescent="0.3">
      <c r="A598" s="52" t="s">
        <v>180</v>
      </c>
      <c r="B598" s="121" t="s">
        <v>257</v>
      </c>
      <c r="C598" s="121" t="s">
        <v>181</v>
      </c>
      <c r="D598" s="130"/>
      <c r="E598" s="121"/>
      <c r="F598" s="27">
        <f>F599</f>
        <v>740</v>
      </c>
    </row>
    <row r="599" spans="1:6" x14ac:dyDescent="0.3">
      <c r="A599" s="43" t="s">
        <v>238</v>
      </c>
      <c r="B599" s="121" t="s">
        <v>257</v>
      </c>
      <c r="C599" s="121" t="s">
        <v>181</v>
      </c>
      <c r="D599" s="121" t="s">
        <v>263</v>
      </c>
      <c r="E599" s="121"/>
      <c r="F599" s="27">
        <f>F600+F602</f>
        <v>740</v>
      </c>
    </row>
    <row r="600" spans="1:6" ht="90.75" customHeight="1" x14ac:dyDescent="0.3">
      <c r="A600" s="43" t="s">
        <v>193</v>
      </c>
      <c r="B600" s="121" t="s">
        <v>257</v>
      </c>
      <c r="C600" s="121" t="s">
        <v>181</v>
      </c>
      <c r="D600" s="121" t="s">
        <v>263</v>
      </c>
      <c r="E600" s="121" t="s">
        <v>666</v>
      </c>
      <c r="F600" s="27">
        <f>F601</f>
        <v>738</v>
      </c>
    </row>
    <row r="601" spans="1:6" ht="32.25" customHeight="1" x14ac:dyDescent="0.3">
      <c r="A601" s="43" t="s">
        <v>194</v>
      </c>
      <c r="B601" s="121" t="s">
        <v>257</v>
      </c>
      <c r="C601" s="121" t="s">
        <v>181</v>
      </c>
      <c r="D601" s="121" t="s">
        <v>263</v>
      </c>
      <c r="E601" s="131" t="s">
        <v>665</v>
      </c>
      <c r="F601" s="27">
        <v>738</v>
      </c>
    </row>
    <row r="602" spans="1:6" ht="30" x14ac:dyDescent="0.3">
      <c r="A602" s="43" t="s">
        <v>205</v>
      </c>
      <c r="B602" s="121" t="s">
        <v>257</v>
      </c>
      <c r="C602" s="121" t="s">
        <v>181</v>
      </c>
      <c r="D602" s="121" t="s">
        <v>263</v>
      </c>
      <c r="E602" s="121" t="s">
        <v>673</v>
      </c>
      <c r="F602" s="27">
        <f>F603</f>
        <v>2</v>
      </c>
    </row>
    <row r="603" spans="1:6" ht="45" customHeight="1" x14ac:dyDescent="0.3">
      <c r="A603" s="43" t="s">
        <v>206</v>
      </c>
      <c r="B603" s="121" t="s">
        <v>257</v>
      </c>
      <c r="C603" s="121" t="s">
        <v>181</v>
      </c>
      <c r="D603" s="121" t="s">
        <v>263</v>
      </c>
      <c r="E603" s="131" t="s">
        <v>669</v>
      </c>
      <c r="F603" s="27">
        <v>2</v>
      </c>
    </row>
    <row r="604" spans="1:6" ht="46.15" customHeight="1" x14ac:dyDescent="0.3">
      <c r="A604" s="43" t="s">
        <v>266</v>
      </c>
      <c r="B604" s="121" t="s">
        <v>267</v>
      </c>
      <c r="C604" s="130"/>
      <c r="D604" s="130"/>
      <c r="E604" s="131"/>
      <c r="F604" s="27">
        <f>F605</f>
        <v>2702.7</v>
      </c>
    </row>
    <row r="605" spans="1:6" x14ac:dyDescent="0.3">
      <c r="A605" s="43" t="s">
        <v>264</v>
      </c>
      <c r="B605" s="121" t="s">
        <v>267</v>
      </c>
      <c r="C605" s="121" t="s">
        <v>186</v>
      </c>
      <c r="D605" s="130"/>
      <c r="E605" s="131"/>
      <c r="F605" s="27">
        <f>F606</f>
        <v>2702.7</v>
      </c>
    </row>
    <row r="606" spans="1:6" x14ac:dyDescent="0.3">
      <c r="A606" s="43" t="s">
        <v>265</v>
      </c>
      <c r="B606" s="121" t="s">
        <v>267</v>
      </c>
      <c r="C606" s="121" t="s">
        <v>186</v>
      </c>
      <c r="D606" s="121" t="s">
        <v>198</v>
      </c>
      <c r="E606" s="131"/>
      <c r="F606" s="27">
        <f>F607</f>
        <v>2702.7</v>
      </c>
    </row>
    <row r="607" spans="1:6" x14ac:dyDescent="0.3">
      <c r="A607" s="43" t="s">
        <v>268</v>
      </c>
      <c r="B607" s="121" t="s">
        <v>267</v>
      </c>
      <c r="C607" s="121" t="s">
        <v>186</v>
      </c>
      <c r="D607" s="121" t="s">
        <v>198</v>
      </c>
      <c r="E607" s="121" t="s">
        <v>717</v>
      </c>
      <c r="F607" s="27">
        <f>F608</f>
        <v>2702.7</v>
      </c>
    </row>
    <row r="608" spans="1:6" x14ac:dyDescent="0.3">
      <c r="A608" s="43" t="s">
        <v>269</v>
      </c>
      <c r="B608" s="121" t="s">
        <v>267</v>
      </c>
      <c r="C608" s="121" t="s">
        <v>186</v>
      </c>
      <c r="D608" s="121" t="s">
        <v>198</v>
      </c>
      <c r="E608" s="121" t="s">
        <v>718</v>
      </c>
      <c r="F608" s="27">
        <v>2702.7</v>
      </c>
    </row>
    <row r="609" spans="1:6" ht="90" hidden="1" x14ac:dyDescent="0.3">
      <c r="A609" s="43" t="s">
        <v>745</v>
      </c>
      <c r="B609" s="149" t="s">
        <v>746</v>
      </c>
      <c r="C609" s="121"/>
      <c r="D609" s="121"/>
      <c r="E609" s="121"/>
      <c r="F609" s="27">
        <f>F610</f>
        <v>0</v>
      </c>
    </row>
    <row r="610" spans="1:6" hidden="1" x14ac:dyDescent="0.3">
      <c r="A610" s="52" t="s">
        <v>180</v>
      </c>
      <c r="B610" s="149" t="s">
        <v>746</v>
      </c>
      <c r="C610" s="121" t="s">
        <v>181</v>
      </c>
      <c r="D610" s="121"/>
      <c r="E610" s="121"/>
      <c r="F610" s="27">
        <f>F611</f>
        <v>0</v>
      </c>
    </row>
    <row r="611" spans="1:6" hidden="1" x14ac:dyDescent="0.3">
      <c r="A611" s="43" t="s">
        <v>744</v>
      </c>
      <c r="B611" s="149" t="s">
        <v>746</v>
      </c>
      <c r="C611" s="121" t="s">
        <v>181</v>
      </c>
      <c r="D611" s="121" t="s">
        <v>346</v>
      </c>
      <c r="E611" s="121"/>
      <c r="F611" s="27">
        <f>F612</f>
        <v>0</v>
      </c>
    </row>
    <row r="612" spans="1:6" ht="30" hidden="1" x14ac:dyDescent="0.3">
      <c r="A612" s="43" t="s">
        <v>205</v>
      </c>
      <c r="B612" s="149" t="s">
        <v>746</v>
      </c>
      <c r="C612" s="121" t="s">
        <v>181</v>
      </c>
      <c r="D612" s="121" t="s">
        <v>346</v>
      </c>
      <c r="E612" s="121" t="s">
        <v>673</v>
      </c>
      <c r="F612" s="27">
        <f>F613</f>
        <v>0</v>
      </c>
    </row>
    <row r="613" spans="1:6" ht="45" hidden="1" x14ac:dyDescent="0.3">
      <c r="A613" s="43" t="s">
        <v>206</v>
      </c>
      <c r="B613" s="149" t="s">
        <v>746</v>
      </c>
      <c r="C613" s="121" t="s">
        <v>181</v>
      </c>
      <c r="D613" s="121" t="s">
        <v>346</v>
      </c>
      <c r="E613" s="121" t="s">
        <v>669</v>
      </c>
      <c r="F613" s="27"/>
    </row>
    <row r="614" spans="1:6" ht="76.900000000000006" customHeight="1" x14ac:dyDescent="0.3">
      <c r="A614" s="43" t="s">
        <v>1003</v>
      </c>
      <c r="B614" s="121" t="s">
        <v>526</v>
      </c>
      <c r="C614" s="130"/>
      <c r="D614" s="130"/>
      <c r="E614" s="131"/>
      <c r="F614" s="27">
        <f>F615</f>
        <v>7050.2</v>
      </c>
    </row>
    <row r="615" spans="1:6" ht="50.25" customHeight="1" x14ac:dyDescent="0.3">
      <c r="A615" s="43" t="s">
        <v>508</v>
      </c>
      <c r="B615" s="121" t="s">
        <v>526</v>
      </c>
      <c r="C615" s="121" t="s">
        <v>290</v>
      </c>
      <c r="D615" s="130"/>
      <c r="E615" s="131"/>
      <c r="F615" s="27">
        <f>F616</f>
        <v>7050.2</v>
      </c>
    </row>
    <row r="616" spans="1:6" ht="30" x14ac:dyDescent="0.3">
      <c r="A616" s="43" t="s">
        <v>516</v>
      </c>
      <c r="B616" s="121" t="s">
        <v>526</v>
      </c>
      <c r="C616" s="121" t="s">
        <v>290</v>
      </c>
      <c r="D616" s="121" t="s">
        <v>198</v>
      </c>
      <c r="E616" s="131"/>
      <c r="F616" s="27">
        <f>F617</f>
        <v>7050.2</v>
      </c>
    </row>
    <row r="617" spans="1:6" x14ac:dyDescent="0.3">
      <c r="A617" s="43" t="s">
        <v>268</v>
      </c>
      <c r="B617" s="121" t="s">
        <v>526</v>
      </c>
      <c r="C617" s="121" t="s">
        <v>290</v>
      </c>
      <c r="D617" s="121" t="s">
        <v>198</v>
      </c>
      <c r="E617" s="121" t="s">
        <v>717</v>
      </c>
      <c r="F617" s="27">
        <f>F618</f>
        <v>7050.2</v>
      </c>
    </row>
    <row r="618" spans="1:6" x14ac:dyDescent="0.3">
      <c r="A618" s="43" t="s">
        <v>169</v>
      </c>
      <c r="B618" s="121" t="s">
        <v>526</v>
      </c>
      <c r="C618" s="121" t="s">
        <v>290</v>
      </c>
      <c r="D618" s="121" t="s">
        <v>198</v>
      </c>
      <c r="E618" s="121" t="s">
        <v>769</v>
      </c>
      <c r="F618" s="27">
        <v>7050.2</v>
      </c>
    </row>
    <row r="619" spans="1:6" ht="34.5" customHeight="1" x14ac:dyDescent="0.3">
      <c r="A619" s="43" t="s">
        <v>514</v>
      </c>
      <c r="B619" s="121" t="s">
        <v>515</v>
      </c>
      <c r="C619" s="130"/>
      <c r="D619" s="130"/>
      <c r="E619" s="131"/>
      <c r="F619" s="27">
        <f>F620</f>
        <v>13005.1</v>
      </c>
    </row>
    <row r="620" spans="1:6" ht="45" customHeight="1" x14ac:dyDescent="0.3">
      <c r="A620" s="43" t="s">
        <v>508</v>
      </c>
      <c r="B620" s="121" t="s">
        <v>515</v>
      </c>
      <c r="C620" s="121" t="s">
        <v>290</v>
      </c>
      <c r="D620" s="130"/>
      <c r="E620" s="131"/>
      <c r="F620" s="27">
        <f>F621</f>
        <v>13005.1</v>
      </c>
    </row>
    <row r="621" spans="1:6" ht="47.25" customHeight="1" x14ac:dyDescent="0.3">
      <c r="A621" s="43" t="s">
        <v>509</v>
      </c>
      <c r="B621" s="121" t="s">
        <v>515</v>
      </c>
      <c r="C621" s="121" t="s">
        <v>290</v>
      </c>
      <c r="D621" s="121" t="s">
        <v>181</v>
      </c>
      <c r="E621" s="131"/>
      <c r="F621" s="27">
        <f>F622</f>
        <v>13005.1</v>
      </c>
    </row>
    <row r="622" spans="1:6" x14ac:dyDescent="0.3">
      <c r="A622" s="43" t="s">
        <v>268</v>
      </c>
      <c r="B622" s="121" t="s">
        <v>515</v>
      </c>
      <c r="C622" s="121" t="s">
        <v>290</v>
      </c>
      <c r="D622" s="121" t="s">
        <v>181</v>
      </c>
      <c r="E622" s="121" t="s">
        <v>717</v>
      </c>
      <c r="F622" s="27">
        <f>F623</f>
        <v>13005.1</v>
      </c>
    </row>
    <row r="623" spans="1:6" x14ac:dyDescent="0.3">
      <c r="A623" s="43" t="s">
        <v>513</v>
      </c>
      <c r="B623" s="121" t="s">
        <v>515</v>
      </c>
      <c r="C623" s="121" t="s">
        <v>290</v>
      </c>
      <c r="D623" s="121" t="s">
        <v>181</v>
      </c>
      <c r="E623" s="121" t="s">
        <v>719</v>
      </c>
      <c r="F623" s="27">
        <v>13005.1</v>
      </c>
    </row>
    <row r="624" spans="1:6" ht="45" customHeight="1" x14ac:dyDescent="0.3">
      <c r="A624" s="43" t="s">
        <v>1245</v>
      </c>
      <c r="B624" s="121" t="s">
        <v>1246</v>
      </c>
      <c r="C624" s="121"/>
      <c r="D624" s="121"/>
      <c r="E624" s="121"/>
      <c r="F624" s="27">
        <f>F625</f>
        <v>311.39999999999998</v>
      </c>
    </row>
    <row r="625" spans="1:6" x14ac:dyDescent="0.3">
      <c r="A625" s="43" t="s">
        <v>418</v>
      </c>
      <c r="B625" s="121" t="s">
        <v>1246</v>
      </c>
      <c r="C625" s="121" t="s">
        <v>316</v>
      </c>
      <c r="D625" s="121"/>
      <c r="E625" s="121"/>
      <c r="F625" s="27">
        <f>F626</f>
        <v>311.39999999999998</v>
      </c>
    </row>
    <row r="626" spans="1:6" x14ac:dyDescent="0.3">
      <c r="A626" s="43" t="s">
        <v>419</v>
      </c>
      <c r="B626" s="121" t="s">
        <v>1246</v>
      </c>
      <c r="C626" s="121" t="s">
        <v>316</v>
      </c>
      <c r="D626" s="121" t="s">
        <v>181</v>
      </c>
      <c r="E626" s="121"/>
      <c r="F626" s="27">
        <f>F627</f>
        <v>311.39999999999998</v>
      </c>
    </row>
    <row r="627" spans="1:6" x14ac:dyDescent="0.3">
      <c r="A627" s="43" t="s">
        <v>268</v>
      </c>
      <c r="B627" s="121" t="s">
        <v>1246</v>
      </c>
      <c r="C627" s="121" t="s">
        <v>316</v>
      </c>
      <c r="D627" s="121" t="s">
        <v>181</v>
      </c>
      <c r="E627" s="121" t="s">
        <v>717</v>
      </c>
      <c r="F627" s="27">
        <f>F628</f>
        <v>311.39999999999998</v>
      </c>
    </row>
    <row r="628" spans="1:6" x14ac:dyDescent="0.3">
      <c r="A628" s="43" t="s">
        <v>169</v>
      </c>
      <c r="B628" s="121" t="s">
        <v>1246</v>
      </c>
      <c r="C628" s="121" t="s">
        <v>316</v>
      </c>
      <c r="D628" s="121" t="s">
        <v>181</v>
      </c>
      <c r="E628" s="121" t="s">
        <v>769</v>
      </c>
      <c r="F628" s="27">
        <v>311.39999999999998</v>
      </c>
    </row>
    <row r="629" spans="1:6" ht="45" x14ac:dyDescent="0.3">
      <c r="A629" s="43" t="s">
        <v>1247</v>
      </c>
      <c r="B629" s="121" t="s">
        <v>1246</v>
      </c>
      <c r="C629" s="121"/>
      <c r="D629" s="121"/>
      <c r="E629" s="121"/>
      <c r="F629" s="27">
        <f>F630</f>
        <v>2</v>
      </c>
    </row>
    <row r="630" spans="1:6" x14ac:dyDescent="0.3">
      <c r="A630" s="43" t="s">
        <v>418</v>
      </c>
      <c r="B630" s="121" t="s">
        <v>1246</v>
      </c>
      <c r="C630" s="121" t="s">
        <v>316</v>
      </c>
      <c r="D630" s="121"/>
      <c r="E630" s="121"/>
      <c r="F630" s="27">
        <f>F631</f>
        <v>2</v>
      </c>
    </row>
    <row r="631" spans="1:6" x14ac:dyDescent="0.3">
      <c r="A631" s="43" t="s">
        <v>419</v>
      </c>
      <c r="B631" s="121" t="s">
        <v>1246</v>
      </c>
      <c r="C631" s="121" t="s">
        <v>316</v>
      </c>
      <c r="D631" s="121" t="s">
        <v>181</v>
      </c>
      <c r="E631" s="121"/>
      <c r="F631" s="27">
        <f>F632</f>
        <v>2</v>
      </c>
    </row>
    <row r="632" spans="1:6" x14ac:dyDescent="0.3">
      <c r="A632" s="43" t="s">
        <v>268</v>
      </c>
      <c r="B632" s="121" t="s">
        <v>1246</v>
      </c>
      <c r="C632" s="121" t="s">
        <v>316</v>
      </c>
      <c r="D632" s="121" t="s">
        <v>181</v>
      </c>
      <c r="E632" s="121" t="s">
        <v>717</v>
      </c>
      <c r="F632" s="27">
        <f>F633</f>
        <v>2</v>
      </c>
    </row>
    <row r="633" spans="1:6" x14ac:dyDescent="0.3">
      <c r="A633" s="43" t="s">
        <v>169</v>
      </c>
      <c r="B633" s="121" t="s">
        <v>1246</v>
      </c>
      <c r="C633" s="121" t="s">
        <v>316</v>
      </c>
      <c r="D633" s="121" t="s">
        <v>181</v>
      </c>
      <c r="E633" s="121" t="s">
        <v>769</v>
      </c>
      <c r="F633" s="27">
        <v>2</v>
      </c>
    </row>
    <row r="634" spans="1:6" ht="45.6" customHeight="1" x14ac:dyDescent="0.3">
      <c r="A634" s="43" t="s">
        <v>359</v>
      </c>
      <c r="B634" s="149" t="s">
        <v>682</v>
      </c>
      <c r="C634" s="130"/>
      <c r="D634" s="130"/>
      <c r="E634" s="131"/>
      <c r="F634" s="27">
        <f>F635</f>
        <v>1300</v>
      </c>
    </row>
    <row r="635" spans="1:6" ht="19.5" customHeight="1" x14ac:dyDescent="0.3">
      <c r="A635" s="43" t="s">
        <v>345</v>
      </c>
      <c r="B635" s="149" t="s">
        <v>682</v>
      </c>
      <c r="C635" s="121" t="s">
        <v>346</v>
      </c>
      <c r="D635" s="130"/>
      <c r="E635" s="131"/>
      <c r="F635" s="27">
        <f>F636</f>
        <v>1300</v>
      </c>
    </row>
    <row r="636" spans="1:6" x14ac:dyDescent="0.3">
      <c r="A636" s="43" t="s">
        <v>349</v>
      </c>
      <c r="B636" s="149" t="s">
        <v>682</v>
      </c>
      <c r="C636" s="121" t="s">
        <v>346</v>
      </c>
      <c r="D636" s="121" t="s">
        <v>186</v>
      </c>
      <c r="E636" s="131"/>
      <c r="F636" s="27">
        <f>F637</f>
        <v>1300</v>
      </c>
    </row>
    <row r="637" spans="1:6" x14ac:dyDescent="0.3">
      <c r="A637" s="43" t="s">
        <v>207</v>
      </c>
      <c r="B637" s="149" t="s">
        <v>682</v>
      </c>
      <c r="C637" s="121" t="s">
        <v>346</v>
      </c>
      <c r="D637" s="121" t="s">
        <v>186</v>
      </c>
      <c r="E637" s="121" t="s">
        <v>678</v>
      </c>
      <c r="F637" s="27">
        <f>F638</f>
        <v>1300</v>
      </c>
    </row>
    <row r="638" spans="1:6" ht="63.75" customHeight="1" x14ac:dyDescent="0.3">
      <c r="A638" s="43" t="s">
        <v>317</v>
      </c>
      <c r="B638" s="149" t="s">
        <v>682</v>
      </c>
      <c r="C638" s="121" t="s">
        <v>346</v>
      </c>
      <c r="D638" s="121" t="s">
        <v>186</v>
      </c>
      <c r="E638" s="121" t="s">
        <v>679</v>
      </c>
      <c r="F638" s="27">
        <v>1300</v>
      </c>
    </row>
    <row r="639" spans="1:6" ht="60" x14ac:dyDescent="0.3">
      <c r="A639" s="43" t="s">
        <v>680</v>
      </c>
      <c r="B639" s="149" t="s">
        <v>720</v>
      </c>
      <c r="C639" s="130"/>
      <c r="D639" s="130"/>
      <c r="E639" s="131"/>
      <c r="F639" s="27">
        <f>F640</f>
        <v>68.5</v>
      </c>
    </row>
    <row r="640" spans="1:6" ht="15" customHeight="1" x14ac:dyDescent="0.3">
      <c r="A640" s="43" t="s">
        <v>345</v>
      </c>
      <c r="B640" s="149" t="s">
        <v>720</v>
      </c>
      <c r="C640" s="121" t="s">
        <v>346</v>
      </c>
      <c r="D640" s="130"/>
      <c r="E640" s="131"/>
      <c r="F640" s="27">
        <f>F641</f>
        <v>68.5</v>
      </c>
    </row>
    <row r="641" spans="1:6" x14ac:dyDescent="0.3">
      <c r="A641" s="43" t="s">
        <v>349</v>
      </c>
      <c r="B641" s="149" t="s">
        <v>720</v>
      </c>
      <c r="C641" s="121" t="s">
        <v>346</v>
      </c>
      <c r="D641" s="121" t="s">
        <v>186</v>
      </c>
      <c r="E641" s="131"/>
      <c r="F641" s="27">
        <f>F642</f>
        <v>68.5</v>
      </c>
    </row>
    <row r="642" spans="1:6" ht="19.5" customHeight="1" x14ac:dyDescent="0.3">
      <c r="A642" s="43" t="s">
        <v>207</v>
      </c>
      <c r="B642" s="149" t="s">
        <v>720</v>
      </c>
      <c r="C642" s="121" t="s">
        <v>346</v>
      </c>
      <c r="D642" s="121" t="s">
        <v>186</v>
      </c>
      <c r="E642" s="121" t="s">
        <v>678</v>
      </c>
      <c r="F642" s="27">
        <f>F643</f>
        <v>68.5</v>
      </c>
    </row>
    <row r="643" spans="1:6" ht="62.25" customHeight="1" x14ac:dyDescent="0.3">
      <c r="A643" s="43" t="s">
        <v>317</v>
      </c>
      <c r="B643" s="149" t="s">
        <v>720</v>
      </c>
      <c r="C643" s="121" t="s">
        <v>346</v>
      </c>
      <c r="D643" s="121" t="s">
        <v>186</v>
      </c>
      <c r="E643" s="121" t="s">
        <v>679</v>
      </c>
      <c r="F643" s="27">
        <v>68.5</v>
      </c>
    </row>
    <row r="644" spans="1:6" ht="25.5" x14ac:dyDescent="0.3">
      <c r="A644" s="42" t="s">
        <v>235</v>
      </c>
      <c r="B644" s="129" t="s">
        <v>721</v>
      </c>
      <c r="C644" s="130"/>
      <c r="D644" s="130"/>
      <c r="E644" s="131"/>
      <c r="F644" s="177">
        <f>F645</f>
        <v>1000</v>
      </c>
    </row>
    <row r="645" spans="1:6" ht="29.25" customHeight="1" x14ac:dyDescent="0.3">
      <c r="A645" s="43" t="s">
        <v>235</v>
      </c>
      <c r="B645" s="149" t="s">
        <v>236</v>
      </c>
      <c r="C645" s="130"/>
      <c r="D645" s="130"/>
      <c r="E645" s="131"/>
      <c r="F645" s="134">
        <f>F646</f>
        <v>1000</v>
      </c>
    </row>
    <row r="646" spans="1:6" x14ac:dyDescent="0.3">
      <c r="A646" s="43" t="s">
        <v>180</v>
      </c>
      <c r="B646" s="149" t="s">
        <v>236</v>
      </c>
      <c r="C646" s="121" t="s">
        <v>181</v>
      </c>
      <c r="D646" s="130"/>
      <c r="E646" s="131"/>
      <c r="F646" s="134">
        <f>F647</f>
        <v>1000</v>
      </c>
    </row>
    <row r="647" spans="1:6" x14ac:dyDescent="0.3">
      <c r="A647" s="43" t="s">
        <v>234</v>
      </c>
      <c r="B647" s="149" t="s">
        <v>236</v>
      </c>
      <c r="C647" s="121" t="s">
        <v>181</v>
      </c>
      <c r="D647" s="121" t="s">
        <v>478</v>
      </c>
      <c r="E647" s="131"/>
      <c r="F647" s="134">
        <f>F648</f>
        <v>1000</v>
      </c>
    </row>
    <row r="648" spans="1:6" x14ac:dyDescent="0.3">
      <c r="A648" s="43" t="s">
        <v>207</v>
      </c>
      <c r="B648" s="149" t="s">
        <v>236</v>
      </c>
      <c r="C648" s="121" t="s">
        <v>181</v>
      </c>
      <c r="D648" s="121" t="s">
        <v>478</v>
      </c>
      <c r="E648" s="121" t="s">
        <v>678</v>
      </c>
      <c r="F648" s="134">
        <f>F649</f>
        <v>1000</v>
      </c>
    </row>
    <row r="649" spans="1:6" ht="18" customHeight="1" x14ac:dyDescent="0.3">
      <c r="A649" s="43" t="s">
        <v>237</v>
      </c>
      <c r="B649" s="149" t="s">
        <v>236</v>
      </c>
      <c r="C649" s="121" t="s">
        <v>181</v>
      </c>
      <c r="D649" s="121" t="s">
        <v>478</v>
      </c>
      <c r="E649" s="121" t="s">
        <v>722</v>
      </c>
      <c r="F649" s="134">
        <v>1000</v>
      </c>
    </row>
    <row r="650" spans="1:6" x14ac:dyDescent="0.3">
      <c r="A650" s="42" t="s">
        <v>231</v>
      </c>
      <c r="B650" s="129" t="s">
        <v>232</v>
      </c>
      <c r="C650" s="130"/>
      <c r="D650" s="130"/>
      <c r="E650" s="131"/>
      <c r="F650" s="177">
        <f>F651+F658+F663+F668+F673+F682+F687+F692</f>
        <v>8572.1</v>
      </c>
    </row>
    <row r="651" spans="1:6" ht="91.5" customHeight="1" x14ac:dyDescent="0.3">
      <c r="A651" s="43" t="s">
        <v>1178</v>
      </c>
      <c r="B651" s="149" t="s">
        <v>258</v>
      </c>
      <c r="C651" s="130"/>
      <c r="D651" s="130"/>
      <c r="E651" s="131"/>
      <c r="F651" s="134">
        <f>F652</f>
        <v>4900.7000000000007</v>
      </c>
    </row>
    <row r="652" spans="1:6" ht="18.75" customHeight="1" x14ac:dyDescent="0.3">
      <c r="A652" s="43" t="s">
        <v>180</v>
      </c>
      <c r="B652" s="149" t="s">
        <v>258</v>
      </c>
      <c r="C652" s="121" t="s">
        <v>181</v>
      </c>
      <c r="D652" s="130"/>
      <c r="E652" s="131"/>
      <c r="F652" s="134">
        <f>F653</f>
        <v>4900.7000000000007</v>
      </c>
    </row>
    <row r="653" spans="1:6" ht="17.25" customHeight="1" x14ac:dyDescent="0.3">
      <c r="A653" s="43" t="s">
        <v>238</v>
      </c>
      <c r="B653" s="149" t="s">
        <v>258</v>
      </c>
      <c r="C653" s="121" t="s">
        <v>181</v>
      </c>
      <c r="D653" s="121" t="s">
        <v>263</v>
      </c>
      <c r="E653" s="131"/>
      <c r="F653" s="134">
        <f>F654+F656</f>
        <v>4900.7000000000007</v>
      </c>
    </row>
    <row r="654" spans="1:6" ht="90" x14ac:dyDescent="0.3">
      <c r="A654" s="43" t="s">
        <v>193</v>
      </c>
      <c r="B654" s="149" t="s">
        <v>258</v>
      </c>
      <c r="C654" s="121" t="s">
        <v>181</v>
      </c>
      <c r="D654" s="121" t="s">
        <v>263</v>
      </c>
      <c r="E654" s="121" t="s">
        <v>666</v>
      </c>
      <c r="F654" s="134">
        <f>F655</f>
        <v>4317.1000000000004</v>
      </c>
    </row>
    <row r="655" spans="1:6" ht="30" x14ac:dyDescent="0.3">
      <c r="A655" s="43" t="s">
        <v>259</v>
      </c>
      <c r="B655" s="149" t="s">
        <v>258</v>
      </c>
      <c r="C655" s="121" t="s">
        <v>181</v>
      </c>
      <c r="D655" s="121" t="s">
        <v>263</v>
      </c>
      <c r="E655" s="121" t="s">
        <v>723</v>
      </c>
      <c r="F655" s="134">
        <v>4317.1000000000004</v>
      </c>
    </row>
    <row r="656" spans="1:6" ht="46.9" hidden="1" customHeight="1" x14ac:dyDescent="0.3">
      <c r="A656" s="43" t="s">
        <v>205</v>
      </c>
      <c r="B656" s="149" t="s">
        <v>258</v>
      </c>
      <c r="C656" s="121" t="s">
        <v>181</v>
      </c>
      <c r="D656" s="121" t="s">
        <v>263</v>
      </c>
      <c r="E656" s="131" t="s">
        <v>673</v>
      </c>
      <c r="F656" s="134">
        <f>F657</f>
        <v>583.6</v>
      </c>
    </row>
    <row r="657" spans="1:6" ht="48" customHeight="1" x14ac:dyDescent="0.3">
      <c r="A657" s="43" t="s">
        <v>206</v>
      </c>
      <c r="B657" s="149" t="s">
        <v>258</v>
      </c>
      <c r="C657" s="121" t="s">
        <v>181</v>
      </c>
      <c r="D657" s="121" t="s">
        <v>263</v>
      </c>
      <c r="E657" s="131" t="s">
        <v>669</v>
      </c>
      <c r="F657" s="134">
        <v>583.6</v>
      </c>
    </row>
    <row r="658" spans="1:6" ht="50.25" customHeight="1" x14ac:dyDescent="0.3">
      <c r="A658" s="43" t="s">
        <v>785</v>
      </c>
      <c r="B658" s="149" t="s">
        <v>233</v>
      </c>
      <c r="C658" s="130"/>
      <c r="D658" s="130"/>
      <c r="E658" s="131"/>
      <c r="F658" s="134">
        <f>F659</f>
        <v>165</v>
      </c>
    </row>
    <row r="659" spans="1:6" x14ac:dyDescent="0.3">
      <c r="A659" s="43" t="s">
        <v>180</v>
      </c>
      <c r="B659" s="149" t="s">
        <v>233</v>
      </c>
      <c r="C659" s="121" t="s">
        <v>181</v>
      </c>
      <c r="D659" s="130"/>
      <c r="E659" s="131"/>
      <c r="F659" s="134">
        <f>F660</f>
        <v>165</v>
      </c>
    </row>
    <row r="660" spans="1:6" ht="30" x14ac:dyDescent="0.3">
      <c r="A660" s="43" t="s">
        <v>227</v>
      </c>
      <c r="B660" s="149" t="s">
        <v>233</v>
      </c>
      <c r="C660" s="121" t="s">
        <v>181</v>
      </c>
      <c r="D660" s="121" t="s">
        <v>228</v>
      </c>
      <c r="E660" s="131"/>
      <c r="F660" s="134">
        <f>F661</f>
        <v>165</v>
      </c>
    </row>
    <row r="661" spans="1:6" ht="30" x14ac:dyDescent="0.3">
      <c r="A661" s="43" t="s">
        <v>205</v>
      </c>
      <c r="B661" s="149" t="s">
        <v>233</v>
      </c>
      <c r="C661" s="121" t="s">
        <v>181</v>
      </c>
      <c r="D661" s="121" t="s">
        <v>228</v>
      </c>
      <c r="E661" s="131" t="s">
        <v>673</v>
      </c>
      <c r="F661" s="134">
        <f>F662</f>
        <v>165</v>
      </c>
    </row>
    <row r="662" spans="1:6" ht="48.6" customHeight="1" x14ac:dyDescent="0.3">
      <c r="A662" s="43" t="s">
        <v>206</v>
      </c>
      <c r="B662" s="149" t="s">
        <v>233</v>
      </c>
      <c r="C662" s="121" t="s">
        <v>181</v>
      </c>
      <c r="D662" s="121" t="s">
        <v>228</v>
      </c>
      <c r="E662" s="131" t="s">
        <v>669</v>
      </c>
      <c r="F662" s="134">
        <v>165</v>
      </c>
    </row>
    <row r="663" spans="1:6" ht="45" x14ac:dyDescent="0.3">
      <c r="A663" s="43" t="s">
        <v>504</v>
      </c>
      <c r="B663" s="149" t="s">
        <v>505</v>
      </c>
      <c r="C663" s="130"/>
      <c r="D663" s="130"/>
      <c r="E663" s="131"/>
      <c r="F663" s="134">
        <f>F664</f>
        <v>109.3</v>
      </c>
    </row>
    <row r="664" spans="1:6" ht="30" x14ac:dyDescent="0.3">
      <c r="A664" s="43" t="s">
        <v>501</v>
      </c>
      <c r="B664" s="149" t="s">
        <v>505</v>
      </c>
      <c r="C664" s="121" t="s">
        <v>263</v>
      </c>
      <c r="D664" s="130"/>
      <c r="E664" s="131"/>
      <c r="F664" s="134">
        <f>F665</f>
        <v>109.3</v>
      </c>
    </row>
    <row r="665" spans="1:6" ht="30" x14ac:dyDescent="0.3">
      <c r="A665" s="43" t="s">
        <v>502</v>
      </c>
      <c r="B665" s="149" t="s">
        <v>505</v>
      </c>
      <c r="C665" s="121" t="s">
        <v>263</v>
      </c>
      <c r="D665" s="121" t="s">
        <v>181</v>
      </c>
      <c r="E665" s="131"/>
      <c r="F665" s="134">
        <f>F666</f>
        <v>109.3</v>
      </c>
    </row>
    <row r="666" spans="1:6" ht="30" x14ac:dyDescent="0.3">
      <c r="A666" s="43" t="s">
        <v>506</v>
      </c>
      <c r="B666" s="149" t="s">
        <v>505</v>
      </c>
      <c r="C666" s="121" t="s">
        <v>263</v>
      </c>
      <c r="D666" s="121" t="s">
        <v>181</v>
      </c>
      <c r="E666" s="131" t="s">
        <v>724</v>
      </c>
      <c r="F666" s="134">
        <f>F667</f>
        <v>109.3</v>
      </c>
    </row>
    <row r="667" spans="1:6" ht="18.75" customHeight="1" x14ac:dyDescent="0.3">
      <c r="A667" s="43" t="s">
        <v>507</v>
      </c>
      <c r="B667" s="149" t="s">
        <v>505</v>
      </c>
      <c r="C667" s="121" t="s">
        <v>263</v>
      </c>
      <c r="D667" s="121" t="s">
        <v>181</v>
      </c>
      <c r="E667" s="131" t="s">
        <v>725</v>
      </c>
      <c r="F667" s="134">
        <v>109.3</v>
      </c>
    </row>
    <row r="668" spans="1:6" ht="60.75" customHeight="1" x14ac:dyDescent="0.3">
      <c r="A668" s="43" t="s">
        <v>902</v>
      </c>
      <c r="B668" s="121" t="s">
        <v>792</v>
      </c>
      <c r="C668" s="121"/>
      <c r="D668" s="121"/>
      <c r="E668" s="131"/>
      <c r="F668" s="134">
        <f>F669</f>
        <v>200</v>
      </c>
    </row>
    <row r="669" spans="1:6" ht="18.75" customHeight="1" x14ac:dyDescent="0.3">
      <c r="A669" s="43" t="s">
        <v>180</v>
      </c>
      <c r="B669" s="121" t="s">
        <v>792</v>
      </c>
      <c r="C669" s="121" t="s">
        <v>181</v>
      </c>
      <c r="D669" s="121"/>
      <c r="E669" s="131"/>
      <c r="F669" s="134">
        <f>F670</f>
        <v>200</v>
      </c>
    </row>
    <row r="670" spans="1:6" ht="18.75" customHeight="1" x14ac:dyDescent="0.3">
      <c r="A670" s="43" t="s">
        <v>238</v>
      </c>
      <c r="B670" s="121" t="s">
        <v>792</v>
      </c>
      <c r="C670" s="121" t="s">
        <v>181</v>
      </c>
      <c r="D670" s="121" t="s">
        <v>263</v>
      </c>
      <c r="E670" s="131"/>
      <c r="F670" s="134">
        <f>F671</f>
        <v>200</v>
      </c>
    </row>
    <row r="671" spans="1:6" ht="18.75" customHeight="1" x14ac:dyDescent="0.3">
      <c r="A671" s="43" t="s">
        <v>205</v>
      </c>
      <c r="B671" s="121" t="s">
        <v>792</v>
      </c>
      <c r="C671" s="121" t="s">
        <v>181</v>
      </c>
      <c r="D671" s="121" t="s">
        <v>263</v>
      </c>
      <c r="E671" s="131" t="s">
        <v>673</v>
      </c>
      <c r="F671" s="134">
        <f>F672</f>
        <v>200</v>
      </c>
    </row>
    <row r="672" spans="1:6" ht="18.75" customHeight="1" x14ac:dyDescent="0.3">
      <c r="A672" s="43" t="s">
        <v>206</v>
      </c>
      <c r="B672" s="121" t="s">
        <v>792</v>
      </c>
      <c r="C672" s="121" t="s">
        <v>181</v>
      </c>
      <c r="D672" s="121" t="s">
        <v>263</v>
      </c>
      <c r="E672" s="131" t="s">
        <v>669</v>
      </c>
      <c r="F672" s="134">
        <v>200</v>
      </c>
    </row>
    <row r="673" spans="1:6" ht="90" x14ac:dyDescent="0.3">
      <c r="A673" s="43" t="s">
        <v>903</v>
      </c>
      <c r="B673" s="149" t="s">
        <v>360</v>
      </c>
      <c r="C673" s="130"/>
      <c r="D673" s="130"/>
      <c r="E673" s="131"/>
      <c r="F673" s="134">
        <f>F678+F677</f>
        <v>404.5</v>
      </c>
    </row>
    <row r="674" spans="1:6" x14ac:dyDescent="0.3">
      <c r="A674" s="43" t="s">
        <v>300</v>
      </c>
      <c r="B674" s="149" t="s">
        <v>360</v>
      </c>
      <c r="C674" s="121" t="s">
        <v>210</v>
      </c>
      <c r="D674" s="121"/>
      <c r="E674" s="131"/>
      <c r="F674" s="134">
        <f>F675</f>
        <v>300</v>
      </c>
    </row>
    <row r="675" spans="1:6" ht="30" x14ac:dyDescent="0.3">
      <c r="A675" s="43" t="s">
        <v>330</v>
      </c>
      <c r="B675" s="149" t="s">
        <v>360</v>
      </c>
      <c r="C675" s="121" t="s">
        <v>210</v>
      </c>
      <c r="D675" s="121" t="s">
        <v>331</v>
      </c>
      <c r="E675" s="131"/>
      <c r="F675" s="134">
        <f>F676</f>
        <v>300</v>
      </c>
    </row>
    <row r="676" spans="1:6" ht="30" x14ac:dyDescent="0.3">
      <c r="A676" s="43" t="s">
        <v>205</v>
      </c>
      <c r="B676" s="149" t="s">
        <v>360</v>
      </c>
      <c r="C676" s="121" t="s">
        <v>210</v>
      </c>
      <c r="D676" s="121" t="s">
        <v>331</v>
      </c>
      <c r="E676" s="131" t="s">
        <v>673</v>
      </c>
      <c r="F676" s="134">
        <f>F677</f>
        <v>300</v>
      </c>
    </row>
    <row r="677" spans="1:6" ht="45" x14ac:dyDescent="0.3">
      <c r="A677" s="43" t="s">
        <v>206</v>
      </c>
      <c r="B677" s="149" t="s">
        <v>360</v>
      </c>
      <c r="C677" s="121" t="s">
        <v>210</v>
      </c>
      <c r="D677" s="121" t="s">
        <v>331</v>
      </c>
      <c r="E677" s="131" t="s">
        <v>669</v>
      </c>
      <c r="F677" s="134">
        <v>300</v>
      </c>
    </row>
    <row r="678" spans="1:6" ht="21" customHeight="1" x14ac:dyDescent="0.3">
      <c r="A678" s="43" t="s">
        <v>345</v>
      </c>
      <c r="B678" s="149" t="s">
        <v>360</v>
      </c>
      <c r="C678" s="121" t="s">
        <v>346</v>
      </c>
      <c r="D678" s="130"/>
      <c r="E678" s="131"/>
      <c r="F678" s="134">
        <f>F679</f>
        <v>104.5</v>
      </c>
    </row>
    <row r="679" spans="1:6" x14ac:dyDescent="0.3">
      <c r="A679" s="43" t="s">
        <v>349</v>
      </c>
      <c r="B679" s="149" t="s">
        <v>360</v>
      </c>
      <c r="C679" s="121" t="s">
        <v>346</v>
      </c>
      <c r="D679" s="121" t="s">
        <v>186</v>
      </c>
      <c r="E679" s="131"/>
      <c r="F679" s="134">
        <f>F680</f>
        <v>104.5</v>
      </c>
    </row>
    <row r="680" spans="1:6" ht="30" x14ac:dyDescent="0.3">
      <c r="A680" s="43" t="s">
        <v>205</v>
      </c>
      <c r="B680" s="149" t="s">
        <v>360</v>
      </c>
      <c r="C680" s="121" t="s">
        <v>346</v>
      </c>
      <c r="D680" s="121" t="s">
        <v>186</v>
      </c>
      <c r="E680" s="131" t="s">
        <v>673</v>
      </c>
      <c r="F680" s="134">
        <f>F681</f>
        <v>104.5</v>
      </c>
    </row>
    <row r="681" spans="1:6" ht="45" x14ac:dyDescent="0.3">
      <c r="A681" s="43" t="s">
        <v>206</v>
      </c>
      <c r="B681" s="149" t="s">
        <v>360</v>
      </c>
      <c r="C681" s="121" t="s">
        <v>346</v>
      </c>
      <c r="D681" s="121" t="s">
        <v>186</v>
      </c>
      <c r="E681" s="131" t="s">
        <v>669</v>
      </c>
      <c r="F681" s="134">
        <v>104.5</v>
      </c>
    </row>
    <row r="682" spans="1:6" ht="120" x14ac:dyDescent="0.3">
      <c r="A682" s="43" t="s">
        <v>1200</v>
      </c>
      <c r="B682" s="121" t="s">
        <v>1201</v>
      </c>
      <c r="C682" s="121"/>
      <c r="D682" s="121"/>
      <c r="E682" s="131"/>
      <c r="F682" s="134">
        <f>F683</f>
        <v>1000</v>
      </c>
    </row>
    <row r="683" spans="1:6" x14ac:dyDescent="0.3">
      <c r="A683" s="43" t="s">
        <v>300</v>
      </c>
      <c r="B683" s="121" t="s">
        <v>1201</v>
      </c>
      <c r="C683" s="121" t="s">
        <v>210</v>
      </c>
      <c r="D683" s="121"/>
      <c r="E683" s="131"/>
      <c r="F683" s="134">
        <f>F684</f>
        <v>1000</v>
      </c>
    </row>
    <row r="684" spans="1:6" ht="30" x14ac:dyDescent="0.3">
      <c r="A684" s="43" t="s">
        <v>330</v>
      </c>
      <c r="B684" s="121" t="s">
        <v>1201</v>
      </c>
      <c r="C684" s="121" t="s">
        <v>210</v>
      </c>
      <c r="D684" s="121" t="s">
        <v>331</v>
      </c>
      <c r="E684" s="131"/>
      <c r="F684" s="134">
        <f>F685</f>
        <v>1000</v>
      </c>
    </row>
    <row r="685" spans="1:6" ht="30" x14ac:dyDescent="0.3">
      <c r="A685" s="43" t="s">
        <v>205</v>
      </c>
      <c r="B685" s="121" t="s">
        <v>1201</v>
      </c>
      <c r="C685" s="121" t="s">
        <v>210</v>
      </c>
      <c r="D685" s="121" t="s">
        <v>331</v>
      </c>
      <c r="E685" s="131" t="s">
        <v>673</v>
      </c>
      <c r="F685" s="134">
        <f>F686</f>
        <v>1000</v>
      </c>
    </row>
    <row r="686" spans="1:6" ht="45" x14ac:dyDescent="0.3">
      <c r="A686" s="43" t="s">
        <v>206</v>
      </c>
      <c r="B686" s="121" t="s">
        <v>1201</v>
      </c>
      <c r="C686" s="121" t="s">
        <v>210</v>
      </c>
      <c r="D686" s="121" t="s">
        <v>331</v>
      </c>
      <c r="E686" s="131" t="s">
        <v>669</v>
      </c>
      <c r="F686" s="134">
        <v>1000</v>
      </c>
    </row>
    <row r="687" spans="1:6" ht="45" x14ac:dyDescent="0.3">
      <c r="A687" s="132" t="s">
        <v>978</v>
      </c>
      <c r="B687" s="163" t="s">
        <v>979</v>
      </c>
      <c r="C687" s="121"/>
      <c r="D687" s="121"/>
      <c r="E687" s="131"/>
      <c r="F687" s="134">
        <f>F688</f>
        <v>648</v>
      </c>
    </row>
    <row r="688" spans="1:6" ht="30" x14ac:dyDescent="0.3">
      <c r="A688" s="43" t="s">
        <v>270</v>
      </c>
      <c r="B688" s="163" t="s">
        <v>979</v>
      </c>
      <c r="C688" s="121" t="s">
        <v>198</v>
      </c>
      <c r="D688" s="121"/>
      <c r="E688" s="131"/>
      <c r="F688" s="134">
        <f>F689</f>
        <v>648</v>
      </c>
    </row>
    <row r="689" spans="1:6" ht="45" x14ac:dyDescent="0.3">
      <c r="A689" s="43" t="s">
        <v>289</v>
      </c>
      <c r="B689" s="163" t="s">
        <v>979</v>
      </c>
      <c r="C689" s="121" t="s">
        <v>198</v>
      </c>
      <c r="D689" s="121" t="s">
        <v>290</v>
      </c>
      <c r="E689" s="131"/>
      <c r="F689" s="134">
        <f>F690</f>
        <v>648</v>
      </c>
    </row>
    <row r="690" spans="1:6" ht="45" x14ac:dyDescent="0.3">
      <c r="A690" s="43" t="s">
        <v>298</v>
      </c>
      <c r="B690" s="163" t="s">
        <v>979</v>
      </c>
      <c r="C690" s="121" t="s">
        <v>198</v>
      </c>
      <c r="D690" s="121" t="s">
        <v>290</v>
      </c>
      <c r="E690" s="131" t="s">
        <v>689</v>
      </c>
      <c r="F690" s="134">
        <f>F691</f>
        <v>648</v>
      </c>
    </row>
    <row r="691" spans="1:6" x14ac:dyDescent="0.3">
      <c r="A691" s="43" t="s">
        <v>307</v>
      </c>
      <c r="B691" s="163" t="s">
        <v>979</v>
      </c>
      <c r="C691" s="121" t="s">
        <v>198</v>
      </c>
      <c r="D691" s="121" t="s">
        <v>290</v>
      </c>
      <c r="E691" s="131" t="s">
        <v>690</v>
      </c>
      <c r="F691" s="134">
        <v>648</v>
      </c>
    </row>
    <row r="692" spans="1:6" ht="32.25" customHeight="1" x14ac:dyDescent="0.3">
      <c r="A692" s="43" t="s">
        <v>751</v>
      </c>
      <c r="B692" s="149" t="s">
        <v>752</v>
      </c>
      <c r="C692" s="130"/>
      <c r="D692" s="130"/>
      <c r="E692" s="131"/>
      <c r="F692" s="134">
        <f>F693</f>
        <v>1144.5999999999999</v>
      </c>
    </row>
    <row r="693" spans="1:6" x14ac:dyDescent="0.3">
      <c r="A693" s="43" t="s">
        <v>180</v>
      </c>
      <c r="B693" s="149" t="s">
        <v>752</v>
      </c>
      <c r="C693" s="121" t="s">
        <v>181</v>
      </c>
      <c r="D693" s="130"/>
      <c r="E693" s="131"/>
      <c r="F693" s="134">
        <f>F694</f>
        <v>1144.5999999999999</v>
      </c>
    </row>
    <row r="694" spans="1:6" x14ac:dyDescent="0.3">
      <c r="A694" s="43" t="s">
        <v>238</v>
      </c>
      <c r="B694" s="149" t="s">
        <v>752</v>
      </c>
      <c r="C694" s="121" t="s">
        <v>181</v>
      </c>
      <c r="D694" s="121" t="s">
        <v>263</v>
      </c>
      <c r="E694" s="131"/>
      <c r="F694" s="134">
        <f>F695</f>
        <v>1144.5999999999999</v>
      </c>
    </row>
    <row r="695" spans="1:6" ht="30" x14ac:dyDescent="0.3">
      <c r="A695" s="43" t="s">
        <v>205</v>
      </c>
      <c r="B695" s="149" t="s">
        <v>752</v>
      </c>
      <c r="C695" s="121" t="s">
        <v>181</v>
      </c>
      <c r="D695" s="121" t="s">
        <v>263</v>
      </c>
      <c r="E695" s="131" t="s">
        <v>673</v>
      </c>
      <c r="F695" s="134">
        <f>F696</f>
        <v>1144.5999999999999</v>
      </c>
    </row>
    <row r="696" spans="1:6" ht="42.75" customHeight="1" x14ac:dyDescent="0.3">
      <c r="A696" s="43" t="s">
        <v>206</v>
      </c>
      <c r="B696" s="149" t="s">
        <v>752</v>
      </c>
      <c r="C696" s="121" t="s">
        <v>181</v>
      </c>
      <c r="D696" s="121" t="s">
        <v>263</v>
      </c>
      <c r="E696" s="131" t="s">
        <v>669</v>
      </c>
      <c r="F696" s="134">
        <v>1144.5999999999999</v>
      </c>
    </row>
  </sheetData>
  <mergeCells count="14">
    <mergeCell ref="A1:F1"/>
    <mergeCell ref="A2:F2"/>
    <mergeCell ref="A3:F3"/>
    <mergeCell ref="A4:A5"/>
    <mergeCell ref="C4:C5"/>
    <mergeCell ref="D4:D5"/>
    <mergeCell ref="E4:E5"/>
    <mergeCell ref="F4:F5"/>
    <mergeCell ref="B4:B5"/>
    <mergeCell ref="A131:A132"/>
    <mergeCell ref="B131:B132"/>
    <mergeCell ref="C131:C132"/>
    <mergeCell ref="D131:D132"/>
    <mergeCell ref="E131:E132"/>
  </mergeCells>
  <pageMargins left="1.1811023622047245" right="0.39370078740157483" top="0.78740157480314965" bottom="0.78740157480314965" header="0.31496062992125984" footer="0.31496062992125984"/>
  <pageSetup paperSize="9" scale="72" fitToHeight="0" orientation="portrait"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pageSetUpPr fitToPage="1"/>
  </sheetPr>
  <dimension ref="A1:I632"/>
  <sheetViews>
    <sheetView zoomScaleNormal="100" workbookViewId="0">
      <selection activeCell="A632" sqref="A632"/>
    </sheetView>
  </sheetViews>
  <sheetFormatPr defaultColWidth="9.140625" defaultRowHeight="15" outlineLevelRow="1" x14ac:dyDescent="0.3"/>
  <cols>
    <col min="1" max="1" width="45.85546875" style="39" customWidth="1"/>
    <col min="2" max="2" width="18.140625" style="159" customWidth="1"/>
    <col min="3" max="3" width="9" style="159" customWidth="1"/>
    <col min="4" max="4" width="8.7109375" style="159" customWidth="1"/>
    <col min="5" max="5" width="10.7109375" style="159" customWidth="1"/>
    <col min="6" max="6" width="14.140625" style="180" customWidth="1"/>
    <col min="7" max="7" width="14.7109375" style="183" customWidth="1"/>
    <col min="8" max="16384" width="9.140625" style="22"/>
  </cols>
  <sheetData>
    <row r="1" spans="1:9" ht="90.75" customHeight="1" x14ac:dyDescent="0.3">
      <c r="B1" s="54"/>
      <c r="C1" s="54"/>
      <c r="D1" s="231" t="s">
        <v>1359</v>
      </c>
      <c r="E1" s="231"/>
      <c r="F1" s="231"/>
      <c r="G1" s="231"/>
    </row>
    <row r="2" spans="1:9" ht="93.75" customHeight="1" x14ac:dyDescent="0.3">
      <c r="A2" s="260" t="s">
        <v>1330</v>
      </c>
      <c r="B2" s="260"/>
      <c r="C2" s="260"/>
      <c r="D2" s="260"/>
      <c r="E2" s="260"/>
      <c r="F2" s="260"/>
      <c r="G2" s="260"/>
    </row>
    <row r="3" spans="1:9" x14ac:dyDescent="0.3">
      <c r="A3" s="265" t="s">
        <v>174</v>
      </c>
      <c r="B3" s="265"/>
      <c r="C3" s="265"/>
      <c r="D3" s="265"/>
      <c r="E3" s="265"/>
      <c r="F3" s="265"/>
      <c r="G3" s="265"/>
    </row>
    <row r="4" spans="1:9" ht="15" customHeight="1" x14ac:dyDescent="0.3">
      <c r="A4" s="266" t="s">
        <v>653</v>
      </c>
      <c r="B4" s="254" t="s">
        <v>664</v>
      </c>
      <c r="C4" s="254" t="s">
        <v>176</v>
      </c>
      <c r="D4" s="254" t="s">
        <v>177</v>
      </c>
      <c r="E4" s="254" t="s">
        <v>528</v>
      </c>
      <c r="F4" s="249" t="s">
        <v>934</v>
      </c>
      <c r="G4" s="264" t="s">
        <v>1250</v>
      </c>
    </row>
    <row r="5" spans="1:9" x14ac:dyDescent="0.3">
      <c r="A5" s="267"/>
      <c r="B5" s="255"/>
      <c r="C5" s="255"/>
      <c r="D5" s="255"/>
      <c r="E5" s="255"/>
      <c r="F5" s="249"/>
      <c r="G5" s="264"/>
    </row>
    <row r="6" spans="1:9" x14ac:dyDescent="0.3">
      <c r="A6" s="55" t="s">
        <v>597</v>
      </c>
      <c r="B6" s="166"/>
      <c r="C6" s="166"/>
      <c r="D6" s="166"/>
      <c r="E6" s="171"/>
      <c r="F6" s="24">
        <f>F7+F8+F65+F80+F206+F213+F242+F249+F272+F279+F308+F335+F342+F364+F373+F391+F405+F412+F419+F426+F433+F440+F447+F454+F481+F496+F525</f>
        <v>987489.7000000003</v>
      </c>
      <c r="G6" s="24">
        <f>G7+G8+G65+G80+G206+G213+G242+G249+G272+G279+G308+G335+G342+G364+G373+G391+G405+G412+G419+G426+G433+G440+G447+G454+G481+G496+G525</f>
        <v>891990.50000000012</v>
      </c>
      <c r="H6" s="47"/>
      <c r="I6" s="47"/>
    </row>
    <row r="7" spans="1:9" ht="18.75" customHeight="1" x14ac:dyDescent="0.3">
      <c r="A7" s="42" t="s">
        <v>770</v>
      </c>
      <c r="B7" s="31"/>
      <c r="C7" s="31"/>
      <c r="D7" s="31"/>
      <c r="E7" s="130"/>
      <c r="F7" s="157">
        <v>13932.4</v>
      </c>
      <c r="G7" s="165">
        <v>26464.6</v>
      </c>
      <c r="H7" s="47"/>
      <c r="I7" s="47"/>
    </row>
    <row r="8" spans="1:9" ht="28.5" customHeight="1" x14ac:dyDescent="0.3">
      <c r="A8" s="55" t="s">
        <v>1008</v>
      </c>
      <c r="B8" s="129" t="s">
        <v>402</v>
      </c>
      <c r="C8" s="130"/>
      <c r="D8" s="130"/>
      <c r="E8" s="131"/>
      <c r="F8" s="24">
        <f>F9+F16+F44</f>
        <v>49294.3</v>
      </c>
      <c r="G8" s="24">
        <f>G9+G16+G44</f>
        <v>48996.200000000004</v>
      </c>
    </row>
    <row r="9" spans="1:9" ht="51" x14ac:dyDescent="0.3">
      <c r="A9" s="55" t="s">
        <v>558</v>
      </c>
      <c r="B9" s="129" t="s">
        <v>404</v>
      </c>
      <c r="C9" s="130"/>
      <c r="D9" s="130"/>
      <c r="E9" s="131"/>
      <c r="F9" s="24">
        <f>F10</f>
        <v>21705.200000000001</v>
      </c>
      <c r="G9" s="56">
        <f>G10</f>
        <v>21734.2</v>
      </c>
    </row>
    <row r="10" spans="1:9" ht="41.25" customHeight="1" x14ac:dyDescent="0.3">
      <c r="A10" s="55" t="s">
        <v>422</v>
      </c>
      <c r="B10" s="172" t="s">
        <v>406</v>
      </c>
      <c r="C10" s="130"/>
      <c r="D10" s="130"/>
      <c r="E10" s="131"/>
      <c r="F10" s="24">
        <f t="shared" ref="F10:G14" si="0">F11</f>
        <v>21705.200000000001</v>
      </c>
      <c r="G10" s="56">
        <f t="shared" si="0"/>
        <v>21734.2</v>
      </c>
    </row>
    <row r="11" spans="1:9" ht="60" x14ac:dyDescent="0.3">
      <c r="A11" s="52" t="s">
        <v>560</v>
      </c>
      <c r="B11" s="121" t="s">
        <v>408</v>
      </c>
      <c r="C11" s="130"/>
      <c r="D11" s="130"/>
      <c r="E11" s="131"/>
      <c r="F11" s="173">
        <f t="shared" si="0"/>
        <v>21705.200000000001</v>
      </c>
      <c r="G11" s="181">
        <f t="shared" si="0"/>
        <v>21734.2</v>
      </c>
    </row>
    <row r="12" spans="1:9" x14ac:dyDescent="0.3">
      <c r="A12" s="52" t="s">
        <v>361</v>
      </c>
      <c r="B12" s="121" t="s">
        <v>408</v>
      </c>
      <c r="C12" s="121" t="s">
        <v>228</v>
      </c>
      <c r="D12" s="130"/>
      <c r="E12" s="131"/>
      <c r="F12" s="27">
        <f t="shared" si="0"/>
        <v>21705.200000000001</v>
      </c>
      <c r="G12" s="53">
        <f t="shared" si="0"/>
        <v>21734.2</v>
      </c>
    </row>
    <row r="13" spans="1:9" x14ac:dyDescent="0.3">
      <c r="A13" s="52" t="s">
        <v>386</v>
      </c>
      <c r="B13" s="121" t="s">
        <v>408</v>
      </c>
      <c r="C13" s="121" t="s">
        <v>228</v>
      </c>
      <c r="D13" s="121" t="s">
        <v>198</v>
      </c>
      <c r="E13" s="131"/>
      <c r="F13" s="27">
        <f t="shared" si="0"/>
        <v>21705.200000000001</v>
      </c>
      <c r="G13" s="53">
        <f t="shared" si="0"/>
        <v>21734.2</v>
      </c>
    </row>
    <row r="14" spans="1:9" ht="45" x14ac:dyDescent="0.3">
      <c r="A14" s="52" t="s">
        <v>298</v>
      </c>
      <c r="B14" s="121" t="s">
        <v>408</v>
      </c>
      <c r="C14" s="121" t="s">
        <v>228</v>
      </c>
      <c r="D14" s="121" t="s">
        <v>198</v>
      </c>
      <c r="E14" s="121">
        <v>600</v>
      </c>
      <c r="F14" s="27">
        <f t="shared" si="0"/>
        <v>21705.200000000001</v>
      </c>
      <c r="G14" s="53">
        <f t="shared" si="0"/>
        <v>21734.2</v>
      </c>
    </row>
    <row r="15" spans="1:9" ht="19.899999999999999" customHeight="1" x14ac:dyDescent="0.3">
      <c r="A15" s="52" t="s">
        <v>307</v>
      </c>
      <c r="B15" s="121" t="s">
        <v>408</v>
      </c>
      <c r="C15" s="121" t="s">
        <v>228</v>
      </c>
      <c r="D15" s="121" t="s">
        <v>198</v>
      </c>
      <c r="E15" s="121">
        <v>610</v>
      </c>
      <c r="F15" s="27">
        <v>21705.200000000001</v>
      </c>
      <c r="G15" s="53">
        <v>21734.2</v>
      </c>
    </row>
    <row r="16" spans="1:9" ht="38.25" x14ac:dyDescent="0.3">
      <c r="A16" s="55" t="s">
        <v>420</v>
      </c>
      <c r="B16" s="129" t="s">
        <v>421</v>
      </c>
      <c r="C16" s="130"/>
      <c r="D16" s="130"/>
      <c r="E16" s="131"/>
      <c r="F16" s="24">
        <f>F17+F33</f>
        <v>22903.200000000001</v>
      </c>
      <c r="G16" s="56">
        <f>G17+G33</f>
        <v>22567.1</v>
      </c>
    </row>
    <row r="17" spans="1:7" ht="41.25" customHeight="1" x14ac:dyDescent="0.3">
      <c r="A17" s="55" t="s">
        <v>422</v>
      </c>
      <c r="B17" s="172" t="s">
        <v>423</v>
      </c>
      <c r="C17" s="130"/>
      <c r="D17" s="130"/>
      <c r="E17" s="131"/>
      <c r="F17" s="173">
        <f>F18+F23+F28</f>
        <v>9126.1</v>
      </c>
      <c r="G17" s="173">
        <f>G18+G23+G28</f>
        <v>8760.2999999999993</v>
      </c>
    </row>
    <row r="18" spans="1:7" ht="47.25" customHeight="1" x14ac:dyDescent="0.3">
      <c r="A18" s="52" t="s">
        <v>424</v>
      </c>
      <c r="B18" s="121" t="s">
        <v>425</v>
      </c>
      <c r="C18" s="130"/>
      <c r="D18" s="130"/>
      <c r="E18" s="131"/>
      <c r="F18" s="27">
        <f>F19</f>
        <v>6936</v>
      </c>
      <c r="G18" s="53">
        <f>G19</f>
        <v>6502.5</v>
      </c>
    </row>
    <row r="19" spans="1:7" ht="15.75" customHeight="1" x14ac:dyDescent="0.3">
      <c r="A19" s="52" t="s">
        <v>418</v>
      </c>
      <c r="B19" s="121" t="s">
        <v>425</v>
      </c>
      <c r="C19" s="121" t="s">
        <v>316</v>
      </c>
      <c r="D19" s="130"/>
      <c r="E19" s="131"/>
      <c r="F19" s="27">
        <f t="shared" ref="F19:G21" si="1">F20</f>
        <v>6936</v>
      </c>
      <c r="G19" s="53">
        <f t="shared" si="1"/>
        <v>6502.5</v>
      </c>
    </row>
    <row r="20" spans="1:7" x14ac:dyDescent="0.3">
      <c r="A20" s="52" t="s">
        <v>419</v>
      </c>
      <c r="B20" s="121" t="s">
        <v>425</v>
      </c>
      <c r="C20" s="121" t="s">
        <v>316</v>
      </c>
      <c r="D20" s="121" t="s">
        <v>181</v>
      </c>
      <c r="E20" s="131"/>
      <c r="F20" s="27">
        <f>F21</f>
        <v>6936</v>
      </c>
      <c r="G20" s="53">
        <f>G21</f>
        <v>6502.5</v>
      </c>
    </row>
    <row r="21" spans="1:7" ht="45" x14ac:dyDescent="0.3">
      <c r="A21" s="52" t="s">
        <v>298</v>
      </c>
      <c r="B21" s="121" t="s">
        <v>425</v>
      </c>
      <c r="C21" s="121" t="s">
        <v>316</v>
      </c>
      <c r="D21" s="121" t="s">
        <v>181</v>
      </c>
      <c r="E21" s="121">
        <v>600</v>
      </c>
      <c r="F21" s="27">
        <f t="shared" si="1"/>
        <v>6936</v>
      </c>
      <c r="G21" s="53">
        <f t="shared" si="1"/>
        <v>6502.5</v>
      </c>
    </row>
    <row r="22" spans="1:7" ht="18" customHeight="1" x14ac:dyDescent="0.3">
      <c r="A22" s="52" t="s">
        <v>307</v>
      </c>
      <c r="B22" s="121" t="s">
        <v>425</v>
      </c>
      <c r="C22" s="121" t="s">
        <v>316</v>
      </c>
      <c r="D22" s="121" t="s">
        <v>181</v>
      </c>
      <c r="E22" s="121">
        <v>610</v>
      </c>
      <c r="F22" s="27">
        <v>6936</v>
      </c>
      <c r="G22" s="53">
        <v>6502.5</v>
      </c>
    </row>
    <row r="23" spans="1:7" ht="45" x14ac:dyDescent="0.3">
      <c r="A23" s="52" t="s">
        <v>426</v>
      </c>
      <c r="B23" s="121" t="s">
        <v>427</v>
      </c>
      <c r="C23" s="130"/>
      <c r="D23" s="130"/>
      <c r="E23" s="131"/>
      <c r="F23" s="27">
        <f>F24</f>
        <v>2188.1</v>
      </c>
      <c r="G23" s="53">
        <f>G24</f>
        <v>2255.8000000000002</v>
      </c>
    </row>
    <row r="24" spans="1:7" x14ac:dyDescent="0.3">
      <c r="A24" s="52" t="s">
        <v>418</v>
      </c>
      <c r="B24" s="121" t="s">
        <v>427</v>
      </c>
      <c r="C24" s="121" t="s">
        <v>316</v>
      </c>
      <c r="D24" s="130"/>
      <c r="E24" s="131"/>
      <c r="F24" s="27">
        <f t="shared" ref="F24:G26" si="2">F25</f>
        <v>2188.1</v>
      </c>
      <c r="G24" s="53">
        <f t="shared" si="2"/>
        <v>2255.8000000000002</v>
      </c>
    </row>
    <row r="25" spans="1:7" x14ac:dyDescent="0.3">
      <c r="A25" s="52" t="s">
        <v>419</v>
      </c>
      <c r="B25" s="121" t="s">
        <v>427</v>
      </c>
      <c r="C25" s="121" t="s">
        <v>316</v>
      </c>
      <c r="D25" s="121" t="s">
        <v>181</v>
      </c>
      <c r="E25" s="131"/>
      <c r="F25" s="27">
        <f t="shared" si="2"/>
        <v>2188.1</v>
      </c>
      <c r="G25" s="53">
        <f t="shared" si="2"/>
        <v>2255.8000000000002</v>
      </c>
    </row>
    <row r="26" spans="1:7" ht="45" x14ac:dyDescent="0.3">
      <c r="A26" s="52" t="s">
        <v>298</v>
      </c>
      <c r="B26" s="121" t="s">
        <v>427</v>
      </c>
      <c r="C26" s="121" t="s">
        <v>316</v>
      </c>
      <c r="D26" s="121" t="s">
        <v>181</v>
      </c>
      <c r="E26" s="121">
        <v>600</v>
      </c>
      <c r="F26" s="27">
        <f t="shared" si="2"/>
        <v>2188.1</v>
      </c>
      <c r="G26" s="53">
        <f t="shared" si="2"/>
        <v>2255.8000000000002</v>
      </c>
    </row>
    <row r="27" spans="1:7" ht="16.5" customHeight="1" x14ac:dyDescent="0.3">
      <c r="A27" s="52" t="s">
        <v>307</v>
      </c>
      <c r="B27" s="121" t="s">
        <v>427</v>
      </c>
      <c r="C27" s="121" t="s">
        <v>316</v>
      </c>
      <c r="D27" s="121" t="s">
        <v>181</v>
      </c>
      <c r="E27" s="121">
        <v>610</v>
      </c>
      <c r="F27" s="27">
        <v>2188.1</v>
      </c>
      <c r="G27" s="53">
        <v>2255.8000000000002</v>
      </c>
    </row>
    <row r="28" spans="1:7" ht="17.25" customHeight="1" x14ac:dyDescent="0.3">
      <c r="A28" s="43" t="s">
        <v>1210</v>
      </c>
      <c r="B28" s="121" t="s">
        <v>1212</v>
      </c>
      <c r="C28" s="121"/>
      <c r="D28" s="121"/>
      <c r="E28" s="121"/>
      <c r="F28" s="27">
        <f t="shared" ref="F28:G31" si="3">F29</f>
        <v>2</v>
      </c>
      <c r="G28" s="27">
        <f t="shared" si="3"/>
        <v>2</v>
      </c>
    </row>
    <row r="29" spans="1:7" ht="20.45" customHeight="1" x14ac:dyDescent="0.3">
      <c r="A29" s="52" t="s">
        <v>418</v>
      </c>
      <c r="B29" s="121" t="s">
        <v>1212</v>
      </c>
      <c r="C29" s="121" t="s">
        <v>316</v>
      </c>
      <c r="D29" s="130"/>
      <c r="E29" s="131"/>
      <c r="F29" s="27">
        <f t="shared" si="3"/>
        <v>2</v>
      </c>
      <c r="G29" s="27">
        <f t="shared" si="3"/>
        <v>2</v>
      </c>
    </row>
    <row r="30" spans="1:7" ht="16.5" customHeight="1" x14ac:dyDescent="0.3">
      <c r="A30" s="52" t="s">
        <v>419</v>
      </c>
      <c r="B30" s="121" t="s">
        <v>1212</v>
      </c>
      <c r="C30" s="121" t="s">
        <v>316</v>
      </c>
      <c r="D30" s="121" t="s">
        <v>181</v>
      </c>
      <c r="E30" s="131"/>
      <c r="F30" s="27">
        <f t="shared" si="3"/>
        <v>2</v>
      </c>
      <c r="G30" s="27">
        <f t="shared" si="3"/>
        <v>2</v>
      </c>
    </row>
    <row r="31" spans="1:7" ht="20.45" customHeight="1" x14ac:dyDescent="0.3">
      <c r="A31" s="52" t="s">
        <v>298</v>
      </c>
      <c r="B31" s="121" t="s">
        <v>1212</v>
      </c>
      <c r="C31" s="121" t="s">
        <v>316</v>
      </c>
      <c r="D31" s="121" t="s">
        <v>181</v>
      </c>
      <c r="E31" s="121">
        <v>600</v>
      </c>
      <c r="F31" s="27">
        <f t="shared" si="3"/>
        <v>2</v>
      </c>
      <c r="G31" s="27">
        <f t="shared" si="3"/>
        <v>2</v>
      </c>
    </row>
    <row r="32" spans="1:7" ht="20.45" customHeight="1" x14ac:dyDescent="0.3">
      <c r="A32" s="52" t="s">
        <v>307</v>
      </c>
      <c r="B32" s="121" t="s">
        <v>1212</v>
      </c>
      <c r="C32" s="121" t="s">
        <v>316</v>
      </c>
      <c r="D32" s="121" t="s">
        <v>181</v>
      </c>
      <c r="E32" s="121">
        <v>610</v>
      </c>
      <c r="F32" s="27">
        <v>2</v>
      </c>
      <c r="G32" s="53">
        <v>2</v>
      </c>
    </row>
    <row r="33" spans="1:7" ht="25.5" x14ac:dyDescent="0.3">
      <c r="A33" s="55" t="s">
        <v>561</v>
      </c>
      <c r="B33" s="172" t="s">
        <v>429</v>
      </c>
      <c r="C33" s="130"/>
      <c r="D33" s="130"/>
      <c r="E33" s="131"/>
      <c r="F33" s="173">
        <f>F34+F39</f>
        <v>13777.1</v>
      </c>
      <c r="G33" s="181">
        <f>G34+G39</f>
        <v>13806.8</v>
      </c>
    </row>
    <row r="34" spans="1:7" ht="46.5" customHeight="1" x14ac:dyDescent="0.3">
      <c r="A34" s="52" t="s">
        <v>430</v>
      </c>
      <c r="B34" s="121" t="s">
        <v>431</v>
      </c>
      <c r="C34" s="130"/>
      <c r="D34" s="130"/>
      <c r="E34" s="131"/>
      <c r="F34" s="27">
        <f t="shared" ref="F34:G37" si="4">F35</f>
        <v>13776.1</v>
      </c>
      <c r="G34" s="53">
        <f t="shared" si="4"/>
        <v>13805.8</v>
      </c>
    </row>
    <row r="35" spans="1:7" x14ac:dyDescent="0.3">
      <c r="A35" s="52" t="s">
        <v>418</v>
      </c>
      <c r="B35" s="121" t="s">
        <v>431</v>
      </c>
      <c r="C35" s="121" t="s">
        <v>316</v>
      </c>
      <c r="D35" s="130"/>
      <c r="E35" s="131"/>
      <c r="F35" s="27">
        <f t="shared" si="4"/>
        <v>13776.1</v>
      </c>
      <c r="G35" s="53">
        <f t="shared" si="4"/>
        <v>13805.8</v>
      </c>
    </row>
    <row r="36" spans="1:7" x14ac:dyDescent="0.3">
      <c r="A36" s="52" t="s">
        <v>419</v>
      </c>
      <c r="B36" s="121" t="s">
        <v>431</v>
      </c>
      <c r="C36" s="121" t="s">
        <v>316</v>
      </c>
      <c r="D36" s="121" t="s">
        <v>181</v>
      </c>
      <c r="E36" s="131"/>
      <c r="F36" s="27">
        <f t="shared" si="4"/>
        <v>13776.1</v>
      </c>
      <c r="G36" s="53">
        <f t="shared" si="4"/>
        <v>13805.8</v>
      </c>
    </row>
    <row r="37" spans="1:7" ht="45" x14ac:dyDescent="0.3">
      <c r="A37" s="52" t="s">
        <v>298</v>
      </c>
      <c r="B37" s="121" t="s">
        <v>431</v>
      </c>
      <c r="C37" s="121" t="s">
        <v>316</v>
      </c>
      <c r="D37" s="121" t="s">
        <v>181</v>
      </c>
      <c r="E37" s="121">
        <v>600</v>
      </c>
      <c r="F37" s="27">
        <f t="shared" si="4"/>
        <v>13776.1</v>
      </c>
      <c r="G37" s="53">
        <f t="shared" si="4"/>
        <v>13805.8</v>
      </c>
    </row>
    <row r="38" spans="1:7" ht="18" customHeight="1" x14ac:dyDescent="0.3">
      <c r="A38" s="52" t="s">
        <v>307</v>
      </c>
      <c r="B38" s="121" t="s">
        <v>431</v>
      </c>
      <c r="C38" s="121" t="s">
        <v>316</v>
      </c>
      <c r="D38" s="121" t="s">
        <v>181</v>
      </c>
      <c r="E38" s="121">
        <v>610</v>
      </c>
      <c r="F38" s="27">
        <v>13776.1</v>
      </c>
      <c r="G38" s="53">
        <v>13805.8</v>
      </c>
    </row>
    <row r="39" spans="1:7" ht="30" x14ac:dyDescent="0.3">
      <c r="A39" s="43" t="s">
        <v>974</v>
      </c>
      <c r="B39" s="121" t="s">
        <v>975</v>
      </c>
      <c r="C39" s="121"/>
      <c r="D39" s="121"/>
      <c r="E39" s="121"/>
      <c r="F39" s="27">
        <f t="shared" ref="F39:G41" si="5">F40</f>
        <v>1</v>
      </c>
      <c r="G39" s="53">
        <f t="shared" si="5"/>
        <v>1</v>
      </c>
    </row>
    <row r="40" spans="1:7" x14ac:dyDescent="0.3">
      <c r="A40" s="52" t="s">
        <v>418</v>
      </c>
      <c r="B40" s="121" t="s">
        <v>975</v>
      </c>
      <c r="C40" s="121" t="s">
        <v>316</v>
      </c>
      <c r="D40" s="130"/>
      <c r="E40" s="131"/>
      <c r="F40" s="27">
        <f t="shared" si="5"/>
        <v>1</v>
      </c>
      <c r="G40" s="53">
        <f t="shared" si="5"/>
        <v>1</v>
      </c>
    </row>
    <row r="41" spans="1:7" ht="17.25" customHeight="1" x14ac:dyDescent="0.3">
      <c r="A41" s="52" t="s">
        <v>419</v>
      </c>
      <c r="B41" s="121" t="s">
        <v>975</v>
      </c>
      <c r="C41" s="121" t="s">
        <v>316</v>
      </c>
      <c r="D41" s="121" t="s">
        <v>181</v>
      </c>
      <c r="E41" s="131"/>
      <c r="F41" s="27">
        <f t="shared" si="5"/>
        <v>1</v>
      </c>
      <c r="G41" s="53">
        <f t="shared" si="5"/>
        <v>1</v>
      </c>
    </row>
    <row r="42" spans="1:7" ht="46.5" customHeight="1" x14ac:dyDescent="0.3">
      <c r="A42" s="52" t="s">
        <v>298</v>
      </c>
      <c r="B42" s="121" t="s">
        <v>975</v>
      </c>
      <c r="C42" s="121" t="s">
        <v>316</v>
      </c>
      <c r="D42" s="121" t="s">
        <v>181</v>
      </c>
      <c r="E42" s="121">
        <v>600</v>
      </c>
      <c r="F42" s="27">
        <f t="shared" ref="F42:G42" si="6">F43</f>
        <v>1</v>
      </c>
      <c r="G42" s="53">
        <f t="shared" si="6"/>
        <v>1</v>
      </c>
    </row>
    <row r="43" spans="1:7" x14ac:dyDescent="0.3">
      <c r="A43" s="52" t="s">
        <v>307</v>
      </c>
      <c r="B43" s="121" t="s">
        <v>975</v>
      </c>
      <c r="C43" s="121" t="s">
        <v>316</v>
      </c>
      <c r="D43" s="121" t="s">
        <v>181</v>
      </c>
      <c r="E43" s="121">
        <v>610</v>
      </c>
      <c r="F43" s="27">
        <v>1</v>
      </c>
      <c r="G43" s="53">
        <v>1</v>
      </c>
    </row>
    <row r="44" spans="1:7" ht="42" customHeight="1" x14ac:dyDescent="0.3">
      <c r="A44" s="55" t="s">
        <v>1025</v>
      </c>
      <c r="B44" s="129" t="s">
        <v>432</v>
      </c>
      <c r="C44" s="130"/>
      <c r="D44" s="130"/>
      <c r="E44" s="131"/>
      <c r="F44" s="24">
        <f>F45</f>
        <v>4685.8999999999996</v>
      </c>
      <c r="G44" s="24">
        <f>G45</f>
        <v>4694.8999999999996</v>
      </c>
    </row>
    <row r="45" spans="1:7" ht="54.75" customHeight="1" x14ac:dyDescent="0.3">
      <c r="A45" s="55" t="s">
        <v>598</v>
      </c>
      <c r="B45" s="172" t="s">
        <v>434</v>
      </c>
      <c r="C45" s="130"/>
      <c r="D45" s="130"/>
      <c r="E45" s="131"/>
      <c r="F45" s="173">
        <f>F46+F51+F60</f>
        <v>4685.8999999999996</v>
      </c>
      <c r="G45" s="173">
        <f>G46+G51+G60</f>
        <v>4694.8999999999996</v>
      </c>
    </row>
    <row r="46" spans="1:7" ht="30" x14ac:dyDescent="0.3">
      <c r="A46" s="52" t="s">
        <v>220</v>
      </c>
      <c r="B46" s="121" t="s">
        <v>441</v>
      </c>
      <c r="C46" s="130"/>
      <c r="D46" s="130"/>
      <c r="E46" s="131"/>
      <c r="F46" s="27">
        <f>F50</f>
        <v>1611.4</v>
      </c>
      <c r="G46" s="53">
        <f>G50</f>
        <v>1611.4</v>
      </c>
    </row>
    <row r="47" spans="1:7" ht="31.15" hidden="1" customHeight="1" x14ac:dyDescent="0.3">
      <c r="A47" s="52" t="s">
        <v>418</v>
      </c>
      <c r="B47" s="121" t="s">
        <v>441</v>
      </c>
      <c r="C47" s="121" t="s">
        <v>316</v>
      </c>
      <c r="D47" s="130"/>
      <c r="E47" s="131"/>
      <c r="F47" s="27">
        <f>F48</f>
        <v>0</v>
      </c>
      <c r="G47" s="53">
        <f>G48</f>
        <v>0</v>
      </c>
    </row>
    <row r="48" spans="1:7" ht="35.450000000000003" hidden="1" customHeight="1" x14ac:dyDescent="0.3">
      <c r="A48" s="52" t="s">
        <v>438</v>
      </c>
      <c r="B48" s="121" t="s">
        <v>441</v>
      </c>
      <c r="C48" s="121" t="s">
        <v>316</v>
      </c>
      <c r="D48" s="121" t="s">
        <v>210</v>
      </c>
      <c r="E48" s="131"/>
      <c r="F48" s="27">
        <f>F49</f>
        <v>0</v>
      </c>
      <c r="G48" s="53">
        <f>G49</f>
        <v>0</v>
      </c>
    </row>
    <row r="49" spans="1:7" ht="46.9" hidden="1" customHeight="1" x14ac:dyDescent="0.3">
      <c r="A49" s="52" t="s">
        <v>193</v>
      </c>
      <c r="B49" s="121" t="s">
        <v>441</v>
      </c>
      <c r="C49" s="121" t="s">
        <v>316</v>
      </c>
      <c r="D49" s="121" t="s">
        <v>210</v>
      </c>
      <c r="E49" s="121">
        <v>100</v>
      </c>
      <c r="F49" s="27"/>
      <c r="G49" s="53"/>
    </row>
    <row r="50" spans="1:7" ht="30" x14ac:dyDescent="0.3">
      <c r="A50" s="52" t="s">
        <v>194</v>
      </c>
      <c r="B50" s="121" t="s">
        <v>441</v>
      </c>
      <c r="C50" s="121" t="s">
        <v>316</v>
      </c>
      <c r="D50" s="121" t="s">
        <v>210</v>
      </c>
      <c r="E50" s="121">
        <v>120</v>
      </c>
      <c r="F50" s="27">
        <v>1611.4</v>
      </c>
      <c r="G50" s="53">
        <v>1611.4</v>
      </c>
    </row>
    <row r="51" spans="1:7" ht="30" x14ac:dyDescent="0.3">
      <c r="A51" s="52" t="s">
        <v>599</v>
      </c>
      <c r="B51" s="121" t="s">
        <v>444</v>
      </c>
      <c r="C51" s="130"/>
      <c r="D51" s="130"/>
      <c r="E51" s="131"/>
      <c r="F51" s="27">
        <f>F52</f>
        <v>2863.4999999999995</v>
      </c>
      <c r="G51" s="53">
        <f>G52</f>
        <v>2866.4999999999995</v>
      </c>
    </row>
    <row r="52" spans="1:7" ht="16.5" customHeight="1" x14ac:dyDescent="0.3">
      <c r="A52" s="52" t="s">
        <v>418</v>
      </c>
      <c r="B52" s="121" t="s">
        <v>444</v>
      </c>
      <c r="C52" s="121" t="s">
        <v>316</v>
      </c>
      <c r="D52" s="130"/>
      <c r="E52" s="131"/>
      <c r="F52" s="27">
        <f>F53</f>
        <v>2863.4999999999995</v>
      </c>
      <c r="G52" s="53">
        <f>G53</f>
        <v>2866.4999999999995</v>
      </c>
    </row>
    <row r="53" spans="1:7" ht="30" x14ac:dyDescent="0.3">
      <c r="A53" s="52" t="s">
        <v>438</v>
      </c>
      <c r="B53" s="121" t="s">
        <v>444</v>
      </c>
      <c r="C53" s="121" t="s">
        <v>316</v>
      </c>
      <c r="D53" s="121" t="s">
        <v>210</v>
      </c>
      <c r="E53" s="131"/>
      <c r="F53" s="27">
        <f>F54+F57+F59</f>
        <v>2863.4999999999995</v>
      </c>
      <c r="G53" s="53">
        <f>G54+G57+G59</f>
        <v>2866.4999999999995</v>
      </c>
    </row>
    <row r="54" spans="1:7" ht="90" x14ac:dyDescent="0.3">
      <c r="A54" s="52" t="s">
        <v>193</v>
      </c>
      <c r="B54" s="121" t="s">
        <v>444</v>
      </c>
      <c r="C54" s="121" t="s">
        <v>316</v>
      </c>
      <c r="D54" s="121" t="s">
        <v>210</v>
      </c>
      <c r="E54" s="121">
        <v>100</v>
      </c>
      <c r="F54" s="27">
        <f>F55</f>
        <v>2125.6</v>
      </c>
      <c r="G54" s="53">
        <f>G55</f>
        <v>2125.6</v>
      </c>
    </row>
    <row r="55" spans="1:7" ht="30.75" customHeight="1" x14ac:dyDescent="0.3">
      <c r="A55" s="52" t="s">
        <v>259</v>
      </c>
      <c r="B55" s="121" t="s">
        <v>444</v>
      </c>
      <c r="C55" s="121" t="s">
        <v>316</v>
      </c>
      <c r="D55" s="121" t="s">
        <v>210</v>
      </c>
      <c r="E55" s="121">
        <v>110</v>
      </c>
      <c r="F55" s="27">
        <v>2125.6</v>
      </c>
      <c r="G55" s="53">
        <v>2125.6</v>
      </c>
    </row>
    <row r="56" spans="1:7" ht="30" x14ac:dyDescent="0.3">
      <c r="A56" s="52" t="s">
        <v>205</v>
      </c>
      <c r="B56" s="121" t="s">
        <v>444</v>
      </c>
      <c r="C56" s="121" t="s">
        <v>316</v>
      </c>
      <c r="D56" s="121" t="s">
        <v>210</v>
      </c>
      <c r="E56" s="121">
        <v>200</v>
      </c>
      <c r="F56" s="27">
        <f>F57</f>
        <v>733.8</v>
      </c>
      <c r="G56" s="53">
        <f>G57</f>
        <v>736.8</v>
      </c>
    </row>
    <row r="57" spans="1:7" ht="45" x14ac:dyDescent="0.3">
      <c r="A57" s="52" t="s">
        <v>206</v>
      </c>
      <c r="B57" s="121" t="s">
        <v>444</v>
      </c>
      <c r="C57" s="121" t="s">
        <v>316</v>
      </c>
      <c r="D57" s="121" t="s">
        <v>210</v>
      </c>
      <c r="E57" s="121">
        <v>240</v>
      </c>
      <c r="F57" s="27">
        <v>733.8</v>
      </c>
      <c r="G57" s="53">
        <v>736.8</v>
      </c>
    </row>
    <row r="58" spans="1:7" x14ac:dyDescent="0.3">
      <c r="A58" s="52" t="s">
        <v>207</v>
      </c>
      <c r="B58" s="121" t="s">
        <v>444</v>
      </c>
      <c r="C58" s="121" t="s">
        <v>316</v>
      </c>
      <c r="D58" s="121" t="s">
        <v>210</v>
      </c>
      <c r="E58" s="121">
        <v>800</v>
      </c>
      <c r="F58" s="27">
        <f>F59+F61</f>
        <v>4.0999999999999996</v>
      </c>
      <c r="G58" s="53">
        <f>G59+G61</f>
        <v>4.0999999999999996</v>
      </c>
    </row>
    <row r="59" spans="1:7" ht="19.899999999999999" customHeight="1" x14ac:dyDescent="0.3">
      <c r="A59" s="52" t="s">
        <v>208</v>
      </c>
      <c r="B59" s="121" t="s">
        <v>444</v>
      </c>
      <c r="C59" s="121" t="s">
        <v>316</v>
      </c>
      <c r="D59" s="121" t="s">
        <v>210</v>
      </c>
      <c r="E59" s="121">
        <v>850</v>
      </c>
      <c r="F59" s="27">
        <v>4.0999999999999996</v>
      </c>
      <c r="G59" s="53">
        <v>4.0999999999999996</v>
      </c>
    </row>
    <row r="60" spans="1:7" ht="30" x14ac:dyDescent="0.3">
      <c r="A60" s="52" t="s">
        <v>435</v>
      </c>
      <c r="B60" s="121" t="s">
        <v>436</v>
      </c>
      <c r="C60" s="130"/>
      <c r="D60" s="130"/>
      <c r="E60" s="131"/>
      <c r="F60" s="27">
        <f>F63</f>
        <v>211</v>
      </c>
      <c r="G60" s="53">
        <f>G63</f>
        <v>217</v>
      </c>
    </row>
    <row r="61" spans="1:7" ht="15.6" hidden="1" customHeight="1" x14ac:dyDescent="0.3">
      <c r="A61" s="52" t="s">
        <v>418</v>
      </c>
      <c r="B61" s="121" t="s">
        <v>436</v>
      </c>
      <c r="C61" s="121" t="s">
        <v>316</v>
      </c>
      <c r="D61" s="130"/>
      <c r="E61" s="131"/>
      <c r="F61" s="27">
        <f>F62</f>
        <v>0</v>
      </c>
      <c r="G61" s="53">
        <f>G62</f>
        <v>0</v>
      </c>
    </row>
    <row r="62" spans="1:7" ht="16.899999999999999" hidden="1" customHeight="1" x14ac:dyDescent="0.3">
      <c r="A62" s="52" t="s">
        <v>419</v>
      </c>
      <c r="B62" s="121" t="s">
        <v>436</v>
      </c>
      <c r="C62" s="121" t="s">
        <v>316</v>
      </c>
      <c r="D62" s="121" t="s">
        <v>181</v>
      </c>
      <c r="E62" s="131"/>
      <c r="F62" s="27"/>
      <c r="G62" s="53"/>
    </row>
    <row r="63" spans="1:7" ht="36.6" customHeight="1" x14ac:dyDescent="0.3">
      <c r="A63" s="52" t="s">
        <v>205</v>
      </c>
      <c r="B63" s="121" t="s">
        <v>436</v>
      </c>
      <c r="C63" s="121" t="s">
        <v>316</v>
      </c>
      <c r="D63" s="121" t="s">
        <v>181</v>
      </c>
      <c r="E63" s="121">
        <v>200</v>
      </c>
      <c r="F63" s="27">
        <f>F64</f>
        <v>211</v>
      </c>
      <c r="G63" s="27">
        <f>G64</f>
        <v>217</v>
      </c>
    </row>
    <row r="64" spans="1:7" ht="45" customHeight="1" x14ac:dyDescent="0.3">
      <c r="A64" s="52" t="s">
        <v>206</v>
      </c>
      <c r="B64" s="121" t="s">
        <v>436</v>
      </c>
      <c r="C64" s="121" t="s">
        <v>316</v>
      </c>
      <c r="D64" s="121" t="s">
        <v>181</v>
      </c>
      <c r="E64" s="121">
        <v>240</v>
      </c>
      <c r="F64" s="27">
        <v>211</v>
      </c>
      <c r="G64" s="53">
        <v>217</v>
      </c>
    </row>
    <row r="65" spans="1:7" ht="53.25" customHeight="1" x14ac:dyDescent="0.3">
      <c r="A65" s="55" t="s">
        <v>1026</v>
      </c>
      <c r="B65" s="129" t="s">
        <v>291</v>
      </c>
      <c r="C65" s="130"/>
      <c r="D65" s="130"/>
      <c r="E65" s="131"/>
      <c r="F65" s="24">
        <f>F66+F73</f>
        <v>1118.9000000000001</v>
      </c>
      <c r="G65" s="56">
        <f>G66+G73</f>
        <v>1118.9000000000001</v>
      </c>
    </row>
    <row r="66" spans="1:7" ht="52.5" customHeight="1" x14ac:dyDescent="0.3">
      <c r="A66" s="55" t="s">
        <v>600</v>
      </c>
      <c r="B66" s="129" t="s">
        <v>293</v>
      </c>
      <c r="C66" s="130"/>
      <c r="D66" s="130"/>
      <c r="E66" s="131"/>
      <c r="F66" s="24">
        <f t="shared" ref="F66:G67" si="7">F67</f>
        <v>1098.9000000000001</v>
      </c>
      <c r="G66" s="56">
        <f t="shared" si="7"/>
        <v>1098.9000000000001</v>
      </c>
    </row>
    <row r="67" spans="1:7" ht="63" customHeight="1" x14ac:dyDescent="0.3">
      <c r="A67" s="52" t="s">
        <v>294</v>
      </c>
      <c r="B67" s="121" t="s">
        <v>601</v>
      </c>
      <c r="C67" s="130"/>
      <c r="D67" s="130"/>
      <c r="E67" s="131"/>
      <c r="F67" s="27">
        <f t="shared" si="7"/>
        <v>1098.9000000000001</v>
      </c>
      <c r="G67" s="53">
        <f t="shared" si="7"/>
        <v>1098.9000000000001</v>
      </c>
    </row>
    <row r="68" spans="1:7" ht="60" x14ac:dyDescent="0.3">
      <c r="A68" s="52" t="s">
        <v>296</v>
      </c>
      <c r="B68" s="121" t="s">
        <v>297</v>
      </c>
      <c r="C68" s="130"/>
      <c r="D68" s="130"/>
      <c r="E68" s="131"/>
      <c r="F68" s="27">
        <f>F69</f>
        <v>1098.9000000000001</v>
      </c>
      <c r="G68" s="53">
        <f>G69</f>
        <v>1098.9000000000001</v>
      </c>
    </row>
    <row r="69" spans="1:7" ht="30" x14ac:dyDescent="0.3">
      <c r="A69" s="52" t="s">
        <v>270</v>
      </c>
      <c r="B69" s="121" t="s">
        <v>297</v>
      </c>
      <c r="C69" s="121" t="s">
        <v>198</v>
      </c>
      <c r="D69" s="130"/>
      <c r="E69" s="131"/>
      <c r="F69" s="27">
        <f t="shared" ref="F69:G71" si="8">F70</f>
        <v>1098.9000000000001</v>
      </c>
      <c r="G69" s="53">
        <f t="shared" si="8"/>
        <v>1098.9000000000001</v>
      </c>
    </row>
    <row r="70" spans="1:7" ht="45" x14ac:dyDescent="0.3">
      <c r="A70" s="52" t="s">
        <v>289</v>
      </c>
      <c r="B70" s="121" t="s">
        <v>297</v>
      </c>
      <c r="C70" s="121" t="s">
        <v>198</v>
      </c>
      <c r="D70" s="121">
        <v>14</v>
      </c>
      <c r="E70" s="131"/>
      <c r="F70" s="27">
        <f t="shared" si="8"/>
        <v>1098.9000000000001</v>
      </c>
      <c r="G70" s="53">
        <f t="shared" si="8"/>
        <v>1098.9000000000001</v>
      </c>
    </row>
    <row r="71" spans="1:7" ht="45" x14ac:dyDescent="0.3">
      <c r="A71" s="52" t="s">
        <v>298</v>
      </c>
      <c r="B71" s="121" t="s">
        <v>297</v>
      </c>
      <c r="C71" s="121" t="s">
        <v>198</v>
      </c>
      <c r="D71" s="121">
        <v>14</v>
      </c>
      <c r="E71" s="121">
        <v>600</v>
      </c>
      <c r="F71" s="27">
        <f t="shared" si="8"/>
        <v>1098.9000000000001</v>
      </c>
      <c r="G71" s="53">
        <f t="shared" si="8"/>
        <v>1098.9000000000001</v>
      </c>
    </row>
    <row r="72" spans="1:7" x14ac:dyDescent="0.3">
      <c r="A72" s="52" t="s">
        <v>307</v>
      </c>
      <c r="B72" s="121" t="s">
        <v>297</v>
      </c>
      <c r="C72" s="121" t="s">
        <v>198</v>
      </c>
      <c r="D72" s="121">
        <v>14</v>
      </c>
      <c r="E72" s="121">
        <v>610</v>
      </c>
      <c r="F72" s="27">
        <v>1098.9000000000001</v>
      </c>
      <c r="G72" s="53">
        <v>1098.9000000000001</v>
      </c>
    </row>
    <row r="73" spans="1:7" ht="56.25" customHeight="1" x14ac:dyDescent="0.3">
      <c r="A73" s="55" t="s">
        <v>1190</v>
      </c>
      <c r="B73" s="129" t="s">
        <v>674</v>
      </c>
      <c r="C73" s="130"/>
      <c r="D73" s="130"/>
      <c r="E73" s="131"/>
      <c r="F73" s="24">
        <f t="shared" ref="F73:G77" si="9">F74</f>
        <v>20</v>
      </c>
      <c r="G73" s="56">
        <f t="shared" si="9"/>
        <v>20</v>
      </c>
    </row>
    <row r="74" spans="1:7" ht="33" customHeight="1" x14ac:dyDescent="0.3">
      <c r="A74" s="52" t="s">
        <v>671</v>
      </c>
      <c r="B74" s="121" t="s">
        <v>698</v>
      </c>
      <c r="C74" s="130"/>
      <c r="D74" s="130"/>
      <c r="E74" s="131"/>
      <c r="F74" s="27">
        <f t="shared" si="9"/>
        <v>20</v>
      </c>
      <c r="G74" s="53">
        <f t="shared" si="9"/>
        <v>20</v>
      </c>
    </row>
    <row r="75" spans="1:7" ht="45" x14ac:dyDescent="0.3">
      <c r="A75" s="52" t="s">
        <v>699</v>
      </c>
      <c r="B75" s="121" t="s">
        <v>676</v>
      </c>
      <c r="C75" s="130"/>
      <c r="D75" s="130"/>
      <c r="E75" s="131"/>
      <c r="F75" s="27">
        <f t="shared" si="9"/>
        <v>20</v>
      </c>
      <c r="G75" s="53">
        <f t="shared" si="9"/>
        <v>20</v>
      </c>
    </row>
    <row r="76" spans="1:7" ht="30" customHeight="1" x14ac:dyDescent="0.3">
      <c r="A76" s="52" t="s">
        <v>270</v>
      </c>
      <c r="B76" s="121" t="s">
        <v>676</v>
      </c>
      <c r="C76" s="121" t="s">
        <v>198</v>
      </c>
      <c r="D76" s="130"/>
      <c r="E76" s="131"/>
      <c r="F76" s="27">
        <f t="shared" si="9"/>
        <v>20</v>
      </c>
      <c r="G76" s="53">
        <f t="shared" si="9"/>
        <v>20</v>
      </c>
    </row>
    <row r="77" spans="1:7" ht="45" x14ac:dyDescent="0.3">
      <c r="A77" s="52" t="s">
        <v>289</v>
      </c>
      <c r="B77" s="121" t="s">
        <v>676</v>
      </c>
      <c r="C77" s="121" t="s">
        <v>198</v>
      </c>
      <c r="D77" s="121">
        <v>14</v>
      </c>
      <c r="E77" s="131"/>
      <c r="F77" s="27">
        <f t="shared" si="9"/>
        <v>20</v>
      </c>
      <c r="G77" s="53">
        <f t="shared" si="9"/>
        <v>20</v>
      </c>
    </row>
    <row r="78" spans="1:7" ht="30" x14ac:dyDescent="0.3">
      <c r="A78" s="52" t="s">
        <v>205</v>
      </c>
      <c r="B78" s="121" t="s">
        <v>676</v>
      </c>
      <c r="C78" s="121" t="s">
        <v>198</v>
      </c>
      <c r="D78" s="121">
        <v>14</v>
      </c>
      <c r="E78" s="121" t="s">
        <v>673</v>
      </c>
      <c r="F78" s="27">
        <f>F79</f>
        <v>20</v>
      </c>
      <c r="G78" s="27">
        <f>G79</f>
        <v>20</v>
      </c>
    </row>
    <row r="79" spans="1:7" ht="45" x14ac:dyDescent="0.3">
      <c r="A79" s="52" t="s">
        <v>206</v>
      </c>
      <c r="B79" s="121" t="s">
        <v>676</v>
      </c>
      <c r="C79" s="121" t="s">
        <v>198</v>
      </c>
      <c r="D79" s="121">
        <v>14</v>
      </c>
      <c r="E79" s="121" t="s">
        <v>669</v>
      </c>
      <c r="F79" s="27">
        <v>20</v>
      </c>
      <c r="G79" s="53">
        <v>20</v>
      </c>
    </row>
    <row r="80" spans="1:7" ht="38.25" x14ac:dyDescent="0.3">
      <c r="A80" s="55" t="s">
        <v>1011</v>
      </c>
      <c r="B80" s="129" t="s">
        <v>350</v>
      </c>
      <c r="C80" s="130"/>
      <c r="D80" s="130"/>
      <c r="E80" s="131"/>
      <c r="F80" s="24">
        <f>F81+F93+F110+F117+F135+F152+F159+F166+F183</f>
        <v>735694.00000000012</v>
      </c>
      <c r="G80" s="24">
        <f>G81+G93+G110+G117+G135+G152+G159+G166+G183</f>
        <v>676399</v>
      </c>
    </row>
    <row r="81" spans="1:7" ht="25.5" x14ac:dyDescent="0.3">
      <c r="A81" s="55" t="s">
        <v>568</v>
      </c>
      <c r="B81" s="129" t="s">
        <v>364</v>
      </c>
      <c r="C81" s="130"/>
      <c r="D81" s="130"/>
      <c r="E81" s="131"/>
      <c r="F81" s="24">
        <f>F82</f>
        <v>242324.8</v>
      </c>
      <c r="G81" s="56">
        <f>G82</f>
        <v>230520.7</v>
      </c>
    </row>
    <row r="82" spans="1:7" ht="75.75" customHeight="1" x14ac:dyDescent="0.3">
      <c r="A82" s="52" t="s">
        <v>365</v>
      </c>
      <c r="B82" s="121" t="s">
        <v>366</v>
      </c>
      <c r="C82" s="130"/>
      <c r="D82" s="130"/>
      <c r="E82" s="131"/>
      <c r="F82" s="27">
        <f>F83+F88</f>
        <v>242324.8</v>
      </c>
      <c r="G82" s="53">
        <f>G83+G88</f>
        <v>230520.7</v>
      </c>
    </row>
    <row r="83" spans="1:7" ht="60" x14ac:dyDescent="0.3">
      <c r="A83" s="52" t="s">
        <v>602</v>
      </c>
      <c r="B83" s="121" t="s">
        <v>368</v>
      </c>
      <c r="C83" s="130"/>
      <c r="D83" s="130"/>
      <c r="E83" s="131"/>
      <c r="F83" s="27">
        <f>F84</f>
        <v>145000</v>
      </c>
      <c r="G83" s="53">
        <f>G84</f>
        <v>130000</v>
      </c>
    </row>
    <row r="84" spans="1:7" x14ac:dyDescent="0.3">
      <c r="A84" s="52" t="s">
        <v>361</v>
      </c>
      <c r="B84" s="121" t="s">
        <v>368</v>
      </c>
      <c r="C84" s="121" t="s">
        <v>228</v>
      </c>
      <c r="D84" s="130"/>
      <c r="E84" s="131"/>
      <c r="F84" s="27">
        <f t="shared" ref="F84:G86" si="10">F85</f>
        <v>145000</v>
      </c>
      <c r="G84" s="53">
        <f t="shared" si="10"/>
        <v>130000</v>
      </c>
    </row>
    <row r="85" spans="1:7" x14ac:dyDescent="0.3">
      <c r="A85" s="52" t="s">
        <v>362</v>
      </c>
      <c r="B85" s="121" t="s">
        <v>368</v>
      </c>
      <c r="C85" s="121" t="s">
        <v>228</v>
      </c>
      <c r="D85" s="121" t="s">
        <v>181</v>
      </c>
      <c r="E85" s="131"/>
      <c r="F85" s="27">
        <f t="shared" si="10"/>
        <v>145000</v>
      </c>
      <c r="G85" s="53">
        <f t="shared" si="10"/>
        <v>130000</v>
      </c>
    </row>
    <row r="86" spans="1:7" ht="45" x14ac:dyDescent="0.3">
      <c r="A86" s="52" t="s">
        <v>298</v>
      </c>
      <c r="B86" s="121" t="s">
        <v>368</v>
      </c>
      <c r="C86" s="121" t="s">
        <v>228</v>
      </c>
      <c r="D86" s="121" t="s">
        <v>181</v>
      </c>
      <c r="E86" s="121">
        <v>600</v>
      </c>
      <c r="F86" s="27">
        <f t="shared" si="10"/>
        <v>145000</v>
      </c>
      <c r="G86" s="53">
        <f t="shared" si="10"/>
        <v>130000</v>
      </c>
    </row>
    <row r="87" spans="1:7" ht="15.6" customHeight="1" x14ac:dyDescent="0.3">
      <c r="A87" s="52" t="s">
        <v>307</v>
      </c>
      <c r="B87" s="121" t="s">
        <v>368</v>
      </c>
      <c r="C87" s="121" t="s">
        <v>228</v>
      </c>
      <c r="D87" s="121" t="s">
        <v>181</v>
      </c>
      <c r="E87" s="121">
        <v>610</v>
      </c>
      <c r="F87" s="27">
        <v>145000</v>
      </c>
      <c r="G87" s="53">
        <v>130000</v>
      </c>
    </row>
    <row r="88" spans="1:7" ht="45" x14ac:dyDescent="0.3">
      <c r="A88" s="52" t="s">
        <v>603</v>
      </c>
      <c r="B88" s="121" t="s">
        <v>370</v>
      </c>
      <c r="C88" s="130"/>
      <c r="D88" s="130"/>
      <c r="E88" s="131"/>
      <c r="F88" s="27">
        <f t="shared" ref="F88:G90" si="11">F89</f>
        <v>97324.800000000003</v>
      </c>
      <c r="G88" s="53">
        <f t="shared" si="11"/>
        <v>100520.7</v>
      </c>
    </row>
    <row r="89" spans="1:7" ht="15.6" customHeight="1" x14ac:dyDescent="0.3">
      <c r="A89" s="52" t="s">
        <v>361</v>
      </c>
      <c r="B89" s="121" t="s">
        <v>370</v>
      </c>
      <c r="C89" s="121" t="s">
        <v>228</v>
      </c>
      <c r="D89" s="130"/>
      <c r="E89" s="131"/>
      <c r="F89" s="27">
        <f t="shared" si="11"/>
        <v>97324.800000000003</v>
      </c>
      <c r="G89" s="53">
        <f t="shared" si="11"/>
        <v>100520.7</v>
      </c>
    </row>
    <row r="90" spans="1:7" x14ac:dyDescent="0.3">
      <c r="A90" s="52" t="s">
        <v>362</v>
      </c>
      <c r="B90" s="121" t="s">
        <v>370</v>
      </c>
      <c r="C90" s="121" t="s">
        <v>228</v>
      </c>
      <c r="D90" s="121" t="s">
        <v>181</v>
      </c>
      <c r="E90" s="131"/>
      <c r="F90" s="27">
        <f t="shared" si="11"/>
        <v>97324.800000000003</v>
      </c>
      <c r="G90" s="53">
        <f t="shared" si="11"/>
        <v>100520.7</v>
      </c>
    </row>
    <row r="91" spans="1:7" ht="45" x14ac:dyDescent="0.3">
      <c r="A91" s="52" t="s">
        <v>298</v>
      </c>
      <c r="B91" s="121" t="s">
        <v>370</v>
      </c>
      <c r="C91" s="121" t="s">
        <v>228</v>
      </c>
      <c r="D91" s="121" t="s">
        <v>181</v>
      </c>
      <c r="E91" s="121">
        <v>600</v>
      </c>
      <c r="F91" s="27">
        <f t="shared" ref="F91:G93" si="12">F92</f>
        <v>97324.800000000003</v>
      </c>
      <c r="G91" s="53">
        <f t="shared" si="12"/>
        <v>100520.7</v>
      </c>
    </row>
    <row r="92" spans="1:7" x14ac:dyDescent="0.3">
      <c r="A92" s="52" t="s">
        <v>307</v>
      </c>
      <c r="B92" s="121" t="s">
        <v>370</v>
      </c>
      <c r="C92" s="121" t="s">
        <v>228</v>
      </c>
      <c r="D92" s="121" t="s">
        <v>181</v>
      </c>
      <c r="E92" s="121">
        <v>610</v>
      </c>
      <c r="F92" s="27">
        <v>97324.800000000003</v>
      </c>
      <c r="G92" s="53">
        <v>100520.7</v>
      </c>
    </row>
    <row r="93" spans="1:7" ht="25.5" x14ac:dyDescent="0.3">
      <c r="A93" s="55" t="s">
        <v>819</v>
      </c>
      <c r="B93" s="129" t="s">
        <v>387</v>
      </c>
      <c r="C93" s="130"/>
      <c r="D93" s="130"/>
      <c r="E93" s="131"/>
      <c r="F93" s="24">
        <f t="shared" si="12"/>
        <v>356648.5</v>
      </c>
      <c r="G93" s="56">
        <f t="shared" si="12"/>
        <v>314422.09999999998</v>
      </c>
    </row>
    <row r="94" spans="1:7" ht="107.25" customHeight="1" x14ac:dyDescent="0.3">
      <c r="A94" s="52" t="s">
        <v>604</v>
      </c>
      <c r="B94" s="121" t="s">
        <v>389</v>
      </c>
      <c r="C94" s="130"/>
      <c r="D94" s="130"/>
      <c r="E94" s="131"/>
      <c r="F94" s="27">
        <f>F95+F100+F105</f>
        <v>356648.5</v>
      </c>
      <c r="G94" s="53">
        <f>G95+G100+G105</f>
        <v>314422.09999999998</v>
      </c>
    </row>
    <row r="95" spans="1:7" ht="45" x14ac:dyDescent="0.3">
      <c r="A95" s="52" t="s">
        <v>390</v>
      </c>
      <c r="B95" s="121" t="s">
        <v>391</v>
      </c>
      <c r="C95" s="130"/>
      <c r="D95" s="130"/>
      <c r="E95" s="131"/>
      <c r="F95" s="27">
        <f>F96</f>
        <v>250000</v>
      </c>
      <c r="G95" s="53">
        <f>G96</f>
        <v>200000</v>
      </c>
    </row>
    <row r="96" spans="1:7" x14ac:dyDescent="0.3">
      <c r="A96" s="52" t="s">
        <v>361</v>
      </c>
      <c r="B96" s="121" t="s">
        <v>391</v>
      </c>
      <c r="C96" s="121" t="s">
        <v>228</v>
      </c>
      <c r="D96" s="130"/>
      <c r="E96" s="131"/>
      <c r="F96" s="27">
        <f t="shared" ref="F96:G98" si="13">F97</f>
        <v>250000</v>
      </c>
      <c r="G96" s="53">
        <f t="shared" si="13"/>
        <v>200000</v>
      </c>
    </row>
    <row r="97" spans="1:7" x14ac:dyDescent="0.3">
      <c r="A97" s="52" t="s">
        <v>386</v>
      </c>
      <c r="B97" s="121" t="s">
        <v>391</v>
      </c>
      <c r="C97" s="121" t="s">
        <v>228</v>
      </c>
      <c r="D97" s="121" t="s">
        <v>186</v>
      </c>
      <c r="E97" s="131"/>
      <c r="F97" s="27">
        <f t="shared" si="13"/>
        <v>250000</v>
      </c>
      <c r="G97" s="53">
        <f t="shared" si="13"/>
        <v>200000</v>
      </c>
    </row>
    <row r="98" spans="1:7" ht="45" x14ac:dyDescent="0.3">
      <c r="A98" s="52" t="s">
        <v>298</v>
      </c>
      <c r="B98" s="121" t="s">
        <v>391</v>
      </c>
      <c r="C98" s="121" t="s">
        <v>228</v>
      </c>
      <c r="D98" s="121" t="s">
        <v>186</v>
      </c>
      <c r="E98" s="121">
        <v>600</v>
      </c>
      <c r="F98" s="27">
        <f t="shared" si="13"/>
        <v>250000</v>
      </c>
      <c r="G98" s="53">
        <f t="shared" si="13"/>
        <v>200000</v>
      </c>
    </row>
    <row r="99" spans="1:7" ht="22.15" customHeight="1" x14ac:dyDescent="0.3">
      <c r="A99" s="52" t="s">
        <v>307</v>
      </c>
      <c r="B99" s="121" t="s">
        <v>391</v>
      </c>
      <c r="C99" s="121" t="s">
        <v>228</v>
      </c>
      <c r="D99" s="121" t="s">
        <v>186</v>
      </c>
      <c r="E99" s="121">
        <v>610</v>
      </c>
      <c r="F99" s="27">
        <v>250000</v>
      </c>
      <c r="G99" s="53">
        <v>200000</v>
      </c>
    </row>
    <row r="100" spans="1:7" ht="45" x14ac:dyDescent="0.3">
      <c r="A100" s="52" t="s">
        <v>392</v>
      </c>
      <c r="B100" s="121" t="s">
        <v>393</v>
      </c>
      <c r="C100" s="130"/>
      <c r="D100" s="130"/>
      <c r="E100" s="131"/>
      <c r="F100" s="27">
        <f>F101</f>
        <v>100706.6</v>
      </c>
      <c r="G100" s="53">
        <f>G101</f>
        <v>107897.8</v>
      </c>
    </row>
    <row r="101" spans="1:7" x14ac:dyDescent="0.3">
      <c r="A101" s="52" t="s">
        <v>361</v>
      </c>
      <c r="B101" s="121" t="s">
        <v>393</v>
      </c>
      <c r="C101" s="121" t="s">
        <v>228</v>
      </c>
      <c r="D101" s="130"/>
      <c r="E101" s="131"/>
      <c r="F101" s="27">
        <f t="shared" ref="F101:G103" si="14">F102</f>
        <v>100706.6</v>
      </c>
      <c r="G101" s="53">
        <f t="shared" si="14"/>
        <v>107897.8</v>
      </c>
    </row>
    <row r="102" spans="1:7" x14ac:dyDescent="0.3">
      <c r="A102" s="52" t="s">
        <v>386</v>
      </c>
      <c r="B102" s="121" t="s">
        <v>393</v>
      </c>
      <c r="C102" s="121" t="s">
        <v>228</v>
      </c>
      <c r="D102" s="121" t="s">
        <v>186</v>
      </c>
      <c r="E102" s="131"/>
      <c r="F102" s="27">
        <f t="shared" si="14"/>
        <v>100706.6</v>
      </c>
      <c r="G102" s="53">
        <f t="shared" si="14"/>
        <v>107897.8</v>
      </c>
    </row>
    <row r="103" spans="1:7" ht="45" x14ac:dyDescent="0.3">
      <c r="A103" s="52" t="s">
        <v>298</v>
      </c>
      <c r="B103" s="121" t="s">
        <v>393</v>
      </c>
      <c r="C103" s="121" t="s">
        <v>228</v>
      </c>
      <c r="D103" s="121" t="s">
        <v>186</v>
      </c>
      <c r="E103" s="121">
        <v>600</v>
      </c>
      <c r="F103" s="27">
        <f t="shared" si="14"/>
        <v>100706.6</v>
      </c>
      <c r="G103" s="53">
        <f t="shared" si="14"/>
        <v>107897.8</v>
      </c>
    </row>
    <row r="104" spans="1:7" ht="17.25" customHeight="1" x14ac:dyDescent="0.3">
      <c r="A104" s="52" t="s">
        <v>307</v>
      </c>
      <c r="B104" s="121" t="s">
        <v>393</v>
      </c>
      <c r="C104" s="121" t="s">
        <v>228</v>
      </c>
      <c r="D104" s="121" t="s">
        <v>186</v>
      </c>
      <c r="E104" s="121">
        <v>610</v>
      </c>
      <c r="F104" s="27">
        <v>100706.6</v>
      </c>
      <c r="G104" s="53">
        <v>107897.8</v>
      </c>
    </row>
    <row r="105" spans="1:7" ht="33" customHeight="1" x14ac:dyDescent="0.3">
      <c r="A105" s="52" t="s">
        <v>605</v>
      </c>
      <c r="B105" s="121" t="s">
        <v>395</v>
      </c>
      <c r="C105" s="130"/>
      <c r="D105" s="130"/>
      <c r="E105" s="131"/>
      <c r="F105" s="27">
        <f t="shared" ref="F105:G108" si="15">F106</f>
        <v>5941.9</v>
      </c>
      <c r="G105" s="53">
        <f t="shared" si="15"/>
        <v>6524.3</v>
      </c>
    </row>
    <row r="106" spans="1:7" x14ac:dyDescent="0.3">
      <c r="A106" s="52" t="s">
        <v>361</v>
      </c>
      <c r="B106" s="121" t="s">
        <v>395</v>
      </c>
      <c r="C106" s="121" t="s">
        <v>228</v>
      </c>
      <c r="D106" s="130"/>
      <c r="E106" s="131"/>
      <c r="F106" s="27">
        <f t="shared" si="15"/>
        <v>5941.9</v>
      </c>
      <c r="G106" s="53">
        <f t="shared" si="15"/>
        <v>6524.3</v>
      </c>
    </row>
    <row r="107" spans="1:7" x14ac:dyDescent="0.3">
      <c r="A107" s="52" t="s">
        <v>386</v>
      </c>
      <c r="B107" s="121" t="s">
        <v>395</v>
      </c>
      <c r="C107" s="121" t="s">
        <v>228</v>
      </c>
      <c r="D107" s="121" t="s">
        <v>186</v>
      </c>
      <c r="E107" s="131"/>
      <c r="F107" s="27">
        <f t="shared" si="15"/>
        <v>5941.9</v>
      </c>
      <c r="G107" s="53">
        <f t="shared" si="15"/>
        <v>6524.3</v>
      </c>
    </row>
    <row r="108" spans="1:7" ht="46.5" customHeight="1" x14ac:dyDescent="0.3">
      <c r="A108" s="52" t="s">
        <v>298</v>
      </c>
      <c r="B108" s="121" t="s">
        <v>395</v>
      </c>
      <c r="C108" s="121" t="s">
        <v>228</v>
      </c>
      <c r="D108" s="121" t="s">
        <v>186</v>
      </c>
      <c r="E108" s="121">
        <v>600</v>
      </c>
      <c r="F108" s="27">
        <f t="shared" si="15"/>
        <v>5941.9</v>
      </c>
      <c r="G108" s="53">
        <f t="shared" si="15"/>
        <v>6524.3</v>
      </c>
    </row>
    <row r="109" spans="1:7" x14ac:dyDescent="0.3">
      <c r="A109" s="52" t="s">
        <v>307</v>
      </c>
      <c r="B109" s="121" t="s">
        <v>395</v>
      </c>
      <c r="C109" s="121" t="s">
        <v>228</v>
      </c>
      <c r="D109" s="121" t="s">
        <v>186</v>
      </c>
      <c r="E109" s="121">
        <v>610</v>
      </c>
      <c r="F109" s="27">
        <v>5941.9</v>
      </c>
      <c r="G109" s="53">
        <v>6524.3</v>
      </c>
    </row>
    <row r="110" spans="1:7" ht="16.5" customHeight="1" x14ac:dyDescent="0.3">
      <c r="A110" s="55" t="s">
        <v>820</v>
      </c>
      <c r="B110" s="129" t="s">
        <v>372</v>
      </c>
      <c r="C110" s="130"/>
      <c r="D110" s="130"/>
      <c r="E110" s="131"/>
      <c r="F110" s="24">
        <f>F112</f>
        <v>32448.2</v>
      </c>
      <c r="G110" s="24">
        <f>G112</f>
        <v>36215.9</v>
      </c>
    </row>
    <row r="111" spans="1:7" ht="13.9" hidden="1" customHeight="1" x14ac:dyDescent="0.3">
      <c r="A111" s="52" t="s">
        <v>411</v>
      </c>
      <c r="B111" s="121" t="s">
        <v>374</v>
      </c>
      <c r="C111" s="130"/>
      <c r="D111" s="130"/>
      <c r="E111" s="131"/>
      <c r="F111" s="27">
        <f>F112</f>
        <v>32448.2</v>
      </c>
      <c r="G111" s="53"/>
    </row>
    <row r="112" spans="1:7" ht="45" x14ac:dyDescent="0.3">
      <c r="A112" s="52" t="s">
        <v>611</v>
      </c>
      <c r="B112" s="121" t="s">
        <v>1225</v>
      </c>
      <c r="C112" s="130"/>
      <c r="D112" s="130"/>
      <c r="E112" s="131"/>
      <c r="F112" s="27">
        <f>F113</f>
        <v>32448.2</v>
      </c>
      <c r="G112" s="53">
        <f>G113</f>
        <v>36215.9</v>
      </c>
    </row>
    <row r="113" spans="1:7" x14ac:dyDescent="0.3">
      <c r="A113" s="52" t="s">
        <v>361</v>
      </c>
      <c r="B113" s="121" t="s">
        <v>1225</v>
      </c>
      <c r="C113" s="121" t="s">
        <v>228</v>
      </c>
      <c r="D113" s="130"/>
      <c r="E113" s="131"/>
      <c r="F113" s="27">
        <f t="shared" ref="F113:G115" si="16">F114</f>
        <v>32448.2</v>
      </c>
      <c r="G113" s="53">
        <f t="shared" si="16"/>
        <v>36215.9</v>
      </c>
    </row>
    <row r="114" spans="1:7" x14ac:dyDescent="0.3">
      <c r="A114" s="52" t="s">
        <v>386</v>
      </c>
      <c r="B114" s="121" t="s">
        <v>1225</v>
      </c>
      <c r="C114" s="121" t="s">
        <v>228</v>
      </c>
      <c r="D114" s="121" t="s">
        <v>186</v>
      </c>
      <c r="E114" s="131"/>
      <c r="F114" s="27">
        <f t="shared" si="16"/>
        <v>32448.2</v>
      </c>
      <c r="G114" s="53">
        <f t="shared" si="16"/>
        <v>36215.9</v>
      </c>
    </row>
    <row r="115" spans="1:7" ht="45" x14ac:dyDescent="0.3">
      <c r="A115" s="52" t="s">
        <v>298</v>
      </c>
      <c r="B115" s="121" t="s">
        <v>1225</v>
      </c>
      <c r="C115" s="121" t="s">
        <v>228</v>
      </c>
      <c r="D115" s="121" t="s">
        <v>186</v>
      </c>
      <c r="E115" s="121">
        <v>600</v>
      </c>
      <c r="F115" s="27">
        <f t="shared" si="16"/>
        <v>32448.2</v>
      </c>
      <c r="G115" s="53">
        <f t="shared" si="16"/>
        <v>36215.9</v>
      </c>
    </row>
    <row r="116" spans="1:7" ht="13.9" customHeight="1" x14ac:dyDescent="0.3">
      <c r="A116" s="52" t="s">
        <v>307</v>
      </c>
      <c r="B116" s="121" t="s">
        <v>1225</v>
      </c>
      <c r="C116" s="121" t="s">
        <v>228</v>
      </c>
      <c r="D116" s="121" t="s">
        <v>186</v>
      </c>
      <c r="E116" s="121">
        <v>610</v>
      </c>
      <c r="F116" s="27">
        <v>32448.2</v>
      </c>
      <c r="G116" s="53">
        <v>36215.9</v>
      </c>
    </row>
    <row r="117" spans="1:7" ht="19.899999999999999" customHeight="1" x14ac:dyDescent="0.3">
      <c r="A117" s="55" t="s">
        <v>371</v>
      </c>
      <c r="B117" s="129" t="s">
        <v>377</v>
      </c>
      <c r="C117" s="130"/>
      <c r="D117" s="130"/>
      <c r="E117" s="131"/>
      <c r="F117" s="24">
        <f>F118</f>
        <v>569.29999999999995</v>
      </c>
      <c r="G117" s="24">
        <f>G118</f>
        <v>588.1</v>
      </c>
    </row>
    <row r="118" spans="1:7" ht="30" x14ac:dyDescent="0.3">
      <c r="A118" s="52" t="s">
        <v>373</v>
      </c>
      <c r="B118" s="121" t="s">
        <v>379</v>
      </c>
      <c r="C118" s="130"/>
      <c r="D118" s="130"/>
      <c r="E118" s="131"/>
      <c r="F118" s="27">
        <f>F119+F124+F130</f>
        <v>569.29999999999995</v>
      </c>
      <c r="G118" s="27">
        <f>G119+G124+G130</f>
        <v>588.1</v>
      </c>
    </row>
    <row r="119" spans="1:7" ht="30" x14ac:dyDescent="0.3">
      <c r="A119" s="52" t="s">
        <v>375</v>
      </c>
      <c r="B119" s="121" t="s">
        <v>1215</v>
      </c>
      <c r="C119" s="130"/>
      <c r="D119" s="130"/>
      <c r="E119" s="131"/>
      <c r="F119" s="27">
        <f t="shared" ref="F119:G119" si="17">F120</f>
        <v>40</v>
      </c>
      <c r="G119" s="53">
        <f t="shared" si="17"/>
        <v>40</v>
      </c>
    </row>
    <row r="120" spans="1:7" ht="14.25" customHeight="1" x14ac:dyDescent="0.3">
      <c r="A120" s="52" t="s">
        <v>361</v>
      </c>
      <c r="B120" s="121" t="s">
        <v>1215</v>
      </c>
      <c r="C120" s="121" t="s">
        <v>228</v>
      </c>
      <c r="D120" s="130"/>
      <c r="E120" s="131"/>
      <c r="F120" s="27">
        <f>F121</f>
        <v>40</v>
      </c>
      <c r="G120" s="53">
        <f>G121</f>
        <v>40</v>
      </c>
    </row>
    <row r="121" spans="1:7" ht="17.45" customHeight="1" x14ac:dyDescent="0.3">
      <c r="A121" s="52" t="s">
        <v>362</v>
      </c>
      <c r="B121" s="121" t="s">
        <v>1215</v>
      </c>
      <c r="C121" s="121" t="s">
        <v>228</v>
      </c>
      <c r="D121" s="121" t="s">
        <v>181</v>
      </c>
      <c r="E121" s="131"/>
      <c r="F121" s="27">
        <f>F122</f>
        <v>40</v>
      </c>
      <c r="G121" s="27">
        <f>G122</f>
        <v>40</v>
      </c>
    </row>
    <row r="122" spans="1:7" ht="18.600000000000001" customHeight="1" x14ac:dyDescent="0.3">
      <c r="A122" s="52" t="s">
        <v>298</v>
      </c>
      <c r="B122" s="121" t="s">
        <v>1215</v>
      </c>
      <c r="C122" s="121" t="s">
        <v>228</v>
      </c>
      <c r="D122" s="121" t="s">
        <v>181</v>
      </c>
      <c r="E122" s="121">
        <v>600</v>
      </c>
      <c r="F122" s="27">
        <f t="shared" ref="F122:G124" si="18">F123</f>
        <v>40</v>
      </c>
      <c r="G122" s="53">
        <f t="shared" si="18"/>
        <v>40</v>
      </c>
    </row>
    <row r="123" spans="1:7" ht="15" customHeight="1" x14ac:dyDescent="0.3">
      <c r="A123" s="52" t="s">
        <v>307</v>
      </c>
      <c r="B123" s="121" t="s">
        <v>1215</v>
      </c>
      <c r="C123" s="121" t="s">
        <v>228</v>
      </c>
      <c r="D123" s="121" t="s">
        <v>181</v>
      </c>
      <c r="E123" s="121">
        <v>610</v>
      </c>
      <c r="F123" s="27">
        <v>40</v>
      </c>
      <c r="G123" s="53">
        <v>40</v>
      </c>
    </row>
    <row r="124" spans="1:7" ht="30" x14ac:dyDescent="0.3">
      <c r="A124" s="52" t="s">
        <v>396</v>
      </c>
      <c r="B124" s="121" t="s">
        <v>1220</v>
      </c>
      <c r="C124" s="130"/>
      <c r="D124" s="130"/>
      <c r="E124" s="131"/>
      <c r="F124" s="27">
        <f t="shared" si="18"/>
        <v>469.3</v>
      </c>
      <c r="G124" s="53">
        <f t="shared" si="18"/>
        <v>488.1</v>
      </c>
    </row>
    <row r="125" spans="1:7" x14ac:dyDescent="0.3">
      <c r="A125" s="52" t="s">
        <v>361</v>
      </c>
      <c r="B125" s="121" t="s">
        <v>1220</v>
      </c>
      <c r="C125" s="121" t="s">
        <v>228</v>
      </c>
      <c r="D125" s="130"/>
      <c r="E125" s="131"/>
      <c r="F125" s="27">
        <f t="shared" ref="F125:G125" si="19">F126</f>
        <v>469.3</v>
      </c>
      <c r="G125" s="53">
        <f t="shared" si="19"/>
        <v>488.1</v>
      </c>
    </row>
    <row r="126" spans="1:7" x14ac:dyDescent="0.3">
      <c r="A126" s="52" t="s">
        <v>386</v>
      </c>
      <c r="B126" s="121" t="s">
        <v>1220</v>
      </c>
      <c r="C126" s="121" t="s">
        <v>228</v>
      </c>
      <c r="D126" s="121" t="s">
        <v>186</v>
      </c>
      <c r="E126" s="131"/>
      <c r="F126" s="27">
        <f>F127</f>
        <v>469.3</v>
      </c>
      <c r="G126" s="27">
        <f>G127</f>
        <v>488.1</v>
      </c>
    </row>
    <row r="127" spans="1:7" x14ac:dyDescent="0.3">
      <c r="A127" s="256" t="s">
        <v>298</v>
      </c>
      <c r="B127" s="258" t="s">
        <v>1220</v>
      </c>
      <c r="C127" s="258" t="s">
        <v>228</v>
      </c>
      <c r="D127" s="258" t="s">
        <v>186</v>
      </c>
      <c r="E127" s="258">
        <v>600</v>
      </c>
      <c r="F127" s="268">
        <f>F129</f>
        <v>469.3</v>
      </c>
      <c r="G127" s="268">
        <f>G129</f>
        <v>488.1</v>
      </c>
    </row>
    <row r="128" spans="1:7" ht="32.25" customHeight="1" x14ac:dyDescent="0.3">
      <c r="A128" s="257"/>
      <c r="B128" s="259"/>
      <c r="C128" s="259"/>
      <c r="D128" s="259"/>
      <c r="E128" s="259"/>
      <c r="F128" s="269"/>
      <c r="G128" s="269"/>
    </row>
    <row r="129" spans="1:7" x14ac:dyDescent="0.3">
      <c r="A129" s="52" t="s">
        <v>307</v>
      </c>
      <c r="B129" s="121" t="s">
        <v>1220</v>
      </c>
      <c r="C129" s="121" t="s">
        <v>228</v>
      </c>
      <c r="D129" s="121" t="s">
        <v>186</v>
      </c>
      <c r="E129" s="121">
        <v>610</v>
      </c>
      <c r="F129" s="27">
        <v>469.3</v>
      </c>
      <c r="G129" s="53">
        <v>488.1</v>
      </c>
    </row>
    <row r="130" spans="1:7" ht="30.75" customHeight="1" x14ac:dyDescent="0.3">
      <c r="A130" s="52" t="s">
        <v>575</v>
      </c>
      <c r="B130" s="121" t="s">
        <v>1224</v>
      </c>
      <c r="C130" s="130"/>
      <c r="D130" s="130"/>
      <c r="E130" s="131"/>
      <c r="F130" s="27">
        <f t="shared" ref="F130:G132" si="20">F131</f>
        <v>60</v>
      </c>
      <c r="G130" s="53">
        <f t="shared" si="20"/>
        <v>60</v>
      </c>
    </row>
    <row r="131" spans="1:7" x14ac:dyDescent="0.3">
      <c r="A131" s="52" t="s">
        <v>361</v>
      </c>
      <c r="B131" s="121" t="s">
        <v>1224</v>
      </c>
      <c r="C131" s="121" t="s">
        <v>228</v>
      </c>
      <c r="D131" s="130"/>
      <c r="E131" s="131"/>
      <c r="F131" s="27">
        <f t="shared" si="20"/>
        <v>60</v>
      </c>
      <c r="G131" s="53">
        <f t="shared" si="20"/>
        <v>60</v>
      </c>
    </row>
    <row r="132" spans="1:7" ht="17.45" customHeight="1" x14ac:dyDescent="0.3">
      <c r="A132" s="52" t="s">
        <v>386</v>
      </c>
      <c r="B132" s="121" t="s">
        <v>1224</v>
      </c>
      <c r="C132" s="121" t="s">
        <v>228</v>
      </c>
      <c r="D132" s="121" t="s">
        <v>186</v>
      </c>
      <c r="E132" s="131"/>
      <c r="F132" s="27">
        <f t="shared" si="20"/>
        <v>60</v>
      </c>
      <c r="G132" s="53">
        <f t="shared" si="20"/>
        <v>60</v>
      </c>
    </row>
    <row r="133" spans="1:7" ht="17.45" customHeight="1" x14ac:dyDescent="0.3">
      <c r="A133" s="52" t="s">
        <v>298</v>
      </c>
      <c r="B133" s="121" t="s">
        <v>1224</v>
      </c>
      <c r="C133" s="121" t="s">
        <v>228</v>
      </c>
      <c r="D133" s="121" t="s">
        <v>186</v>
      </c>
      <c r="E133" s="121">
        <v>600</v>
      </c>
      <c r="F133" s="27">
        <f>F134</f>
        <v>60</v>
      </c>
      <c r="G133" s="27">
        <f>G134</f>
        <v>60</v>
      </c>
    </row>
    <row r="134" spans="1:7" x14ac:dyDescent="0.3">
      <c r="A134" s="52" t="s">
        <v>307</v>
      </c>
      <c r="B134" s="121" t="s">
        <v>1224</v>
      </c>
      <c r="C134" s="121" t="s">
        <v>228</v>
      </c>
      <c r="D134" s="121" t="s">
        <v>186</v>
      </c>
      <c r="E134" s="121">
        <v>610</v>
      </c>
      <c r="F134" s="27">
        <v>60</v>
      </c>
      <c r="G134" s="53">
        <v>60</v>
      </c>
    </row>
    <row r="135" spans="1:7" x14ac:dyDescent="0.3">
      <c r="A135" s="55" t="s">
        <v>376</v>
      </c>
      <c r="B135" s="129" t="s">
        <v>351</v>
      </c>
      <c r="C135" s="130"/>
      <c r="D135" s="130"/>
      <c r="E135" s="131"/>
      <c r="F135" s="24">
        <f>F136</f>
        <v>54431.3</v>
      </c>
      <c r="G135" s="56">
        <f>G136</f>
        <v>51928.7</v>
      </c>
    </row>
    <row r="136" spans="1:7" ht="30" x14ac:dyDescent="0.3">
      <c r="A136" s="52" t="s">
        <v>397</v>
      </c>
      <c r="B136" s="121" t="s">
        <v>353</v>
      </c>
      <c r="C136" s="130"/>
      <c r="D136" s="130"/>
      <c r="E136" s="131"/>
      <c r="F136" s="27">
        <f>F137+F142+F147</f>
        <v>54431.3</v>
      </c>
      <c r="G136" s="27">
        <f>G137+G142+G147</f>
        <v>51928.7</v>
      </c>
    </row>
    <row r="137" spans="1:7" ht="15.75" customHeight="1" x14ac:dyDescent="0.3">
      <c r="A137" s="52" t="s">
        <v>456</v>
      </c>
      <c r="B137" s="121" t="s">
        <v>1231</v>
      </c>
      <c r="C137" s="130"/>
      <c r="D137" s="130"/>
      <c r="E137" s="131"/>
      <c r="F137" s="27">
        <f t="shared" ref="F137:G137" si="21">F138</f>
        <v>1296.5999999999999</v>
      </c>
      <c r="G137" s="53">
        <f t="shared" si="21"/>
        <v>1196.5</v>
      </c>
    </row>
    <row r="138" spans="1:7" ht="14.25" customHeight="1" x14ac:dyDescent="0.3">
      <c r="A138" s="52" t="s">
        <v>606</v>
      </c>
      <c r="B138" s="121" t="s">
        <v>1231</v>
      </c>
      <c r="C138" s="121">
        <v>10</v>
      </c>
      <c r="D138" s="130"/>
      <c r="E138" s="131"/>
      <c r="F138" s="27">
        <f>F139</f>
        <v>1296.5999999999999</v>
      </c>
      <c r="G138" s="27">
        <f>G139</f>
        <v>1196.5</v>
      </c>
    </row>
    <row r="139" spans="1:7" x14ac:dyDescent="0.3">
      <c r="A139" s="52" t="s">
        <v>455</v>
      </c>
      <c r="B139" s="121" t="s">
        <v>1231</v>
      </c>
      <c r="C139" s="121">
        <v>10</v>
      </c>
      <c r="D139" s="121" t="s">
        <v>198</v>
      </c>
      <c r="E139" s="131"/>
      <c r="F139" s="27">
        <f t="shared" ref="F139:G142" si="22">F140</f>
        <v>1296.5999999999999</v>
      </c>
      <c r="G139" s="53">
        <f t="shared" si="22"/>
        <v>1196.5</v>
      </c>
    </row>
    <row r="140" spans="1:7" ht="15" customHeight="1" x14ac:dyDescent="0.3">
      <c r="A140" s="203" t="s">
        <v>298</v>
      </c>
      <c r="B140" s="174" t="s">
        <v>1231</v>
      </c>
      <c r="C140" s="174">
        <v>10</v>
      </c>
      <c r="D140" s="174" t="s">
        <v>198</v>
      </c>
      <c r="E140" s="174">
        <v>600</v>
      </c>
      <c r="F140" s="27">
        <f>F141</f>
        <v>1296.5999999999999</v>
      </c>
      <c r="G140" s="27">
        <f>G141</f>
        <v>1196.5</v>
      </c>
    </row>
    <row r="141" spans="1:7" x14ac:dyDescent="0.3">
      <c r="A141" s="52" t="s">
        <v>307</v>
      </c>
      <c r="B141" s="121" t="s">
        <v>1231</v>
      </c>
      <c r="C141" s="121">
        <v>10</v>
      </c>
      <c r="D141" s="121" t="s">
        <v>198</v>
      </c>
      <c r="E141" s="121">
        <v>610</v>
      </c>
      <c r="F141" s="27">
        <v>1296.5999999999999</v>
      </c>
      <c r="G141" s="53">
        <v>1196.5</v>
      </c>
    </row>
    <row r="142" spans="1:7" x14ac:dyDescent="0.3">
      <c r="A142" s="52" t="s">
        <v>380</v>
      </c>
      <c r="B142" s="121" t="s">
        <v>1216</v>
      </c>
      <c r="C142" s="130"/>
      <c r="D142" s="130"/>
      <c r="E142" s="131"/>
      <c r="F142" s="27">
        <f t="shared" si="22"/>
        <v>38925.5</v>
      </c>
      <c r="G142" s="53">
        <f t="shared" si="22"/>
        <v>36523</v>
      </c>
    </row>
    <row r="143" spans="1:7" x14ac:dyDescent="0.3">
      <c r="A143" s="52" t="s">
        <v>361</v>
      </c>
      <c r="B143" s="121" t="s">
        <v>1216</v>
      </c>
      <c r="C143" s="121" t="s">
        <v>228</v>
      </c>
      <c r="D143" s="130"/>
      <c r="E143" s="131"/>
      <c r="F143" s="27">
        <f t="shared" ref="F143:G147" si="23">F144</f>
        <v>38925.5</v>
      </c>
      <c r="G143" s="53">
        <f t="shared" si="23"/>
        <v>36523</v>
      </c>
    </row>
    <row r="144" spans="1:7" x14ac:dyDescent="0.3">
      <c r="A144" s="52" t="s">
        <v>362</v>
      </c>
      <c r="B144" s="121" t="s">
        <v>1216</v>
      </c>
      <c r="C144" s="121" t="s">
        <v>228</v>
      </c>
      <c r="D144" s="121" t="s">
        <v>181</v>
      </c>
      <c r="E144" s="131"/>
      <c r="F144" s="27">
        <f t="shared" si="23"/>
        <v>38925.5</v>
      </c>
      <c r="G144" s="53">
        <f t="shared" si="23"/>
        <v>36523</v>
      </c>
    </row>
    <row r="145" spans="1:7" ht="44.45" customHeight="1" x14ac:dyDescent="0.3">
      <c r="A145" s="52" t="s">
        <v>298</v>
      </c>
      <c r="B145" s="121" t="s">
        <v>1216</v>
      </c>
      <c r="C145" s="121" t="s">
        <v>228</v>
      </c>
      <c r="D145" s="121" t="s">
        <v>181</v>
      </c>
      <c r="E145" s="121">
        <v>600</v>
      </c>
      <c r="F145" s="27">
        <f>F146</f>
        <v>38925.5</v>
      </c>
      <c r="G145" s="27">
        <f>G146</f>
        <v>36523</v>
      </c>
    </row>
    <row r="146" spans="1:7" ht="17.45" customHeight="1" x14ac:dyDescent="0.3">
      <c r="A146" s="52" t="s">
        <v>307</v>
      </c>
      <c r="B146" s="121" t="s">
        <v>1216</v>
      </c>
      <c r="C146" s="121" t="s">
        <v>228</v>
      </c>
      <c r="D146" s="121" t="s">
        <v>181</v>
      </c>
      <c r="E146" s="121">
        <v>610</v>
      </c>
      <c r="F146" s="27">
        <v>38925.5</v>
      </c>
      <c r="G146" s="53">
        <v>36523</v>
      </c>
    </row>
    <row r="147" spans="1:7" ht="30" x14ac:dyDescent="0.3">
      <c r="A147" s="52" t="s">
        <v>398</v>
      </c>
      <c r="B147" s="121" t="s">
        <v>1221</v>
      </c>
      <c r="C147" s="130"/>
      <c r="D147" s="130"/>
      <c r="E147" s="131"/>
      <c r="F147" s="27">
        <f t="shared" si="23"/>
        <v>14209.2</v>
      </c>
      <c r="G147" s="53">
        <f t="shared" si="23"/>
        <v>14209.2</v>
      </c>
    </row>
    <row r="148" spans="1:7" ht="15.75" customHeight="1" x14ac:dyDescent="0.3">
      <c r="A148" s="52" t="s">
        <v>361</v>
      </c>
      <c r="B148" s="121" t="s">
        <v>1221</v>
      </c>
      <c r="C148" s="121" t="s">
        <v>228</v>
      </c>
      <c r="D148" s="130"/>
      <c r="E148" s="131"/>
      <c r="F148" s="27">
        <f t="shared" ref="F148:G150" si="24">F149</f>
        <v>14209.2</v>
      </c>
      <c r="G148" s="53">
        <f t="shared" si="24"/>
        <v>14209.2</v>
      </c>
    </row>
    <row r="149" spans="1:7" ht="15" customHeight="1" x14ac:dyDescent="0.3">
      <c r="A149" s="52" t="s">
        <v>607</v>
      </c>
      <c r="B149" s="121" t="s">
        <v>1221</v>
      </c>
      <c r="C149" s="121" t="s">
        <v>228</v>
      </c>
      <c r="D149" s="121" t="s">
        <v>186</v>
      </c>
      <c r="E149" s="131"/>
      <c r="F149" s="27">
        <f t="shared" si="24"/>
        <v>14209.2</v>
      </c>
      <c r="G149" s="53">
        <f t="shared" si="24"/>
        <v>14209.2</v>
      </c>
    </row>
    <row r="150" spans="1:7" ht="45" x14ac:dyDescent="0.3">
      <c r="A150" s="52" t="s">
        <v>298</v>
      </c>
      <c r="B150" s="121" t="s">
        <v>1221</v>
      </c>
      <c r="C150" s="121" t="s">
        <v>228</v>
      </c>
      <c r="D150" s="121" t="s">
        <v>186</v>
      </c>
      <c r="E150" s="121">
        <v>600</v>
      </c>
      <c r="F150" s="27">
        <f t="shared" si="24"/>
        <v>14209.2</v>
      </c>
      <c r="G150" s="53">
        <f t="shared" si="24"/>
        <v>14209.2</v>
      </c>
    </row>
    <row r="151" spans="1:7" ht="21.6" customHeight="1" x14ac:dyDescent="0.3">
      <c r="A151" s="52" t="s">
        <v>307</v>
      </c>
      <c r="B151" s="121" t="s">
        <v>1221</v>
      </c>
      <c r="C151" s="121" t="s">
        <v>228</v>
      </c>
      <c r="D151" s="121" t="s">
        <v>186</v>
      </c>
      <c r="E151" s="121">
        <v>610</v>
      </c>
      <c r="F151" s="27">
        <v>14209.2</v>
      </c>
      <c r="G151" s="53">
        <v>14209.2</v>
      </c>
    </row>
    <row r="152" spans="1:7" ht="25.5" customHeight="1" x14ac:dyDescent="0.3">
      <c r="A152" s="55" t="s">
        <v>578</v>
      </c>
      <c r="B152" s="129" t="s">
        <v>1234</v>
      </c>
      <c r="C152" s="130"/>
      <c r="D152" s="130"/>
      <c r="E152" s="131"/>
      <c r="F152" s="24">
        <f>F153</f>
        <v>4437</v>
      </c>
      <c r="G152" s="24">
        <f>G153</f>
        <v>4215</v>
      </c>
    </row>
    <row r="153" spans="1:7" ht="88.5" customHeight="1" x14ac:dyDescent="0.3">
      <c r="A153" s="52" t="s">
        <v>579</v>
      </c>
      <c r="B153" s="121" t="s">
        <v>1233</v>
      </c>
      <c r="C153" s="130"/>
      <c r="D153" s="130"/>
      <c r="E153" s="131"/>
      <c r="F153" s="27">
        <f t="shared" ref="F153:G153" si="25">F154</f>
        <v>4437</v>
      </c>
      <c r="G153" s="53">
        <f t="shared" si="25"/>
        <v>4215</v>
      </c>
    </row>
    <row r="154" spans="1:7" ht="18" customHeight="1" x14ac:dyDescent="0.3">
      <c r="A154" s="52" t="s">
        <v>608</v>
      </c>
      <c r="B154" s="121" t="s">
        <v>1256</v>
      </c>
      <c r="C154" s="130"/>
      <c r="D154" s="130"/>
      <c r="E154" s="131"/>
      <c r="F154" s="27">
        <f>F155</f>
        <v>4437</v>
      </c>
      <c r="G154" s="27">
        <f>G155</f>
        <v>4215</v>
      </c>
    </row>
    <row r="155" spans="1:7" x14ac:dyDescent="0.3">
      <c r="A155" s="52" t="s">
        <v>445</v>
      </c>
      <c r="B155" s="121" t="s">
        <v>1256</v>
      </c>
      <c r="C155" s="121">
        <v>10</v>
      </c>
      <c r="D155" s="130"/>
      <c r="E155" s="131"/>
      <c r="F155" s="27">
        <f t="shared" ref="F155:G157" si="26">F156</f>
        <v>4437</v>
      </c>
      <c r="G155" s="53">
        <f t="shared" si="26"/>
        <v>4215</v>
      </c>
    </row>
    <row r="156" spans="1:7" x14ac:dyDescent="0.3">
      <c r="A156" s="52" t="s">
        <v>471</v>
      </c>
      <c r="B156" s="121" t="s">
        <v>1256</v>
      </c>
      <c r="C156" s="121">
        <v>10</v>
      </c>
      <c r="D156" s="121" t="s">
        <v>210</v>
      </c>
      <c r="E156" s="131"/>
      <c r="F156" s="27">
        <f t="shared" si="26"/>
        <v>4437</v>
      </c>
      <c r="G156" s="53">
        <f t="shared" si="26"/>
        <v>4215</v>
      </c>
    </row>
    <row r="157" spans="1:7" ht="30" x14ac:dyDescent="0.3">
      <c r="A157" s="52" t="s">
        <v>453</v>
      </c>
      <c r="B157" s="121" t="s">
        <v>1256</v>
      </c>
      <c r="C157" s="121">
        <v>10</v>
      </c>
      <c r="D157" s="121" t="s">
        <v>210</v>
      </c>
      <c r="E157" s="121">
        <v>300</v>
      </c>
      <c r="F157" s="27">
        <f t="shared" si="26"/>
        <v>4437</v>
      </c>
      <c r="G157" s="53">
        <f t="shared" si="26"/>
        <v>4215</v>
      </c>
    </row>
    <row r="158" spans="1:7" ht="30" x14ac:dyDescent="0.3">
      <c r="A158" s="52" t="s">
        <v>454</v>
      </c>
      <c r="B158" s="121" t="s">
        <v>1256</v>
      </c>
      <c r="C158" s="121">
        <v>10</v>
      </c>
      <c r="D158" s="121" t="s">
        <v>210</v>
      </c>
      <c r="E158" s="121" t="s">
        <v>1288</v>
      </c>
      <c r="F158" s="27">
        <v>4437</v>
      </c>
      <c r="G158" s="53">
        <v>4215</v>
      </c>
    </row>
    <row r="159" spans="1:7" ht="51" x14ac:dyDescent="0.3">
      <c r="A159" s="55" t="s">
        <v>1289</v>
      </c>
      <c r="B159" s="129" t="s">
        <v>473</v>
      </c>
      <c r="C159" s="130"/>
      <c r="D159" s="130"/>
      <c r="E159" s="131"/>
      <c r="F159" s="24">
        <f t="shared" ref="F159:G164" si="27">F160</f>
        <v>1267.4000000000001</v>
      </c>
      <c r="G159" s="24">
        <f t="shared" si="27"/>
        <v>1286.9000000000001</v>
      </c>
    </row>
    <row r="160" spans="1:7" ht="60" x14ac:dyDescent="0.3">
      <c r="A160" s="52" t="s">
        <v>567</v>
      </c>
      <c r="B160" s="121" t="s">
        <v>475</v>
      </c>
      <c r="C160" s="130"/>
      <c r="D160" s="130"/>
      <c r="E160" s="131"/>
      <c r="F160" s="27">
        <f t="shared" si="27"/>
        <v>1267.4000000000001</v>
      </c>
      <c r="G160" s="53">
        <f t="shared" si="27"/>
        <v>1286.9000000000001</v>
      </c>
    </row>
    <row r="161" spans="1:7" ht="45" x14ac:dyDescent="0.3">
      <c r="A161" s="52" t="s">
        <v>354</v>
      </c>
      <c r="B161" s="121" t="s">
        <v>1214</v>
      </c>
      <c r="C161" s="130"/>
      <c r="D161" s="130"/>
      <c r="E161" s="131"/>
      <c r="F161" s="27">
        <f t="shared" si="27"/>
        <v>1267.4000000000001</v>
      </c>
      <c r="G161" s="53">
        <f t="shared" si="27"/>
        <v>1286.9000000000001</v>
      </c>
    </row>
    <row r="162" spans="1:7" x14ac:dyDescent="0.3">
      <c r="A162" s="52" t="s">
        <v>345</v>
      </c>
      <c r="B162" s="121" t="s">
        <v>1214</v>
      </c>
      <c r="C162" s="121" t="s">
        <v>346</v>
      </c>
      <c r="D162" s="130"/>
      <c r="E162" s="131"/>
      <c r="F162" s="27">
        <f t="shared" si="27"/>
        <v>1267.4000000000001</v>
      </c>
      <c r="G162" s="27">
        <f t="shared" si="27"/>
        <v>1286.9000000000001</v>
      </c>
    </row>
    <row r="163" spans="1:7" x14ac:dyDescent="0.3">
      <c r="A163" s="52" t="s">
        <v>349</v>
      </c>
      <c r="B163" s="121" t="s">
        <v>1214</v>
      </c>
      <c r="C163" s="121" t="s">
        <v>346</v>
      </c>
      <c r="D163" s="121" t="s">
        <v>186</v>
      </c>
      <c r="E163" s="131"/>
      <c r="F163" s="27">
        <f t="shared" si="27"/>
        <v>1267.4000000000001</v>
      </c>
      <c r="G163" s="53">
        <f t="shared" si="27"/>
        <v>1286.9000000000001</v>
      </c>
    </row>
    <row r="164" spans="1:7" ht="45" x14ac:dyDescent="0.3">
      <c r="A164" s="52" t="s">
        <v>298</v>
      </c>
      <c r="B164" s="121" t="s">
        <v>1214</v>
      </c>
      <c r="C164" s="121" t="s">
        <v>346</v>
      </c>
      <c r="D164" s="121" t="s">
        <v>186</v>
      </c>
      <c r="E164" s="121">
        <v>600</v>
      </c>
      <c r="F164" s="27">
        <f t="shared" si="27"/>
        <v>1267.4000000000001</v>
      </c>
      <c r="G164" s="27">
        <f t="shared" si="27"/>
        <v>1286.9000000000001</v>
      </c>
    </row>
    <row r="165" spans="1:7" x14ac:dyDescent="0.3">
      <c r="A165" s="52" t="s">
        <v>307</v>
      </c>
      <c r="B165" s="121" t="s">
        <v>1214</v>
      </c>
      <c r="C165" s="121" t="s">
        <v>346</v>
      </c>
      <c r="D165" s="121" t="s">
        <v>186</v>
      </c>
      <c r="E165" s="121">
        <v>610</v>
      </c>
      <c r="F165" s="27">
        <v>1267.4000000000001</v>
      </c>
      <c r="G165" s="53">
        <v>1286.9000000000001</v>
      </c>
    </row>
    <row r="166" spans="1:7" ht="19.149999999999999" customHeight="1" x14ac:dyDescent="0.3">
      <c r="A166" s="55" t="s">
        <v>1226</v>
      </c>
      <c r="B166" s="129" t="s">
        <v>414</v>
      </c>
      <c r="C166" s="130"/>
      <c r="D166" s="130"/>
      <c r="E166" s="131"/>
      <c r="F166" s="24">
        <f>F167</f>
        <v>12183.9</v>
      </c>
      <c r="G166" s="24">
        <f>G167</f>
        <v>5688.5999999999995</v>
      </c>
    </row>
    <row r="167" spans="1:7" ht="60" x14ac:dyDescent="0.3">
      <c r="A167" s="52" t="s">
        <v>813</v>
      </c>
      <c r="B167" s="121" t="s">
        <v>416</v>
      </c>
      <c r="C167" s="130"/>
      <c r="D167" s="130"/>
      <c r="E167" s="131"/>
      <c r="F167" s="27">
        <f>F168+F177+F182</f>
        <v>12183.9</v>
      </c>
      <c r="G167" s="27">
        <f>G168+G177+G182</f>
        <v>5688.5999999999995</v>
      </c>
    </row>
    <row r="168" spans="1:7" ht="30" x14ac:dyDescent="0.3">
      <c r="A168" s="52" t="s">
        <v>385</v>
      </c>
      <c r="B168" s="121" t="s">
        <v>1217</v>
      </c>
      <c r="C168" s="130"/>
      <c r="D168" s="130"/>
      <c r="E168" s="131"/>
      <c r="F168" s="27">
        <f t="shared" ref="F168:G171" si="28">F169</f>
        <v>2938.9</v>
      </c>
      <c r="G168" s="53">
        <f t="shared" si="28"/>
        <v>1268.9000000000001</v>
      </c>
    </row>
    <row r="169" spans="1:7" x14ac:dyDescent="0.3">
      <c r="A169" s="52" t="s">
        <v>361</v>
      </c>
      <c r="B169" s="121" t="s">
        <v>1217</v>
      </c>
      <c r="C169" s="121" t="s">
        <v>228</v>
      </c>
      <c r="D169" s="130"/>
      <c r="E169" s="131"/>
      <c r="F169" s="27">
        <f t="shared" si="28"/>
        <v>2938.9</v>
      </c>
      <c r="G169" s="27">
        <f t="shared" si="28"/>
        <v>1268.9000000000001</v>
      </c>
    </row>
    <row r="170" spans="1:7" x14ac:dyDescent="0.3">
      <c r="A170" s="52" t="s">
        <v>362</v>
      </c>
      <c r="B170" s="121" t="s">
        <v>1217</v>
      </c>
      <c r="C170" s="121" t="s">
        <v>228</v>
      </c>
      <c r="D170" s="121" t="s">
        <v>181</v>
      </c>
      <c r="E170" s="131"/>
      <c r="F170" s="27">
        <f t="shared" si="28"/>
        <v>2938.9</v>
      </c>
      <c r="G170" s="53">
        <f t="shared" si="28"/>
        <v>1268.9000000000001</v>
      </c>
    </row>
    <row r="171" spans="1:7" ht="45" x14ac:dyDescent="0.3">
      <c r="A171" s="52" t="s">
        <v>298</v>
      </c>
      <c r="B171" s="121" t="s">
        <v>1217</v>
      </c>
      <c r="C171" s="121" t="s">
        <v>228</v>
      </c>
      <c r="D171" s="121" t="s">
        <v>181</v>
      </c>
      <c r="E171" s="121">
        <v>600</v>
      </c>
      <c r="F171" s="27">
        <f t="shared" si="28"/>
        <v>2938.9</v>
      </c>
      <c r="G171" s="27">
        <f t="shared" si="28"/>
        <v>1268.9000000000001</v>
      </c>
    </row>
    <row r="172" spans="1:7" x14ac:dyDescent="0.3">
      <c r="A172" s="52" t="s">
        <v>307</v>
      </c>
      <c r="B172" s="121" t="s">
        <v>1217</v>
      </c>
      <c r="C172" s="121" t="s">
        <v>228</v>
      </c>
      <c r="D172" s="121" t="s">
        <v>181</v>
      </c>
      <c r="E172" s="121">
        <v>610</v>
      </c>
      <c r="F172" s="27">
        <v>2938.9</v>
      </c>
      <c r="G172" s="53">
        <v>1268.9000000000001</v>
      </c>
    </row>
    <row r="173" spans="1:7" ht="15" customHeight="1" x14ac:dyDescent="0.3">
      <c r="A173" s="52" t="s">
        <v>610</v>
      </c>
      <c r="B173" s="121" t="s">
        <v>1260</v>
      </c>
      <c r="C173" s="130"/>
      <c r="D173" s="130"/>
      <c r="E173" s="131"/>
      <c r="F173" s="27">
        <f>F174</f>
        <v>8911</v>
      </c>
      <c r="G173" s="27">
        <f>G174</f>
        <v>4072.5</v>
      </c>
    </row>
    <row r="174" spans="1:7" x14ac:dyDescent="0.3">
      <c r="A174" s="52" t="s">
        <v>361</v>
      </c>
      <c r="B174" s="121" t="s">
        <v>1260</v>
      </c>
      <c r="C174" s="121" t="s">
        <v>228</v>
      </c>
      <c r="D174" s="130"/>
      <c r="E174" s="131"/>
      <c r="F174" s="27">
        <f t="shared" ref="F174:G174" si="29">F175</f>
        <v>8911</v>
      </c>
      <c r="G174" s="53">
        <f t="shared" si="29"/>
        <v>4072.5</v>
      </c>
    </row>
    <row r="175" spans="1:7" x14ac:dyDescent="0.3">
      <c r="A175" s="52" t="s">
        <v>386</v>
      </c>
      <c r="B175" s="121" t="s">
        <v>1260</v>
      </c>
      <c r="C175" s="121" t="s">
        <v>228</v>
      </c>
      <c r="D175" s="121" t="s">
        <v>186</v>
      </c>
      <c r="E175" s="131"/>
      <c r="F175" s="27">
        <f>F176</f>
        <v>8911</v>
      </c>
      <c r="G175" s="27">
        <f>G176</f>
        <v>4072.5</v>
      </c>
    </row>
    <row r="176" spans="1:7" ht="17.45" customHeight="1" x14ac:dyDescent="0.3">
      <c r="A176" s="52" t="s">
        <v>298</v>
      </c>
      <c r="B176" s="121" t="s">
        <v>1260</v>
      </c>
      <c r="C176" s="121" t="s">
        <v>228</v>
      </c>
      <c r="D176" s="121" t="s">
        <v>186</v>
      </c>
      <c r="E176" s="121">
        <v>600</v>
      </c>
      <c r="F176" s="27">
        <f>F177</f>
        <v>8911</v>
      </c>
      <c r="G176" s="27">
        <f>G177</f>
        <v>4072.5</v>
      </c>
    </row>
    <row r="177" spans="1:7" ht="17.45" customHeight="1" x14ac:dyDescent="0.3">
      <c r="A177" s="52" t="s">
        <v>307</v>
      </c>
      <c r="B177" s="121" t="s">
        <v>1260</v>
      </c>
      <c r="C177" s="121" t="s">
        <v>228</v>
      </c>
      <c r="D177" s="121" t="s">
        <v>186</v>
      </c>
      <c r="E177" s="121">
        <v>610</v>
      </c>
      <c r="F177" s="27">
        <v>8911</v>
      </c>
      <c r="G177" s="53">
        <v>4072.5</v>
      </c>
    </row>
    <row r="178" spans="1:7" ht="36" customHeight="1" x14ac:dyDescent="0.3">
      <c r="A178" s="52" t="s">
        <v>410</v>
      </c>
      <c r="B178" s="121" t="s">
        <v>1227</v>
      </c>
      <c r="C178" s="130"/>
      <c r="D178" s="130"/>
      <c r="E178" s="131"/>
      <c r="F178" s="27">
        <f t="shared" ref="F178:G181" si="30">F179</f>
        <v>334</v>
      </c>
      <c r="G178" s="27">
        <f t="shared" si="30"/>
        <v>347.2</v>
      </c>
    </row>
    <row r="179" spans="1:7" ht="15.6" customHeight="1" x14ac:dyDescent="0.3">
      <c r="A179" s="52" t="s">
        <v>361</v>
      </c>
      <c r="B179" s="121" t="s">
        <v>1227</v>
      </c>
      <c r="C179" s="121" t="s">
        <v>228</v>
      </c>
      <c r="D179" s="130"/>
      <c r="E179" s="131"/>
      <c r="F179" s="27">
        <f t="shared" si="30"/>
        <v>334</v>
      </c>
      <c r="G179" s="27">
        <f t="shared" si="30"/>
        <v>347.2</v>
      </c>
    </row>
    <row r="180" spans="1:7" ht="18.600000000000001" customHeight="1" x14ac:dyDescent="0.3">
      <c r="A180" s="52" t="s">
        <v>386</v>
      </c>
      <c r="B180" s="121" t="s">
        <v>1227</v>
      </c>
      <c r="C180" s="121" t="s">
        <v>228</v>
      </c>
      <c r="D180" s="121" t="s">
        <v>186</v>
      </c>
      <c r="E180" s="131"/>
      <c r="F180" s="27">
        <f t="shared" si="30"/>
        <v>334</v>
      </c>
      <c r="G180" s="27">
        <f t="shared" si="30"/>
        <v>347.2</v>
      </c>
    </row>
    <row r="181" spans="1:7" ht="45" x14ac:dyDescent="0.3">
      <c r="A181" s="52" t="s">
        <v>298</v>
      </c>
      <c r="B181" s="121" t="s">
        <v>1227</v>
      </c>
      <c r="C181" s="121" t="s">
        <v>228</v>
      </c>
      <c r="D181" s="121" t="s">
        <v>186</v>
      </c>
      <c r="E181" s="121">
        <v>600</v>
      </c>
      <c r="F181" s="27">
        <f t="shared" si="30"/>
        <v>334</v>
      </c>
      <c r="G181" s="27">
        <f t="shared" si="30"/>
        <v>347.2</v>
      </c>
    </row>
    <row r="182" spans="1:7" ht="15.75" customHeight="1" x14ac:dyDescent="0.3">
      <c r="A182" s="52" t="s">
        <v>307</v>
      </c>
      <c r="B182" s="121" t="s">
        <v>1227</v>
      </c>
      <c r="C182" s="121" t="s">
        <v>228</v>
      </c>
      <c r="D182" s="121" t="s">
        <v>186</v>
      </c>
      <c r="E182" s="121">
        <v>610</v>
      </c>
      <c r="F182" s="27">
        <v>334</v>
      </c>
      <c r="G182" s="53">
        <v>347.2</v>
      </c>
    </row>
    <row r="183" spans="1:7" ht="51" x14ac:dyDescent="0.3">
      <c r="A183" s="55" t="s">
        <v>1027</v>
      </c>
      <c r="B183" s="129" t="s">
        <v>382</v>
      </c>
      <c r="C183" s="130"/>
      <c r="D183" s="130"/>
      <c r="E183" s="131"/>
      <c r="F183" s="24">
        <f>F184</f>
        <v>31383.599999999999</v>
      </c>
      <c r="G183" s="24">
        <f>G184</f>
        <v>31533</v>
      </c>
    </row>
    <row r="184" spans="1:7" ht="60" x14ac:dyDescent="0.3">
      <c r="A184" s="52" t="s">
        <v>415</v>
      </c>
      <c r="B184" s="121" t="s">
        <v>384</v>
      </c>
      <c r="C184" s="130"/>
      <c r="D184" s="130"/>
      <c r="E184" s="131"/>
      <c r="F184" s="27">
        <f>F185+F190+F197</f>
        <v>31383.599999999999</v>
      </c>
      <c r="G184" s="27">
        <f>G185+G190+G197</f>
        <v>31533</v>
      </c>
    </row>
    <row r="185" spans="1:7" ht="30" x14ac:dyDescent="0.3">
      <c r="A185" s="52" t="s">
        <v>220</v>
      </c>
      <c r="B185" s="121" t="s">
        <v>1228</v>
      </c>
      <c r="C185" s="130"/>
      <c r="D185" s="130"/>
      <c r="E185" s="131"/>
      <c r="F185" s="27">
        <f t="shared" ref="F185:G186" si="31">F186</f>
        <v>3746</v>
      </c>
      <c r="G185" s="53">
        <f t="shared" si="31"/>
        <v>3746</v>
      </c>
    </row>
    <row r="186" spans="1:7" x14ac:dyDescent="0.3">
      <c r="A186" s="52" t="s">
        <v>361</v>
      </c>
      <c r="B186" s="121" t="s">
        <v>1228</v>
      </c>
      <c r="C186" s="121" t="s">
        <v>228</v>
      </c>
      <c r="D186" s="130"/>
      <c r="E186" s="131"/>
      <c r="F186" s="27">
        <f t="shared" si="31"/>
        <v>3746</v>
      </c>
      <c r="G186" s="53">
        <f t="shared" si="31"/>
        <v>3746</v>
      </c>
    </row>
    <row r="187" spans="1:7" ht="16.5" customHeight="1" x14ac:dyDescent="0.3">
      <c r="A187" s="52" t="s">
        <v>576</v>
      </c>
      <c r="B187" s="121" t="s">
        <v>1228</v>
      </c>
      <c r="C187" s="121" t="s">
        <v>228</v>
      </c>
      <c r="D187" s="121" t="s">
        <v>272</v>
      </c>
      <c r="E187" s="131"/>
      <c r="F187" s="27">
        <f>F188</f>
        <v>3746</v>
      </c>
      <c r="G187" s="27">
        <f>G188</f>
        <v>3746</v>
      </c>
    </row>
    <row r="188" spans="1:7" ht="90" x14ac:dyDescent="0.3">
      <c r="A188" s="52" t="s">
        <v>193</v>
      </c>
      <c r="B188" s="121" t="s">
        <v>1228</v>
      </c>
      <c r="C188" s="121" t="s">
        <v>228</v>
      </c>
      <c r="D188" s="121" t="s">
        <v>272</v>
      </c>
      <c r="E188" s="121">
        <v>100</v>
      </c>
      <c r="F188" s="27">
        <f>F189</f>
        <v>3746</v>
      </c>
      <c r="G188" s="53">
        <f>G189</f>
        <v>3746</v>
      </c>
    </row>
    <row r="189" spans="1:7" ht="30" x14ac:dyDescent="0.3">
      <c r="A189" s="52" t="s">
        <v>194</v>
      </c>
      <c r="B189" s="121" t="s">
        <v>1228</v>
      </c>
      <c r="C189" s="121" t="s">
        <v>228</v>
      </c>
      <c r="D189" s="121" t="s">
        <v>272</v>
      </c>
      <c r="E189" s="121">
        <v>120</v>
      </c>
      <c r="F189" s="27">
        <v>3746</v>
      </c>
      <c r="G189" s="53">
        <v>3746</v>
      </c>
    </row>
    <row r="190" spans="1:7" ht="30" x14ac:dyDescent="0.3">
      <c r="A190" s="52" t="s">
        <v>195</v>
      </c>
      <c r="B190" s="121" t="s">
        <v>1229</v>
      </c>
      <c r="C190" s="130"/>
      <c r="D190" s="130"/>
      <c r="E190" s="131"/>
      <c r="F190" s="27">
        <f t="shared" ref="F190:G191" si="32">F191</f>
        <v>158.39999999999998</v>
      </c>
      <c r="G190" s="53">
        <f t="shared" si="32"/>
        <v>160.89999999999998</v>
      </c>
    </row>
    <row r="191" spans="1:7" x14ac:dyDescent="0.3">
      <c r="A191" s="52" t="s">
        <v>361</v>
      </c>
      <c r="B191" s="121" t="s">
        <v>1229</v>
      </c>
      <c r="C191" s="121" t="s">
        <v>228</v>
      </c>
      <c r="D191" s="130"/>
      <c r="E191" s="131"/>
      <c r="F191" s="27">
        <f t="shared" si="32"/>
        <v>158.39999999999998</v>
      </c>
      <c r="G191" s="53">
        <f t="shared" si="32"/>
        <v>160.89999999999998</v>
      </c>
    </row>
    <row r="192" spans="1:7" ht="17.25" customHeight="1" x14ac:dyDescent="0.3">
      <c r="A192" s="52" t="s">
        <v>576</v>
      </c>
      <c r="B192" s="121" t="s">
        <v>1229</v>
      </c>
      <c r="C192" s="121" t="s">
        <v>228</v>
      </c>
      <c r="D192" s="121" t="s">
        <v>272</v>
      </c>
      <c r="E192" s="131"/>
      <c r="F192" s="27">
        <f>F193+F195</f>
        <v>158.39999999999998</v>
      </c>
      <c r="G192" s="27">
        <f>G193+G195</f>
        <v>160.89999999999998</v>
      </c>
    </row>
    <row r="193" spans="1:7" ht="90" x14ac:dyDescent="0.3">
      <c r="A193" s="52" t="s">
        <v>193</v>
      </c>
      <c r="B193" s="121" t="s">
        <v>1229</v>
      </c>
      <c r="C193" s="121" t="s">
        <v>228</v>
      </c>
      <c r="D193" s="121" t="s">
        <v>272</v>
      </c>
      <c r="E193" s="121">
        <v>100</v>
      </c>
      <c r="F193" s="27">
        <f t="shared" ref="F193:G195" si="33">F194</f>
        <v>91.6</v>
      </c>
      <c r="G193" s="53">
        <f t="shared" si="33"/>
        <v>91.6</v>
      </c>
    </row>
    <row r="194" spans="1:7" ht="18.600000000000001" customHeight="1" x14ac:dyDescent="0.3">
      <c r="A194" s="52" t="s">
        <v>194</v>
      </c>
      <c r="B194" s="121" t="s">
        <v>1229</v>
      </c>
      <c r="C194" s="121" t="s">
        <v>228</v>
      </c>
      <c r="D194" s="121" t="s">
        <v>272</v>
      </c>
      <c r="E194" s="121">
        <v>120</v>
      </c>
      <c r="F194" s="27">
        <v>91.6</v>
      </c>
      <c r="G194" s="27">
        <v>91.6</v>
      </c>
    </row>
    <row r="195" spans="1:7" ht="30" x14ac:dyDescent="0.3">
      <c r="A195" s="52" t="s">
        <v>205</v>
      </c>
      <c r="B195" s="121" t="s">
        <v>1229</v>
      </c>
      <c r="C195" s="121" t="s">
        <v>228</v>
      </c>
      <c r="D195" s="121" t="s">
        <v>272</v>
      </c>
      <c r="E195" s="121">
        <v>200</v>
      </c>
      <c r="F195" s="27">
        <f t="shared" si="33"/>
        <v>66.8</v>
      </c>
      <c r="G195" s="53">
        <f t="shared" si="33"/>
        <v>69.3</v>
      </c>
    </row>
    <row r="196" spans="1:7" ht="45" x14ac:dyDescent="0.3">
      <c r="A196" s="52" t="s">
        <v>206</v>
      </c>
      <c r="B196" s="121" t="s">
        <v>1229</v>
      </c>
      <c r="C196" s="121" t="s">
        <v>228</v>
      </c>
      <c r="D196" s="121" t="s">
        <v>272</v>
      </c>
      <c r="E196" s="121">
        <v>240</v>
      </c>
      <c r="F196" s="27">
        <v>66.8</v>
      </c>
      <c r="G196" s="53">
        <v>69.3</v>
      </c>
    </row>
    <row r="197" spans="1:7" ht="30" x14ac:dyDescent="0.3">
      <c r="A197" s="52" t="s">
        <v>609</v>
      </c>
      <c r="B197" s="121" t="s">
        <v>1230</v>
      </c>
      <c r="C197" s="130"/>
      <c r="D197" s="130"/>
      <c r="E197" s="131"/>
      <c r="F197" s="27">
        <f>F198+F202+F204</f>
        <v>27479.199999999997</v>
      </c>
      <c r="G197" s="27">
        <f>G198+G202+G204</f>
        <v>27626.1</v>
      </c>
    </row>
    <row r="198" spans="1:7" x14ac:dyDescent="0.3">
      <c r="A198" s="52" t="s">
        <v>361</v>
      </c>
      <c r="B198" s="121" t="s">
        <v>1230</v>
      </c>
      <c r="C198" s="121" t="s">
        <v>228</v>
      </c>
      <c r="D198" s="130"/>
      <c r="E198" s="131"/>
      <c r="F198" s="27">
        <f t="shared" ref="F198:G200" si="34">F199</f>
        <v>22957.8</v>
      </c>
      <c r="G198" s="53">
        <f t="shared" si="34"/>
        <v>22957.8</v>
      </c>
    </row>
    <row r="199" spans="1:7" ht="15" customHeight="1" x14ac:dyDescent="0.3">
      <c r="A199" s="52" t="s">
        <v>576</v>
      </c>
      <c r="B199" s="121" t="s">
        <v>1230</v>
      </c>
      <c r="C199" s="121" t="s">
        <v>228</v>
      </c>
      <c r="D199" s="121" t="s">
        <v>272</v>
      </c>
      <c r="E199" s="131"/>
      <c r="F199" s="27">
        <f>F200</f>
        <v>22957.8</v>
      </c>
      <c r="G199" s="27">
        <f>G200</f>
        <v>22957.8</v>
      </c>
    </row>
    <row r="200" spans="1:7" ht="20.45" customHeight="1" x14ac:dyDescent="0.3">
      <c r="A200" s="52" t="s">
        <v>193</v>
      </c>
      <c r="B200" s="121" t="s">
        <v>1230</v>
      </c>
      <c r="C200" s="121" t="s">
        <v>228</v>
      </c>
      <c r="D200" s="121" t="s">
        <v>272</v>
      </c>
      <c r="E200" s="121">
        <v>100</v>
      </c>
      <c r="F200" s="27">
        <f t="shared" si="34"/>
        <v>22957.8</v>
      </c>
      <c r="G200" s="53">
        <f t="shared" si="34"/>
        <v>22957.8</v>
      </c>
    </row>
    <row r="201" spans="1:7" ht="16.5" customHeight="1" x14ac:dyDescent="0.3">
      <c r="A201" s="52" t="s">
        <v>259</v>
      </c>
      <c r="B201" s="121" t="s">
        <v>1230</v>
      </c>
      <c r="C201" s="121" t="s">
        <v>228</v>
      </c>
      <c r="D201" s="121" t="s">
        <v>272</v>
      </c>
      <c r="E201" s="121">
        <v>110</v>
      </c>
      <c r="F201" s="27">
        <v>22957.8</v>
      </c>
      <c r="G201" s="53">
        <v>22957.8</v>
      </c>
    </row>
    <row r="202" spans="1:7" ht="17.45" customHeight="1" x14ac:dyDescent="0.3">
      <c r="A202" s="52" t="s">
        <v>205</v>
      </c>
      <c r="B202" s="121" t="s">
        <v>1230</v>
      </c>
      <c r="C202" s="121" t="s">
        <v>228</v>
      </c>
      <c r="D202" s="121" t="s">
        <v>272</v>
      </c>
      <c r="E202" s="121">
        <v>200</v>
      </c>
      <c r="F202" s="27">
        <f t="shared" ref="F202:G202" si="35">F203</f>
        <v>4373.3</v>
      </c>
      <c r="G202" s="53">
        <f t="shared" si="35"/>
        <v>4514.7</v>
      </c>
    </row>
    <row r="203" spans="1:7" ht="46.5" customHeight="1" x14ac:dyDescent="0.3">
      <c r="A203" s="52" t="s">
        <v>206</v>
      </c>
      <c r="B203" s="121" t="s">
        <v>1230</v>
      </c>
      <c r="C203" s="121" t="s">
        <v>228</v>
      </c>
      <c r="D203" s="121" t="s">
        <v>272</v>
      </c>
      <c r="E203" s="121">
        <v>240</v>
      </c>
      <c r="F203" s="27">
        <v>4373.3</v>
      </c>
      <c r="G203" s="27">
        <v>4514.7</v>
      </c>
    </row>
    <row r="204" spans="1:7" ht="18" customHeight="1" x14ac:dyDescent="0.3">
      <c r="A204" s="52" t="s">
        <v>207</v>
      </c>
      <c r="B204" s="121" t="s">
        <v>1230</v>
      </c>
      <c r="C204" s="121" t="s">
        <v>228</v>
      </c>
      <c r="D204" s="121" t="s">
        <v>272</v>
      </c>
      <c r="E204" s="121">
        <v>800</v>
      </c>
      <c r="F204" s="27">
        <f>F205</f>
        <v>148.1</v>
      </c>
      <c r="G204" s="27">
        <f>G205</f>
        <v>153.6</v>
      </c>
    </row>
    <row r="205" spans="1:7" x14ac:dyDescent="0.3">
      <c r="A205" s="52" t="s">
        <v>208</v>
      </c>
      <c r="B205" s="121" t="s">
        <v>1230</v>
      </c>
      <c r="C205" s="121" t="s">
        <v>228</v>
      </c>
      <c r="D205" s="121" t="s">
        <v>272</v>
      </c>
      <c r="E205" s="121">
        <v>850</v>
      </c>
      <c r="F205" s="27">
        <v>148.1</v>
      </c>
      <c r="G205" s="27">
        <v>153.6</v>
      </c>
    </row>
    <row r="206" spans="1:7" ht="51" x14ac:dyDescent="0.3">
      <c r="A206" s="55" t="s">
        <v>1022</v>
      </c>
      <c r="B206" s="129" t="s">
        <v>332</v>
      </c>
      <c r="C206" s="130"/>
      <c r="D206" s="130"/>
      <c r="E206" s="131"/>
      <c r="F206" s="24">
        <f t="shared" ref="F206:G209" si="36">F207</f>
        <v>1500</v>
      </c>
      <c r="G206" s="24">
        <f t="shared" si="36"/>
        <v>1500</v>
      </c>
    </row>
    <row r="207" spans="1:7" ht="45" x14ac:dyDescent="0.3">
      <c r="A207" s="52" t="s">
        <v>333</v>
      </c>
      <c r="B207" s="121" t="s">
        <v>781</v>
      </c>
      <c r="C207" s="130"/>
      <c r="D207" s="130"/>
      <c r="E207" s="131"/>
      <c r="F207" s="27">
        <f t="shared" si="36"/>
        <v>1500</v>
      </c>
      <c r="G207" s="27">
        <f t="shared" si="36"/>
        <v>1500</v>
      </c>
    </row>
    <row r="208" spans="1:7" ht="30" x14ac:dyDescent="0.3">
      <c r="A208" s="52" t="s">
        <v>584</v>
      </c>
      <c r="B208" s="121" t="s">
        <v>782</v>
      </c>
      <c r="C208" s="130"/>
      <c r="D208" s="130"/>
      <c r="E208" s="131"/>
      <c r="F208" s="27">
        <f t="shared" si="36"/>
        <v>1500</v>
      </c>
      <c r="G208" s="27">
        <f t="shared" si="36"/>
        <v>1500</v>
      </c>
    </row>
    <row r="209" spans="1:7" ht="16.899999999999999" customHeight="1" x14ac:dyDescent="0.3">
      <c r="A209" s="52" t="s">
        <v>300</v>
      </c>
      <c r="B209" s="121" t="s">
        <v>782</v>
      </c>
      <c r="C209" s="121" t="s">
        <v>210</v>
      </c>
      <c r="D209" s="130"/>
      <c r="E209" s="131"/>
      <c r="F209" s="27">
        <f t="shared" si="36"/>
        <v>1500</v>
      </c>
      <c r="G209" s="27">
        <f t="shared" si="36"/>
        <v>1500</v>
      </c>
    </row>
    <row r="210" spans="1:7" ht="15.75" customHeight="1" x14ac:dyDescent="0.3">
      <c r="A210" s="52" t="s">
        <v>330</v>
      </c>
      <c r="B210" s="121" t="s">
        <v>782</v>
      </c>
      <c r="C210" s="121" t="s">
        <v>210</v>
      </c>
      <c r="D210" s="121">
        <v>12</v>
      </c>
      <c r="E210" s="131"/>
      <c r="F210" s="27">
        <f>F211</f>
        <v>1500</v>
      </c>
      <c r="G210" s="53">
        <f t="shared" ref="G210" si="37">G211</f>
        <v>1500</v>
      </c>
    </row>
    <row r="211" spans="1:7" ht="19.149999999999999" customHeight="1" x14ac:dyDescent="0.3">
      <c r="A211" s="52" t="s">
        <v>207</v>
      </c>
      <c r="B211" s="121" t="s">
        <v>782</v>
      </c>
      <c r="C211" s="121" t="s">
        <v>210</v>
      </c>
      <c r="D211" s="121">
        <v>12</v>
      </c>
      <c r="E211" s="121">
        <v>800</v>
      </c>
      <c r="F211" s="27">
        <f>F212</f>
        <v>1500</v>
      </c>
      <c r="G211" s="27">
        <f>G212</f>
        <v>1500</v>
      </c>
    </row>
    <row r="212" spans="1:7" ht="19.149999999999999" customHeight="1" x14ac:dyDescent="0.3">
      <c r="A212" s="52" t="s">
        <v>317</v>
      </c>
      <c r="B212" s="121" t="s">
        <v>782</v>
      </c>
      <c r="C212" s="121" t="s">
        <v>210</v>
      </c>
      <c r="D212" s="121">
        <v>12</v>
      </c>
      <c r="E212" s="121">
        <v>810</v>
      </c>
      <c r="F212" s="27">
        <v>1500</v>
      </c>
      <c r="G212" s="53">
        <v>1500</v>
      </c>
    </row>
    <row r="213" spans="1:7" ht="68.25" customHeight="1" x14ac:dyDescent="0.3">
      <c r="A213" s="55" t="s">
        <v>1028</v>
      </c>
      <c r="B213" s="129" t="s">
        <v>273</v>
      </c>
      <c r="C213" s="130"/>
      <c r="D213" s="130"/>
      <c r="E213" s="131"/>
      <c r="F213" s="24">
        <f>F214+F231</f>
        <v>3594.3999999999996</v>
      </c>
      <c r="G213" s="24">
        <f>G214+G231</f>
        <v>3594.3999999999996</v>
      </c>
    </row>
    <row r="214" spans="1:7" ht="78.75" customHeight="1" x14ac:dyDescent="0.3">
      <c r="A214" s="55" t="s">
        <v>536</v>
      </c>
      <c r="B214" s="129" t="s">
        <v>274</v>
      </c>
      <c r="C214" s="130"/>
      <c r="D214" s="130"/>
      <c r="E214" s="131"/>
      <c r="F214" s="24">
        <f>F215+F227</f>
        <v>80</v>
      </c>
      <c r="G214" s="24">
        <f>G215+G227</f>
        <v>80</v>
      </c>
    </row>
    <row r="215" spans="1:7" ht="60" customHeight="1" x14ac:dyDescent="0.3">
      <c r="A215" s="52" t="s">
        <v>275</v>
      </c>
      <c r="B215" s="121" t="s">
        <v>612</v>
      </c>
      <c r="C215" s="130"/>
      <c r="D215" s="130"/>
      <c r="E215" s="131"/>
      <c r="F215" s="27">
        <f>F216</f>
        <v>10</v>
      </c>
      <c r="G215" s="27">
        <f>G216</f>
        <v>10</v>
      </c>
    </row>
    <row r="216" spans="1:7" ht="47.45" customHeight="1" x14ac:dyDescent="0.3">
      <c r="A216" s="52" t="s">
        <v>613</v>
      </c>
      <c r="B216" s="121" t="s">
        <v>278</v>
      </c>
      <c r="C216" s="130"/>
      <c r="D216" s="130"/>
      <c r="E216" s="131"/>
      <c r="F216" s="27">
        <f>F217</f>
        <v>10</v>
      </c>
      <c r="G216" s="27">
        <f>G217</f>
        <v>10</v>
      </c>
    </row>
    <row r="217" spans="1:7" ht="30" customHeight="1" x14ac:dyDescent="0.3">
      <c r="A217" s="52" t="s">
        <v>270</v>
      </c>
      <c r="B217" s="121" t="s">
        <v>278</v>
      </c>
      <c r="C217" s="121" t="s">
        <v>198</v>
      </c>
      <c r="D217" s="130"/>
      <c r="E217" s="131"/>
      <c r="F217" s="27">
        <f t="shared" ref="F217:G217" si="38">F218</f>
        <v>10</v>
      </c>
      <c r="G217" s="53">
        <f t="shared" si="38"/>
        <v>10</v>
      </c>
    </row>
    <row r="218" spans="1:7" ht="62.25" customHeight="1" x14ac:dyDescent="0.3">
      <c r="A218" s="52" t="s">
        <v>534</v>
      </c>
      <c r="B218" s="121" t="s">
        <v>278</v>
      </c>
      <c r="C218" s="121" t="s">
        <v>198</v>
      </c>
      <c r="D218" s="121" t="s">
        <v>272</v>
      </c>
      <c r="E218" s="131"/>
      <c r="F218" s="27">
        <f>F219</f>
        <v>10</v>
      </c>
      <c r="G218" s="27">
        <f>G219</f>
        <v>10</v>
      </c>
    </row>
    <row r="219" spans="1:7" ht="33" customHeight="1" x14ac:dyDescent="0.3">
      <c r="A219" s="52" t="s">
        <v>205</v>
      </c>
      <c r="B219" s="121" t="s">
        <v>278</v>
      </c>
      <c r="C219" s="121" t="s">
        <v>198</v>
      </c>
      <c r="D219" s="121" t="s">
        <v>272</v>
      </c>
      <c r="E219" s="121">
        <v>200</v>
      </c>
      <c r="F219" s="27">
        <f>F220</f>
        <v>10</v>
      </c>
      <c r="G219" s="27">
        <f>G220</f>
        <v>10</v>
      </c>
    </row>
    <row r="220" spans="1:7" ht="47.25" customHeight="1" x14ac:dyDescent="0.3">
      <c r="A220" s="52" t="s">
        <v>206</v>
      </c>
      <c r="B220" s="121" t="s">
        <v>278</v>
      </c>
      <c r="C220" s="121" t="s">
        <v>198</v>
      </c>
      <c r="D220" s="121" t="s">
        <v>272</v>
      </c>
      <c r="E220" s="121">
        <v>240</v>
      </c>
      <c r="F220" s="27">
        <v>10</v>
      </c>
      <c r="G220" s="53">
        <v>10</v>
      </c>
    </row>
    <row r="221" spans="1:7" ht="60" customHeight="1" x14ac:dyDescent="0.3">
      <c r="A221" s="52" t="s">
        <v>614</v>
      </c>
      <c r="B221" s="121" t="s">
        <v>280</v>
      </c>
      <c r="C221" s="130"/>
      <c r="D221" s="130"/>
      <c r="E221" s="131"/>
      <c r="F221" s="27">
        <f>F227</f>
        <v>70</v>
      </c>
      <c r="G221" s="27">
        <f>G227</f>
        <v>70</v>
      </c>
    </row>
    <row r="222" spans="1:7" ht="64.150000000000006" hidden="1" customHeight="1" x14ac:dyDescent="0.3">
      <c r="A222" s="52" t="s">
        <v>270</v>
      </c>
      <c r="B222" s="121" t="s">
        <v>280</v>
      </c>
      <c r="C222" s="121" t="s">
        <v>198</v>
      </c>
      <c r="D222" s="130"/>
      <c r="E222" s="131"/>
      <c r="F222" s="27">
        <f>F223</f>
        <v>70</v>
      </c>
      <c r="G222" s="53">
        <f>G223</f>
        <v>70</v>
      </c>
    </row>
    <row r="223" spans="1:7" ht="43.9" hidden="1" customHeight="1" x14ac:dyDescent="0.3">
      <c r="A223" s="52" t="s">
        <v>534</v>
      </c>
      <c r="B223" s="121" t="s">
        <v>280</v>
      </c>
      <c r="C223" s="121" t="s">
        <v>198</v>
      </c>
      <c r="D223" s="121" t="s">
        <v>272</v>
      </c>
      <c r="E223" s="131"/>
      <c r="F223" s="27">
        <f t="shared" ref="F223:G224" si="39">F224</f>
        <v>70</v>
      </c>
      <c r="G223" s="53">
        <f t="shared" si="39"/>
        <v>70</v>
      </c>
    </row>
    <row r="224" spans="1:7" ht="65.45" hidden="1" customHeight="1" x14ac:dyDescent="0.3">
      <c r="A224" s="52" t="s">
        <v>205</v>
      </c>
      <c r="B224" s="121" t="s">
        <v>280</v>
      </c>
      <c r="C224" s="121" t="s">
        <v>198</v>
      </c>
      <c r="D224" s="121" t="s">
        <v>272</v>
      </c>
      <c r="E224" s="121">
        <v>200</v>
      </c>
      <c r="F224" s="27">
        <f t="shared" si="39"/>
        <v>70</v>
      </c>
      <c r="G224" s="53">
        <f t="shared" si="39"/>
        <v>70</v>
      </c>
    </row>
    <row r="225" spans="1:7" ht="32.450000000000003" hidden="1" customHeight="1" x14ac:dyDescent="0.3">
      <c r="A225" s="52" t="s">
        <v>206</v>
      </c>
      <c r="B225" s="121" t="s">
        <v>280</v>
      </c>
      <c r="C225" s="121" t="s">
        <v>198</v>
      </c>
      <c r="D225" s="121" t="s">
        <v>272</v>
      </c>
      <c r="E225" s="121">
        <v>240</v>
      </c>
      <c r="F225" s="27">
        <v>70</v>
      </c>
      <c r="G225" s="53">
        <v>70</v>
      </c>
    </row>
    <row r="226" spans="1:7" ht="48.6" hidden="1" customHeight="1" x14ac:dyDescent="0.3">
      <c r="A226" s="52" t="s">
        <v>281</v>
      </c>
      <c r="B226" s="121" t="s">
        <v>282</v>
      </c>
      <c r="C226" s="130"/>
      <c r="D226" s="130"/>
      <c r="E226" s="131"/>
      <c r="F226" s="24">
        <f t="shared" ref="F226:G229" si="40">F227</f>
        <v>70</v>
      </c>
      <c r="G226" s="56">
        <f t="shared" si="40"/>
        <v>70</v>
      </c>
    </row>
    <row r="227" spans="1:7" ht="33" customHeight="1" x14ac:dyDescent="0.3">
      <c r="A227" s="52" t="s">
        <v>270</v>
      </c>
      <c r="B227" s="121" t="s">
        <v>280</v>
      </c>
      <c r="C227" s="121" t="s">
        <v>198</v>
      </c>
      <c r="D227" s="130"/>
      <c r="E227" s="131"/>
      <c r="F227" s="27">
        <f t="shared" si="40"/>
        <v>70</v>
      </c>
      <c r="G227" s="53">
        <f t="shared" si="40"/>
        <v>70</v>
      </c>
    </row>
    <row r="228" spans="1:7" ht="60" x14ac:dyDescent="0.3">
      <c r="A228" s="52" t="s">
        <v>534</v>
      </c>
      <c r="B228" s="121" t="s">
        <v>280</v>
      </c>
      <c r="C228" s="121" t="s">
        <v>198</v>
      </c>
      <c r="D228" s="121" t="s">
        <v>272</v>
      </c>
      <c r="E228" s="131"/>
      <c r="F228" s="27">
        <f t="shared" si="40"/>
        <v>70</v>
      </c>
      <c r="G228" s="53">
        <f t="shared" si="40"/>
        <v>70</v>
      </c>
    </row>
    <row r="229" spans="1:7" ht="30" x14ac:dyDescent="0.3">
      <c r="A229" s="52" t="s">
        <v>205</v>
      </c>
      <c r="B229" s="121" t="s">
        <v>280</v>
      </c>
      <c r="C229" s="121" t="s">
        <v>198</v>
      </c>
      <c r="D229" s="121" t="s">
        <v>272</v>
      </c>
      <c r="E229" s="121">
        <v>200</v>
      </c>
      <c r="F229" s="27">
        <f t="shared" si="40"/>
        <v>70</v>
      </c>
      <c r="G229" s="53">
        <f t="shared" si="40"/>
        <v>70</v>
      </c>
    </row>
    <row r="230" spans="1:7" ht="45" x14ac:dyDescent="0.3">
      <c r="A230" s="52" t="s">
        <v>206</v>
      </c>
      <c r="B230" s="121" t="s">
        <v>280</v>
      </c>
      <c r="C230" s="121" t="s">
        <v>198</v>
      </c>
      <c r="D230" s="121" t="s">
        <v>272</v>
      </c>
      <c r="E230" s="121">
        <v>240</v>
      </c>
      <c r="F230" s="27">
        <v>70</v>
      </c>
      <c r="G230" s="53">
        <v>70</v>
      </c>
    </row>
    <row r="231" spans="1:7" ht="89.25" x14ac:dyDescent="0.3">
      <c r="A231" s="55" t="s">
        <v>1019</v>
      </c>
      <c r="B231" s="129" t="s">
        <v>283</v>
      </c>
      <c r="C231" s="130"/>
      <c r="D231" s="130"/>
      <c r="E231" s="131"/>
      <c r="F231" s="24">
        <f t="shared" ref="F231:G234" si="41">F232</f>
        <v>3514.3999999999996</v>
      </c>
      <c r="G231" s="56">
        <f t="shared" si="41"/>
        <v>3514.3999999999996</v>
      </c>
    </row>
    <row r="232" spans="1:7" ht="32.25" customHeight="1" x14ac:dyDescent="0.3">
      <c r="A232" s="52" t="s">
        <v>615</v>
      </c>
      <c r="B232" s="121" t="s">
        <v>285</v>
      </c>
      <c r="C232" s="130"/>
      <c r="D232" s="130"/>
      <c r="E232" s="131"/>
      <c r="F232" s="27">
        <f t="shared" si="41"/>
        <v>3514.3999999999996</v>
      </c>
      <c r="G232" s="27">
        <f t="shared" si="41"/>
        <v>3514.3999999999996</v>
      </c>
    </row>
    <row r="233" spans="1:7" ht="30" x14ac:dyDescent="0.3">
      <c r="A233" s="52" t="s">
        <v>538</v>
      </c>
      <c r="B233" s="121" t="s">
        <v>287</v>
      </c>
      <c r="C233" s="130"/>
      <c r="D233" s="130"/>
      <c r="E233" s="131"/>
      <c r="F233" s="27">
        <f t="shared" si="41"/>
        <v>3514.3999999999996</v>
      </c>
      <c r="G233" s="27">
        <f t="shared" si="41"/>
        <v>3514.3999999999996</v>
      </c>
    </row>
    <row r="234" spans="1:7" ht="33" customHeight="1" x14ac:dyDescent="0.3">
      <c r="A234" s="52" t="s">
        <v>270</v>
      </c>
      <c r="B234" s="121" t="s">
        <v>287</v>
      </c>
      <c r="C234" s="121" t="s">
        <v>198</v>
      </c>
      <c r="D234" s="130"/>
      <c r="E234" s="131"/>
      <c r="F234" s="27">
        <f t="shared" si="41"/>
        <v>3514.3999999999996</v>
      </c>
      <c r="G234" s="27">
        <f t="shared" si="41"/>
        <v>3514.3999999999996</v>
      </c>
    </row>
    <row r="235" spans="1:7" ht="60" x14ac:dyDescent="0.3">
      <c r="A235" s="52" t="s">
        <v>534</v>
      </c>
      <c r="B235" s="121" t="s">
        <v>287</v>
      </c>
      <c r="C235" s="121" t="s">
        <v>198</v>
      </c>
      <c r="D235" s="121" t="s">
        <v>272</v>
      </c>
      <c r="E235" s="131"/>
      <c r="F235" s="27">
        <f>F236+F238+F240</f>
        <v>3514.3999999999996</v>
      </c>
      <c r="G235" s="27">
        <f>G236+G238+G240</f>
        <v>3514.3999999999996</v>
      </c>
    </row>
    <row r="236" spans="1:7" ht="90" x14ac:dyDescent="0.3">
      <c r="A236" s="52" t="s">
        <v>193</v>
      </c>
      <c r="B236" s="121" t="s">
        <v>287</v>
      </c>
      <c r="C236" s="121" t="s">
        <v>198</v>
      </c>
      <c r="D236" s="121" t="s">
        <v>272</v>
      </c>
      <c r="E236" s="121">
        <v>100</v>
      </c>
      <c r="F236" s="27">
        <f>F237</f>
        <v>2902.7</v>
      </c>
      <c r="G236" s="27">
        <f>G237</f>
        <v>2902.7</v>
      </c>
    </row>
    <row r="237" spans="1:7" ht="16.149999999999999" customHeight="1" x14ac:dyDescent="0.3">
      <c r="A237" s="52" t="s">
        <v>259</v>
      </c>
      <c r="B237" s="121" t="s">
        <v>287</v>
      </c>
      <c r="C237" s="121" t="s">
        <v>198</v>
      </c>
      <c r="D237" s="121" t="s">
        <v>272</v>
      </c>
      <c r="E237" s="121">
        <v>110</v>
      </c>
      <c r="F237" s="27">
        <v>2902.7</v>
      </c>
      <c r="G237" s="53">
        <v>2902.7</v>
      </c>
    </row>
    <row r="238" spans="1:7" ht="32.450000000000003" customHeight="1" x14ac:dyDescent="0.3">
      <c r="A238" s="52" t="s">
        <v>205</v>
      </c>
      <c r="B238" s="121" t="s">
        <v>287</v>
      </c>
      <c r="C238" s="121" t="s">
        <v>198</v>
      </c>
      <c r="D238" s="121" t="s">
        <v>272</v>
      </c>
      <c r="E238" s="121">
        <v>200</v>
      </c>
      <c r="F238" s="27">
        <f t="shared" ref="F238:G238" si="42">F239</f>
        <v>607.70000000000005</v>
      </c>
      <c r="G238" s="53">
        <f t="shared" si="42"/>
        <v>607.70000000000005</v>
      </c>
    </row>
    <row r="239" spans="1:7" ht="33.6" customHeight="1" x14ac:dyDescent="0.3">
      <c r="A239" s="52" t="s">
        <v>206</v>
      </c>
      <c r="B239" s="121" t="s">
        <v>287</v>
      </c>
      <c r="C239" s="121" t="s">
        <v>198</v>
      </c>
      <c r="D239" s="121" t="s">
        <v>272</v>
      </c>
      <c r="E239" s="121">
        <v>240</v>
      </c>
      <c r="F239" s="27">
        <v>607.70000000000005</v>
      </c>
      <c r="G239" s="53">
        <v>607.70000000000005</v>
      </c>
    </row>
    <row r="240" spans="1:7" ht="16.899999999999999" customHeight="1" x14ac:dyDescent="0.3">
      <c r="A240" s="52" t="s">
        <v>207</v>
      </c>
      <c r="B240" s="121" t="s">
        <v>287</v>
      </c>
      <c r="C240" s="121" t="s">
        <v>198</v>
      </c>
      <c r="D240" s="121" t="s">
        <v>272</v>
      </c>
      <c r="E240" s="121">
        <v>800</v>
      </c>
      <c r="F240" s="27">
        <f>F241</f>
        <v>4</v>
      </c>
      <c r="G240" s="53">
        <f>G241</f>
        <v>4</v>
      </c>
    </row>
    <row r="241" spans="1:7" ht="19.899999999999999" customHeight="1" x14ac:dyDescent="0.3">
      <c r="A241" s="52" t="s">
        <v>208</v>
      </c>
      <c r="B241" s="121" t="s">
        <v>287</v>
      </c>
      <c r="C241" s="121" t="s">
        <v>198</v>
      </c>
      <c r="D241" s="121" t="s">
        <v>272</v>
      </c>
      <c r="E241" s="121">
        <v>850</v>
      </c>
      <c r="F241" s="27">
        <v>4</v>
      </c>
      <c r="G241" s="53">
        <v>4</v>
      </c>
    </row>
    <row r="242" spans="1:7" ht="52.5" customHeight="1" x14ac:dyDescent="0.3">
      <c r="A242" s="55" t="s">
        <v>1002</v>
      </c>
      <c r="B242" s="129" t="s">
        <v>335</v>
      </c>
      <c r="C242" s="130"/>
      <c r="D242" s="130"/>
      <c r="E242" s="131"/>
      <c r="F242" s="24">
        <f t="shared" ref="F242:G245" si="43">F243</f>
        <v>1500</v>
      </c>
      <c r="G242" s="56">
        <f t="shared" si="43"/>
        <v>1500</v>
      </c>
    </row>
    <row r="243" spans="1:7" ht="30" x14ac:dyDescent="0.3">
      <c r="A243" s="52" t="s">
        <v>458</v>
      </c>
      <c r="B243" s="121" t="s">
        <v>805</v>
      </c>
      <c r="C243" s="130"/>
      <c r="D243" s="130"/>
      <c r="E243" s="131"/>
      <c r="F243" s="27">
        <f t="shared" si="43"/>
        <v>1500</v>
      </c>
      <c r="G243" s="53">
        <f t="shared" si="43"/>
        <v>1500</v>
      </c>
    </row>
    <row r="244" spans="1:7" ht="45.75" customHeight="1" x14ac:dyDescent="0.3">
      <c r="A244" s="52" t="s">
        <v>459</v>
      </c>
      <c r="B244" s="121" t="s">
        <v>814</v>
      </c>
      <c r="C244" s="130"/>
      <c r="D244" s="130"/>
      <c r="E244" s="131"/>
      <c r="F244" s="27">
        <f t="shared" si="43"/>
        <v>1500</v>
      </c>
      <c r="G244" s="53">
        <f t="shared" si="43"/>
        <v>1500</v>
      </c>
    </row>
    <row r="245" spans="1:7" ht="18" customHeight="1" x14ac:dyDescent="0.3">
      <c r="A245" s="52" t="s">
        <v>445</v>
      </c>
      <c r="B245" s="121" t="s">
        <v>814</v>
      </c>
      <c r="C245" s="121">
        <v>10</v>
      </c>
      <c r="D245" s="130"/>
      <c r="E245" s="131"/>
      <c r="F245" s="27">
        <f t="shared" si="43"/>
        <v>1500</v>
      </c>
      <c r="G245" s="53">
        <f t="shared" si="43"/>
        <v>1500</v>
      </c>
    </row>
    <row r="246" spans="1:7" ht="16.899999999999999" customHeight="1" x14ac:dyDescent="0.3">
      <c r="A246" s="52" t="s">
        <v>616</v>
      </c>
      <c r="B246" s="121" t="s">
        <v>814</v>
      </c>
      <c r="C246" s="121">
        <v>10</v>
      </c>
      <c r="D246" s="121" t="s">
        <v>198</v>
      </c>
      <c r="E246" s="131"/>
      <c r="F246" s="27">
        <f>F247</f>
        <v>1500</v>
      </c>
      <c r="G246" s="27">
        <f>G247</f>
        <v>1500</v>
      </c>
    </row>
    <row r="247" spans="1:7" ht="29.25" customHeight="1" x14ac:dyDescent="0.3">
      <c r="A247" s="52" t="s">
        <v>453</v>
      </c>
      <c r="B247" s="121" t="s">
        <v>814</v>
      </c>
      <c r="C247" s="121">
        <v>10</v>
      </c>
      <c r="D247" s="121" t="s">
        <v>198</v>
      </c>
      <c r="E247" s="121">
        <v>300</v>
      </c>
      <c r="F247" s="27">
        <f>F248</f>
        <v>1500</v>
      </c>
      <c r="G247" s="27">
        <f>G248</f>
        <v>1500</v>
      </c>
    </row>
    <row r="248" spans="1:7" ht="18.600000000000001" customHeight="1" x14ac:dyDescent="0.3">
      <c r="A248" s="52" t="s">
        <v>460</v>
      </c>
      <c r="B248" s="121" t="s">
        <v>814</v>
      </c>
      <c r="C248" s="121">
        <v>10</v>
      </c>
      <c r="D248" s="121" t="s">
        <v>198</v>
      </c>
      <c r="E248" s="121">
        <v>320</v>
      </c>
      <c r="F248" s="27">
        <v>1500</v>
      </c>
      <c r="G248" s="53">
        <v>1500</v>
      </c>
    </row>
    <row r="249" spans="1:7" ht="42.75" customHeight="1" x14ac:dyDescent="0.3">
      <c r="A249" s="55" t="s">
        <v>1014</v>
      </c>
      <c r="B249" s="129" t="s">
        <v>480</v>
      </c>
      <c r="C249" s="130"/>
      <c r="D249" s="130"/>
      <c r="E249" s="131"/>
      <c r="F249" s="24">
        <f>F250+F265</f>
        <v>9128.4</v>
      </c>
      <c r="G249" s="24">
        <f>G250+G265</f>
        <v>9215.2000000000007</v>
      </c>
    </row>
    <row r="250" spans="1:7" ht="38.25" x14ac:dyDescent="0.3">
      <c r="A250" s="55" t="s">
        <v>481</v>
      </c>
      <c r="B250" s="129" t="s">
        <v>495</v>
      </c>
      <c r="C250" s="130"/>
      <c r="D250" s="130"/>
      <c r="E250" s="131"/>
      <c r="F250" s="24">
        <f>F251+F259</f>
        <v>8691.4</v>
      </c>
      <c r="G250" s="24">
        <f>G251+G259</f>
        <v>8778.2000000000007</v>
      </c>
    </row>
    <row r="251" spans="1:7" ht="32.25" customHeight="1" x14ac:dyDescent="0.3">
      <c r="A251" s="52" t="s">
        <v>483</v>
      </c>
      <c r="B251" s="121" t="s">
        <v>546</v>
      </c>
      <c r="C251" s="130"/>
      <c r="D251" s="130"/>
      <c r="E251" s="131"/>
      <c r="F251" s="27">
        <f>F252</f>
        <v>549.70000000000005</v>
      </c>
      <c r="G251" s="27">
        <f>G252</f>
        <v>549.70000000000005</v>
      </c>
    </row>
    <row r="252" spans="1:7" ht="30" x14ac:dyDescent="0.3">
      <c r="A252" s="52" t="s">
        <v>485</v>
      </c>
      <c r="B252" s="121" t="s">
        <v>486</v>
      </c>
      <c r="C252" s="130"/>
      <c r="D252" s="130"/>
      <c r="E252" s="131"/>
      <c r="F252" s="27">
        <f t="shared" ref="F252:G255" si="44">F253</f>
        <v>549.70000000000005</v>
      </c>
      <c r="G252" s="53">
        <f t="shared" si="44"/>
        <v>549.70000000000005</v>
      </c>
    </row>
    <row r="253" spans="1:7" ht="15.6" customHeight="1" x14ac:dyDescent="0.3">
      <c r="A253" s="52" t="s">
        <v>477</v>
      </c>
      <c r="B253" s="121" t="s">
        <v>486</v>
      </c>
      <c r="C253" s="121">
        <v>11</v>
      </c>
      <c r="D253" s="130"/>
      <c r="E253" s="131"/>
      <c r="F253" s="27">
        <f>F254</f>
        <v>549.70000000000005</v>
      </c>
      <c r="G253" s="27">
        <f>G254</f>
        <v>549.70000000000005</v>
      </c>
    </row>
    <row r="254" spans="1:7" ht="18.600000000000001" customHeight="1" x14ac:dyDescent="0.3">
      <c r="A254" s="52" t="s">
        <v>700</v>
      </c>
      <c r="B254" s="121" t="s">
        <v>486</v>
      </c>
      <c r="C254" s="121">
        <v>11</v>
      </c>
      <c r="D254" s="121" t="s">
        <v>181</v>
      </c>
      <c r="E254" s="131"/>
      <c r="F254" s="27">
        <f>F255+F257</f>
        <v>549.70000000000005</v>
      </c>
      <c r="G254" s="27">
        <f>G255+G257</f>
        <v>549.70000000000005</v>
      </c>
    </row>
    <row r="255" spans="1:7" ht="90" x14ac:dyDescent="0.3">
      <c r="A255" s="52" t="s">
        <v>193</v>
      </c>
      <c r="B255" s="121" t="s">
        <v>486</v>
      </c>
      <c r="C255" s="121">
        <v>11</v>
      </c>
      <c r="D255" s="121" t="s">
        <v>181</v>
      </c>
      <c r="E255" s="121">
        <v>100</v>
      </c>
      <c r="F255" s="27">
        <f t="shared" si="44"/>
        <v>423</v>
      </c>
      <c r="G255" s="53">
        <f t="shared" si="44"/>
        <v>423</v>
      </c>
    </row>
    <row r="256" spans="1:7" ht="16.149999999999999" customHeight="1" x14ac:dyDescent="0.3">
      <c r="A256" s="52" t="s">
        <v>259</v>
      </c>
      <c r="B256" s="121" t="s">
        <v>486</v>
      </c>
      <c r="C256" s="121">
        <v>11</v>
      </c>
      <c r="D256" s="121" t="s">
        <v>181</v>
      </c>
      <c r="E256" s="121">
        <v>110</v>
      </c>
      <c r="F256" s="27">
        <v>423</v>
      </c>
      <c r="G256" s="53">
        <v>423</v>
      </c>
    </row>
    <row r="257" spans="1:7" ht="31.9" customHeight="1" x14ac:dyDescent="0.3">
      <c r="A257" s="52" t="s">
        <v>205</v>
      </c>
      <c r="B257" s="121" t="s">
        <v>486</v>
      </c>
      <c r="C257" s="121">
        <v>11</v>
      </c>
      <c r="D257" s="121" t="s">
        <v>181</v>
      </c>
      <c r="E257" s="121" t="s">
        <v>673</v>
      </c>
      <c r="F257" s="27">
        <f>F258</f>
        <v>126.7</v>
      </c>
      <c r="G257" s="53">
        <f>G258</f>
        <v>126.7</v>
      </c>
    </row>
    <row r="258" spans="1:7" ht="48.6" customHeight="1" x14ac:dyDescent="0.3">
      <c r="A258" s="52" t="s">
        <v>206</v>
      </c>
      <c r="B258" s="121" t="s">
        <v>486</v>
      </c>
      <c r="C258" s="121">
        <v>11</v>
      </c>
      <c r="D258" s="121" t="s">
        <v>181</v>
      </c>
      <c r="E258" s="121" t="s">
        <v>669</v>
      </c>
      <c r="F258" s="27">
        <v>126.7</v>
      </c>
      <c r="G258" s="53">
        <v>126.7</v>
      </c>
    </row>
    <row r="259" spans="1:7" ht="44.25" customHeight="1" x14ac:dyDescent="0.3">
      <c r="A259" s="52" t="s">
        <v>496</v>
      </c>
      <c r="B259" s="121" t="s">
        <v>497</v>
      </c>
      <c r="C259" s="130"/>
      <c r="D259" s="130"/>
      <c r="E259" s="131"/>
      <c r="F259" s="27">
        <f>F260</f>
        <v>8141.7</v>
      </c>
      <c r="G259" s="27">
        <f>G260</f>
        <v>8228.5</v>
      </c>
    </row>
    <row r="260" spans="1:7" ht="18.600000000000001" customHeight="1" x14ac:dyDescent="0.3">
      <c r="A260" s="52" t="s">
        <v>498</v>
      </c>
      <c r="B260" s="121" t="s">
        <v>499</v>
      </c>
      <c r="C260" s="130"/>
      <c r="D260" s="130"/>
      <c r="E260" s="131"/>
      <c r="F260" s="27">
        <f t="shared" ref="F260:G263" si="45">F261</f>
        <v>8141.7</v>
      </c>
      <c r="G260" s="53">
        <f t="shared" si="45"/>
        <v>8228.5</v>
      </c>
    </row>
    <row r="261" spans="1:7" ht="18.600000000000001" customHeight="1" x14ac:dyDescent="0.3">
      <c r="A261" s="52" t="s">
        <v>477</v>
      </c>
      <c r="B261" s="121" t="s">
        <v>499</v>
      </c>
      <c r="C261" s="121">
        <v>11</v>
      </c>
      <c r="D261" s="130"/>
      <c r="E261" s="131"/>
      <c r="F261" s="27">
        <f t="shared" si="45"/>
        <v>8141.7</v>
      </c>
      <c r="G261" s="53">
        <f t="shared" si="45"/>
        <v>8228.5</v>
      </c>
    </row>
    <row r="262" spans="1:7" ht="14.25" customHeight="1" x14ac:dyDescent="0.3">
      <c r="A262" s="52" t="s">
        <v>701</v>
      </c>
      <c r="B262" s="121" t="s">
        <v>499</v>
      </c>
      <c r="C262" s="121">
        <v>11</v>
      </c>
      <c r="D262" s="121" t="s">
        <v>186</v>
      </c>
      <c r="E262" s="131"/>
      <c r="F262" s="27">
        <f t="shared" si="45"/>
        <v>8141.7</v>
      </c>
      <c r="G262" s="53">
        <f t="shared" si="45"/>
        <v>8228.5</v>
      </c>
    </row>
    <row r="263" spans="1:7" ht="47.25" customHeight="1" x14ac:dyDescent="0.3">
      <c r="A263" s="52" t="s">
        <v>298</v>
      </c>
      <c r="B263" s="121" t="s">
        <v>499</v>
      </c>
      <c r="C263" s="121">
        <v>11</v>
      </c>
      <c r="D263" s="121" t="s">
        <v>186</v>
      </c>
      <c r="E263" s="121">
        <v>600</v>
      </c>
      <c r="F263" s="27">
        <f t="shared" si="45"/>
        <v>8141.7</v>
      </c>
      <c r="G263" s="53">
        <f t="shared" si="45"/>
        <v>8228.5</v>
      </c>
    </row>
    <row r="264" spans="1:7" x14ac:dyDescent="0.3">
      <c r="A264" s="52" t="s">
        <v>564</v>
      </c>
      <c r="B264" s="121" t="s">
        <v>499</v>
      </c>
      <c r="C264" s="121">
        <v>11</v>
      </c>
      <c r="D264" s="121" t="s">
        <v>186</v>
      </c>
      <c r="E264" s="121">
        <v>620</v>
      </c>
      <c r="F264" s="27">
        <v>8141.7</v>
      </c>
      <c r="G264" s="53">
        <v>8228.5</v>
      </c>
    </row>
    <row r="265" spans="1:7" ht="41.25" customHeight="1" x14ac:dyDescent="0.3">
      <c r="A265" s="55" t="s">
        <v>547</v>
      </c>
      <c r="B265" s="129" t="s">
        <v>489</v>
      </c>
      <c r="C265" s="130"/>
      <c r="D265" s="130"/>
      <c r="E265" s="131"/>
      <c r="F265" s="24">
        <f>F266</f>
        <v>437</v>
      </c>
      <c r="G265" s="56">
        <f>G266</f>
        <v>437</v>
      </c>
    </row>
    <row r="266" spans="1:7" ht="31.5" customHeight="1" x14ac:dyDescent="0.3">
      <c r="A266" s="52" t="s">
        <v>490</v>
      </c>
      <c r="B266" s="121" t="s">
        <v>491</v>
      </c>
      <c r="C266" s="130"/>
      <c r="D266" s="130"/>
      <c r="E266" s="131"/>
      <c r="F266" s="27">
        <f>F267</f>
        <v>437</v>
      </c>
      <c r="G266" s="27">
        <f>G267</f>
        <v>437</v>
      </c>
    </row>
    <row r="267" spans="1:7" ht="45" x14ac:dyDescent="0.3">
      <c r="A267" s="52" t="s">
        <v>492</v>
      </c>
      <c r="B267" s="121" t="s">
        <v>493</v>
      </c>
      <c r="C267" s="130"/>
      <c r="D267" s="130"/>
      <c r="E267" s="131"/>
      <c r="F267" s="134">
        <f>F269</f>
        <v>437</v>
      </c>
      <c r="G267" s="133">
        <f>G269</f>
        <v>437</v>
      </c>
    </row>
    <row r="268" spans="1:7" ht="16.5" customHeight="1" x14ac:dyDescent="0.3">
      <c r="A268" s="52" t="s">
        <v>477</v>
      </c>
      <c r="B268" s="121" t="s">
        <v>493</v>
      </c>
      <c r="C268" s="121">
        <v>11</v>
      </c>
      <c r="D268" s="130"/>
      <c r="E268" s="131"/>
      <c r="F268" s="134">
        <f t="shared" ref="F268:G270" si="46">F269</f>
        <v>437</v>
      </c>
      <c r="G268" s="133">
        <f t="shared" si="46"/>
        <v>437</v>
      </c>
    </row>
    <row r="269" spans="1:7" ht="15" customHeight="1" x14ac:dyDescent="0.3">
      <c r="A269" s="52" t="s">
        <v>700</v>
      </c>
      <c r="B269" s="121" t="s">
        <v>493</v>
      </c>
      <c r="C269" s="121">
        <v>11</v>
      </c>
      <c r="D269" s="121" t="s">
        <v>181</v>
      </c>
      <c r="E269" s="131"/>
      <c r="F269" s="134">
        <f t="shared" si="46"/>
        <v>437</v>
      </c>
      <c r="G269" s="133">
        <f t="shared" si="46"/>
        <v>437</v>
      </c>
    </row>
    <row r="270" spans="1:7" ht="29.25" customHeight="1" x14ac:dyDescent="0.3">
      <c r="A270" s="52" t="s">
        <v>205</v>
      </c>
      <c r="B270" s="121" t="s">
        <v>493</v>
      </c>
      <c r="C270" s="121">
        <v>11</v>
      </c>
      <c r="D270" s="121" t="s">
        <v>181</v>
      </c>
      <c r="E270" s="121">
        <v>200</v>
      </c>
      <c r="F270" s="134">
        <f t="shared" si="46"/>
        <v>437</v>
      </c>
      <c r="G270" s="133">
        <f t="shared" si="46"/>
        <v>437</v>
      </c>
    </row>
    <row r="271" spans="1:7" ht="47.25" customHeight="1" x14ac:dyDescent="0.3">
      <c r="A271" s="52" t="s">
        <v>206</v>
      </c>
      <c r="B271" s="121" t="s">
        <v>493</v>
      </c>
      <c r="C271" s="121">
        <v>11</v>
      </c>
      <c r="D271" s="121" t="s">
        <v>181</v>
      </c>
      <c r="E271" s="121">
        <v>240</v>
      </c>
      <c r="F271" s="134">
        <v>437</v>
      </c>
      <c r="G271" s="133">
        <v>437</v>
      </c>
    </row>
    <row r="272" spans="1:7" ht="67.5" customHeight="1" x14ac:dyDescent="0.3">
      <c r="A272" s="128" t="s">
        <v>1290</v>
      </c>
      <c r="B272" s="129" t="s">
        <v>461</v>
      </c>
      <c r="C272" s="130"/>
      <c r="D272" s="130"/>
      <c r="E272" s="131"/>
      <c r="F272" s="24">
        <f t="shared" ref="F272:G276" si="47">F273</f>
        <v>300</v>
      </c>
      <c r="G272" s="24">
        <f t="shared" si="47"/>
        <v>300</v>
      </c>
    </row>
    <row r="273" spans="1:7" ht="60" customHeight="1" x14ac:dyDescent="0.3">
      <c r="A273" s="132" t="s">
        <v>1291</v>
      </c>
      <c r="B273" s="121" t="s">
        <v>990</v>
      </c>
      <c r="C273" s="130"/>
      <c r="D273" s="130"/>
      <c r="E273" s="131"/>
      <c r="F273" s="27">
        <f t="shared" si="47"/>
        <v>300</v>
      </c>
      <c r="G273" s="27">
        <f t="shared" si="47"/>
        <v>300</v>
      </c>
    </row>
    <row r="274" spans="1:7" ht="90.75" customHeight="1" x14ac:dyDescent="0.3">
      <c r="A274" s="132" t="s">
        <v>1293</v>
      </c>
      <c r="B274" s="121" t="s">
        <v>1292</v>
      </c>
      <c r="C274" s="130"/>
      <c r="D274" s="130"/>
      <c r="E274" s="131"/>
      <c r="F274" s="27">
        <f t="shared" si="47"/>
        <v>300</v>
      </c>
      <c r="G274" s="27">
        <f t="shared" si="47"/>
        <v>300</v>
      </c>
    </row>
    <row r="275" spans="1:7" ht="16.5" customHeight="1" x14ac:dyDescent="0.3">
      <c r="A275" s="43" t="s">
        <v>345</v>
      </c>
      <c r="B275" s="121" t="s">
        <v>1292</v>
      </c>
      <c r="C275" s="121" t="s">
        <v>346</v>
      </c>
      <c r="D275" s="130"/>
      <c r="E275" s="131"/>
      <c r="F275" s="27">
        <f t="shared" si="47"/>
        <v>300</v>
      </c>
      <c r="G275" s="53">
        <f t="shared" si="47"/>
        <v>300</v>
      </c>
    </row>
    <row r="276" spans="1:7" ht="18" customHeight="1" x14ac:dyDescent="0.3">
      <c r="A276" s="43" t="s">
        <v>347</v>
      </c>
      <c r="B276" s="121" t="s">
        <v>1292</v>
      </c>
      <c r="C276" s="121" t="s">
        <v>346</v>
      </c>
      <c r="D276" s="121" t="s">
        <v>181</v>
      </c>
      <c r="E276" s="131"/>
      <c r="F276" s="27">
        <f t="shared" si="47"/>
        <v>300</v>
      </c>
      <c r="G276" s="27">
        <f t="shared" si="47"/>
        <v>300</v>
      </c>
    </row>
    <row r="277" spans="1:7" ht="48.6" customHeight="1" x14ac:dyDescent="0.3">
      <c r="A277" s="122" t="s">
        <v>1206</v>
      </c>
      <c r="B277" s="121" t="s">
        <v>1292</v>
      </c>
      <c r="C277" s="121" t="s">
        <v>346</v>
      </c>
      <c r="D277" s="121" t="s">
        <v>181</v>
      </c>
      <c r="E277" s="121" t="s">
        <v>1207</v>
      </c>
      <c r="F277" s="27">
        <f t="shared" ref="F277:G277" si="48">F278</f>
        <v>300</v>
      </c>
      <c r="G277" s="53">
        <f t="shared" si="48"/>
        <v>300</v>
      </c>
    </row>
    <row r="278" spans="1:7" ht="15.75" customHeight="1" x14ac:dyDescent="0.3">
      <c r="A278" s="122" t="s">
        <v>1208</v>
      </c>
      <c r="B278" s="121" t="s">
        <v>1292</v>
      </c>
      <c r="C278" s="121" t="s">
        <v>346</v>
      </c>
      <c r="D278" s="121" t="s">
        <v>181</v>
      </c>
      <c r="E278" s="121" t="s">
        <v>1209</v>
      </c>
      <c r="F278" s="27">
        <v>300</v>
      </c>
      <c r="G278" s="53">
        <v>300</v>
      </c>
    </row>
    <row r="279" spans="1:7" ht="52.5" customHeight="1" x14ac:dyDescent="0.3">
      <c r="A279" s="42" t="s">
        <v>1332</v>
      </c>
      <c r="B279" s="129" t="s">
        <v>239</v>
      </c>
      <c r="C279" s="130"/>
      <c r="D279" s="130"/>
      <c r="E279" s="131"/>
      <c r="F279" s="24">
        <f>F280+F292+F299</f>
        <v>2678.2</v>
      </c>
      <c r="G279" s="24">
        <f>G280+G292+G299</f>
        <v>2745.8</v>
      </c>
    </row>
    <row r="280" spans="1:7" ht="52.9" customHeight="1" x14ac:dyDescent="0.3">
      <c r="A280" s="42" t="s">
        <v>1333</v>
      </c>
      <c r="B280" s="129" t="s">
        <v>240</v>
      </c>
      <c r="C280" s="130"/>
      <c r="D280" s="130"/>
      <c r="E280" s="131"/>
      <c r="F280" s="24">
        <f>F281</f>
        <v>747.7</v>
      </c>
      <c r="G280" s="24">
        <f>G281</f>
        <v>768.5</v>
      </c>
    </row>
    <row r="281" spans="1:7" ht="75" customHeight="1" x14ac:dyDescent="0.3">
      <c r="A281" s="43" t="s">
        <v>1334</v>
      </c>
      <c r="B281" s="121" t="s">
        <v>242</v>
      </c>
      <c r="C281" s="130"/>
      <c r="D281" s="130"/>
      <c r="E281" s="131"/>
      <c r="F281" s="27">
        <f>F282+F287</f>
        <v>747.7</v>
      </c>
      <c r="G281" s="27">
        <f>G282+G287</f>
        <v>768.5</v>
      </c>
    </row>
    <row r="282" spans="1:7" ht="88.9" customHeight="1" x14ac:dyDescent="0.3">
      <c r="A282" s="43" t="s">
        <v>1101</v>
      </c>
      <c r="B282" s="121" t="s">
        <v>667</v>
      </c>
      <c r="C282" s="130"/>
      <c r="D282" s="130"/>
      <c r="E282" s="131"/>
      <c r="F282" s="27">
        <f t="shared" ref="F282:G284" si="49">F283</f>
        <v>580.9</v>
      </c>
      <c r="G282" s="53">
        <f t="shared" si="49"/>
        <v>630.20000000000005</v>
      </c>
    </row>
    <row r="283" spans="1:7" ht="19.5" customHeight="1" x14ac:dyDescent="0.3">
      <c r="A283" s="52" t="s">
        <v>180</v>
      </c>
      <c r="B283" s="121" t="s">
        <v>667</v>
      </c>
      <c r="C283" s="121" t="s">
        <v>181</v>
      </c>
      <c r="D283" s="130"/>
      <c r="E283" s="131"/>
      <c r="F283" s="27">
        <f t="shared" si="49"/>
        <v>580.9</v>
      </c>
      <c r="G283" s="53">
        <f t="shared" si="49"/>
        <v>630.20000000000005</v>
      </c>
    </row>
    <row r="284" spans="1:7" ht="17.25" customHeight="1" x14ac:dyDescent="0.3">
      <c r="A284" s="52" t="s">
        <v>238</v>
      </c>
      <c r="B284" s="121" t="s">
        <v>667</v>
      </c>
      <c r="C284" s="121" t="s">
        <v>181</v>
      </c>
      <c r="D284" s="121">
        <v>13</v>
      </c>
      <c r="E284" s="131"/>
      <c r="F284" s="27">
        <f t="shared" si="49"/>
        <v>580.9</v>
      </c>
      <c r="G284" s="53">
        <f t="shared" si="49"/>
        <v>630.20000000000005</v>
      </c>
    </row>
    <row r="285" spans="1:7" ht="31.5" customHeight="1" x14ac:dyDescent="0.3">
      <c r="A285" s="52" t="s">
        <v>205</v>
      </c>
      <c r="B285" s="121" t="s">
        <v>667</v>
      </c>
      <c r="C285" s="121" t="s">
        <v>181</v>
      </c>
      <c r="D285" s="121">
        <v>13</v>
      </c>
      <c r="E285" s="121">
        <v>200</v>
      </c>
      <c r="F285" s="27">
        <f>F286</f>
        <v>580.9</v>
      </c>
      <c r="G285" s="53">
        <f>G286</f>
        <v>630.20000000000005</v>
      </c>
    </row>
    <row r="286" spans="1:7" ht="47.25" customHeight="1" x14ac:dyDescent="0.3">
      <c r="A286" s="52" t="s">
        <v>206</v>
      </c>
      <c r="B286" s="121" t="s">
        <v>667</v>
      </c>
      <c r="C286" s="121" t="s">
        <v>181</v>
      </c>
      <c r="D286" s="121">
        <v>13</v>
      </c>
      <c r="E286" s="121">
        <v>240</v>
      </c>
      <c r="F286" s="27">
        <v>580.9</v>
      </c>
      <c r="G286" s="53">
        <v>630.20000000000005</v>
      </c>
    </row>
    <row r="287" spans="1:7" ht="31.9" customHeight="1" x14ac:dyDescent="0.3">
      <c r="A287" s="43" t="s">
        <v>953</v>
      </c>
      <c r="B287" s="121" t="s">
        <v>244</v>
      </c>
      <c r="C287" s="130"/>
      <c r="D287" s="130"/>
      <c r="E287" s="131"/>
      <c r="F287" s="27">
        <f>F288</f>
        <v>166.8</v>
      </c>
      <c r="G287" s="53">
        <f>G288</f>
        <v>138.30000000000001</v>
      </c>
    </row>
    <row r="288" spans="1:7" ht="18.75" customHeight="1" x14ac:dyDescent="0.3">
      <c r="A288" s="52" t="s">
        <v>180</v>
      </c>
      <c r="B288" s="121" t="s">
        <v>244</v>
      </c>
      <c r="C288" s="121" t="s">
        <v>181</v>
      </c>
      <c r="D288" s="130"/>
      <c r="E288" s="131"/>
      <c r="F288" s="27">
        <f>F289</f>
        <v>166.8</v>
      </c>
      <c r="G288" s="53">
        <f>G289</f>
        <v>138.30000000000001</v>
      </c>
    </row>
    <row r="289" spans="1:7" ht="18" customHeight="1" x14ac:dyDescent="0.3">
      <c r="A289" s="52" t="s">
        <v>238</v>
      </c>
      <c r="B289" s="121" t="s">
        <v>244</v>
      </c>
      <c r="C289" s="121" t="s">
        <v>181</v>
      </c>
      <c r="D289" s="121">
        <v>13</v>
      </c>
      <c r="E289" s="131"/>
      <c r="F289" s="27">
        <f t="shared" ref="F289:G289" si="50">F290</f>
        <v>166.8</v>
      </c>
      <c r="G289" s="53">
        <f t="shared" si="50"/>
        <v>138.30000000000001</v>
      </c>
    </row>
    <row r="290" spans="1:7" ht="32.450000000000003" customHeight="1" x14ac:dyDescent="0.3">
      <c r="A290" s="52" t="s">
        <v>205</v>
      </c>
      <c r="B290" s="121" t="s">
        <v>244</v>
      </c>
      <c r="C290" s="121" t="s">
        <v>181</v>
      </c>
      <c r="D290" s="121">
        <v>13</v>
      </c>
      <c r="E290" s="121">
        <v>200</v>
      </c>
      <c r="F290" s="27">
        <f>F291</f>
        <v>166.8</v>
      </c>
      <c r="G290" s="53">
        <f>G291</f>
        <v>138.30000000000001</v>
      </c>
    </row>
    <row r="291" spans="1:7" ht="50.45" customHeight="1" x14ac:dyDescent="0.3">
      <c r="A291" s="52" t="s">
        <v>206</v>
      </c>
      <c r="B291" s="121" t="s">
        <v>244</v>
      </c>
      <c r="C291" s="121" t="s">
        <v>181</v>
      </c>
      <c r="D291" s="121">
        <v>13</v>
      </c>
      <c r="E291" s="121">
        <v>240</v>
      </c>
      <c r="F291" s="27">
        <v>166.8</v>
      </c>
      <c r="G291" s="53">
        <v>138.30000000000001</v>
      </c>
    </row>
    <row r="292" spans="1:7" ht="58.15" customHeight="1" x14ac:dyDescent="0.3">
      <c r="A292" s="42" t="s">
        <v>1177</v>
      </c>
      <c r="B292" s="129" t="s">
        <v>246</v>
      </c>
      <c r="C292" s="130"/>
      <c r="D292" s="130"/>
      <c r="E292" s="131"/>
      <c r="F292" s="24">
        <f t="shared" ref="F292:G294" si="51">F293</f>
        <v>1584.5</v>
      </c>
      <c r="G292" s="56">
        <f t="shared" si="51"/>
        <v>1614.5</v>
      </c>
    </row>
    <row r="293" spans="1:7" ht="51" x14ac:dyDescent="0.3">
      <c r="A293" s="128" t="s">
        <v>1040</v>
      </c>
      <c r="B293" s="121" t="s">
        <v>248</v>
      </c>
      <c r="C293" s="130"/>
      <c r="D293" s="130"/>
      <c r="E293" s="131"/>
      <c r="F293" s="27">
        <f t="shared" si="51"/>
        <v>1584.5</v>
      </c>
      <c r="G293" s="27">
        <f t="shared" si="51"/>
        <v>1614.5</v>
      </c>
    </row>
    <row r="294" spans="1:7" ht="60" x14ac:dyDescent="0.3">
      <c r="A294" s="132" t="s">
        <v>969</v>
      </c>
      <c r="B294" s="121" t="s">
        <v>249</v>
      </c>
      <c r="C294" s="130"/>
      <c r="D294" s="130"/>
      <c r="E294" s="131"/>
      <c r="F294" s="27">
        <f t="shared" si="51"/>
        <v>1584.5</v>
      </c>
      <c r="G294" s="53">
        <f t="shared" si="51"/>
        <v>1614.5</v>
      </c>
    </row>
    <row r="295" spans="1:7" ht="16.5" customHeight="1" x14ac:dyDescent="0.3">
      <c r="A295" s="52" t="s">
        <v>180</v>
      </c>
      <c r="B295" s="121" t="s">
        <v>249</v>
      </c>
      <c r="C295" s="121" t="s">
        <v>181</v>
      </c>
      <c r="D295" s="130"/>
      <c r="E295" s="131"/>
      <c r="F295" s="27">
        <f t="shared" ref="F295:G297" si="52">F296</f>
        <v>1584.5</v>
      </c>
      <c r="G295" s="53">
        <f t="shared" si="52"/>
        <v>1614.5</v>
      </c>
    </row>
    <row r="296" spans="1:7" ht="18.75" customHeight="1" x14ac:dyDescent="0.3">
      <c r="A296" s="52" t="s">
        <v>238</v>
      </c>
      <c r="B296" s="121" t="s">
        <v>249</v>
      </c>
      <c r="C296" s="121" t="s">
        <v>181</v>
      </c>
      <c r="D296" s="121">
        <v>13</v>
      </c>
      <c r="E296" s="131"/>
      <c r="F296" s="27">
        <f t="shared" si="52"/>
        <v>1584.5</v>
      </c>
      <c r="G296" s="53">
        <f t="shared" si="52"/>
        <v>1614.5</v>
      </c>
    </row>
    <row r="297" spans="1:7" ht="33" customHeight="1" x14ac:dyDescent="0.3">
      <c r="A297" s="52" t="s">
        <v>205</v>
      </c>
      <c r="B297" s="121" t="s">
        <v>249</v>
      </c>
      <c r="C297" s="121" t="s">
        <v>181</v>
      </c>
      <c r="D297" s="121">
        <v>13</v>
      </c>
      <c r="E297" s="121">
        <v>200</v>
      </c>
      <c r="F297" s="27">
        <f t="shared" si="52"/>
        <v>1584.5</v>
      </c>
      <c r="G297" s="53">
        <f t="shared" si="52"/>
        <v>1614.5</v>
      </c>
    </row>
    <row r="298" spans="1:7" ht="45" x14ac:dyDescent="0.3">
      <c r="A298" s="52" t="s">
        <v>206</v>
      </c>
      <c r="B298" s="121" t="s">
        <v>249</v>
      </c>
      <c r="C298" s="121" t="s">
        <v>181</v>
      </c>
      <c r="D298" s="121">
        <v>13</v>
      </c>
      <c r="E298" s="121">
        <v>240</v>
      </c>
      <c r="F298" s="27">
        <v>1584.5</v>
      </c>
      <c r="G298" s="53">
        <v>1614.5</v>
      </c>
    </row>
    <row r="299" spans="1:7" ht="52.5" customHeight="1" x14ac:dyDescent="0.3">
      <c r="A299" s="128" t="s">
        <v>954</v>
      </c>
      <c r="B299" s="129" t="s">
        <v>956</v>
      </c>
      <c r="C299" s="121"/>
      <c r="D299" s="121"/>
      <c r="E299" s="121"/>
      <c r="F299" s="24">
        <f t="shared" ref="F299:G302" si="53">F300</f>
        <v>346</v>
      </c>
      <c r="G299" s="56">
        <f t="shared" si="53"/>
        <v>362.8</v>
      </c>
    </row>
    <row r="300" spans="1:7" ht="79.5" customHeight="1" x14ac:dyDescent="0.3">
      <c r="A300" s="128" t="s">
        <v>1335</v>
      </c>
      <c r="B300" s="129" t="s">
        <v>1029</v>
      </c>
      <c r="C300" s="121"/>
      <c r="D300" s="121"/>
      <c r="E300" s="121"/>
      <c r="F300" s="24">
        <f t="shared" si="53"/>
        <v>346</v>
      </c>
      <c r="G300" s="24">
        <f t="shared" si="53"/>
        <v>362.8</v>
      </c>
    </row>
    <row r="301" spans="1:7" ht="75" x14ac:dyDescent="0.3">
      <c r="A301" s="132" t="s">
        <v>1102</v>
      </c>
      <c r="B301" s="121" t="s">
        <v>958</v>
      </c>
      <c r="C301" s="121"/>
      <c r="D301" s="121"/>
      <c r="E301" s="121"/>
      <c r="F301" s="27">
        <f t="shared" si="53"/>
        <v>346</v>
      </c>
      <c r="G301" s="27">
        <f t="shared" si="53"/>
        <v>362.8</v>
      </c>
    </row>
    <row r="302" spans="1:7" ht="20.25" customHeight="1" x14ac:dyDescent="0.3">
      <c r="A302" s="52" t="s">
        <v>180</v>
      </c>
      <c r="B302" s="121" t="s">
        <v>958</v>
      </c>
      <c r="C302" s="121" t="s">
        <v>181</v>
      </c>
      <c r="D302" s="130"/>
      <c r="E302" s="131"/>
      <c r="F302" s="27">
        <f t="shared" si="53"/>
        <v>346</v>
      </c>
      <c r="G302" s="27">
        <f t="shared" si="53"/>
        <v>362.8</v>
      </c>
    </row>
    <row r="303" spans="1:7" ht="18.600000000000001" customHeight="1" x14ac:dyDescent="0.3">
      <c r="A303" s="52" t="s">
        <v>238</v>
      </c>
      <c r="B303" s="121" t="s">
        <v>958</v>
      </c>
      <c r="C303" s="121" t="s">
        <v>181</v>
      </c>
      <c r="D303" s="121">
        <v>13</v>
      </c>
      <c r="E303" s="131"/>
      <c r="F303" s="27">
        <f>F304+F306</f>
        <v>346</v>
      </c>
      <c r="G303" s="27">
        <f>G304+G306</f>
        <v>362.8</v>
      </c>
    </row>
    <row r="304" spans="1:7" ht="33" customHeight="1" x14ac:dyDescent="0.3">
      <c r="A304" s="52" t="s">
        <v>205</v>
      </c>
      <c r="B304" s="121" t="s">
        <v>958</v>
      </c>
      <c r="C304" s="121" t="s">
        <v>181</v>
      </c>
      <c r="D304" s="121">
        <v>13</v>
      </c>
      <c r="E304" s="121">
        <v>200</v>
      </c>
      <c r="F304" s="27">
        <f>F305</f>
        <v>336</v>
      </c>
      <c r="G304" s="27">
        <f>G305</f>
        <v>352.8</v>
      </c>
    </row>
    <row r="305" spans="1:7" ht="45" x14ac:dyDescent="0.3">
      <c r="A305" s="52" t="s">
        <v>206</v>
      </c>
      <c r="B305" s="121" t="s">
        <v>958</v>
      </c>
      <c r="C305" s="121" t="s">
        <v>181</v>
      </c>
      <c r="D305" s="121">
        <v>13</v>
      </c>
      <c r="E305" s="121">
        <v>240</v>
      </c>
      <c r="F305" s="27">
        <v>336</v>
      </c>
      <c r="G305" s="27">
        <v>352.8</v>
      </c>
    </row>
    <row r="306" spans="1:7" x14ac:dyDescent="0.3">
      <c r="A306" s="52" t="s">
        <v>207</v>
      </c>
      <c r="B306" s="121" t="s">
        <v>958</v>
      </c>
      <c r="C306" s="121" t="s">
        <v>181</v>
      </c>
      <c r="D306" s="121">
        <v>13</v>
      </c>
      <c r="E306" s="121" t="s">
        <v>678</v>
      </c>
      <c r="F306" s="27">
        <f t="shared" ref="F306:G306" si="54">F307</f>
        <v>10</v>
      </c>
      <c r="G306" s="53">
        <f t="shared" si="54"/>
        <v>10</v>
      </c>
    </row>
    <row r="307" spans="1:7" ht="16.899999999999999" customHeight="1" x14ac:dyDescent="0.3">
      <c r="A307" s="52" t="s">
        <v>208</v>
      </c>
      <c r="B307" s="121" t="s">
        <v>958</v>
      </c>
      <c r="C307" s="121" t="s">
        <v>181</v>
      </c>
      <c r="D307" s="121">
        <v>13</v>
      </c>
      <c r="E307" s="121" t="s">
        <v>708</v>
      </c>
      <c r="F307" s="27">
        <v>10</v>
      </c>
      <c r="G307" s="53">
        <v>10</v>
      </c>
    </row>
    <row r="308" spans="1:7" ht="53.25" customHeight="1" x14ac:dyDescent="0.3">
      <c r="A308" s="55" t="s">
        <v>991</v>
      </c>
      <c r="B308" s="129" t="s">
        <v>319</v>
      </c>
      <c r="C308" s="130"/>
      <c r="D308" s="130"/>
      <c r="E308" s="131"/>
      <c r="F308" s="24">
        <f>F309</f>
        <v>43698</v>
      </c>
      <c r="G308" s="24">
        <f>G309</f>
        <v>0</v>
      </c>
    </row>
    <row r="309" spans="1:7" ht="32.25" customHeight="1" x14ac:dyDescent="0.3">
      <c r="A309" s="52" t="s">
        <v>322</v>
      </c>
      <c r="B309" s="121" t="s">
        <v>777</v>
      </c>
      <c r="C309" s="130"/>
      <c r="D309" s="130"/>
      <c r="E309" s="131"/>
      <c r="F309" s="27">
        <f>F310+F320+F325+F333</f>
        <v>43698</v>
      </c>
      <c r="G309" s="27">
        <f>G310+G320+G325+G333</f>
        <v>0</v>
      </c>
    </row>
    <row r="310" spans="1:7" ht="44.25" customHeight="1" x14ac:dyDescent="0.3">
      <c r="A310" s="52" t="s">
        <v>324</v>
      </c>
      <c r="B310" s="121" t="s">
        <v>778</v>
      </c>
      <c r="C310" s="130"/>
      <c r="D310" s="130"/>
      <c r="E310" s="131"/>
      <c r="F310" s="27">
        <f>F311+F315</f>
        <v>40453</v>
      </c>
      <c r="G310" s="27">
        <f>G311+G315</f>
        <v>0</v>
      </c>
    </row>
    <row r="311" spans="1:7" ht="16.899999999999999" customHeight="1" x14ac:dyDescent="0.3">
      <c r="A311" s="52" t="s">
        <v>300</v>
      </c>
      <c r="B311" s="121" t="s">
        <v>778</v>
      </c>
      <c r="C311" s="121" t="s">
        <v>210</v>
      </c>
      <c r="D311" s="130"/>
      <c r="E311" s="131"/>
      <c r="F311" s="27">
        <f t="shared" ref="F311:G311" si="55">F312</f>
        <v>32974.300000000003</v>
      </c>
      <c r="G311" s="53">
        <f t="shared" si="55"/>
        <v>0</v>
      </c>
    </row>
    <row r="312" spans="1:7" x14ac:dyDescent="0.3">
      <c r="A312" s="52" t="s">
        <v>554</v>
      </c>
      <c r="B312" s="121" t="s">
        <v>778</v>
      </c>
      <c r="C312" s="121" t="s">
        <v>210</v>
      </c>
      <c r="D312" s="121" t="s">
        <v>272</v>
      </c>
      <c r="E312" s="131"/>
      <c r="F312" s="27">
        <f>F313</f>
        <v>32974.300000000003</v>
      </c>
      <c r="G312" s="27">
        <f>G313</f>
        <v>0</v>
      </c>
    </row>
    <row r="313" spans="1:7" ht="31.5" customHeight="1" x14ac:dyDescent="0.3">
      <c r="A313" s="52" t="s">
        <v>205</v>
      </c>
      <c r="B313" s="121" t="s">
        <v>778</v>
      </c>
      <c r="C313" s="121" t="s">
        <v>210</v>
      </c>
      <c r="D313" s="121" t="s">
        <v>272</v>
      </c>
      <c r="E313" s="121">
        <v>200</v>
      </c>
      <c r="F313" s="27">
        <f>F314</f>
        <v>32974.300000000003</v>
      </c>
      <c r="G313" s="27">
        <f>G314</f>
        <v>0</v>
      </c>
    </row>
    <row r="314" spans="1:7" ht="45" x14ac:dyDescent="0.3">
      <c r="A314" s="52" t="s">
        <v>206</v>
      </c>
      <c r="B314" s="121" t="s">
        <v>778</v>
      </c>
      <c r="C314" s="121" t="s">
        <v>210</v>
      </c>
      <c r="D314" s="121" t="s">
        <v>272</v>
      </c>
      <c r="E314" s="121">
        <v>240</v>
      </c>
      <c r="F314" s="27">
        <v>32974.300000000003</v>
      </c>
      <c r="G314" s="53">
        <v>0</v>
      </c>
    </row>
    <row r="315" spans="1:7" ht="47.25" customHeight="1" x14ac:dyDescent="0.3">
      <c r="A315" s="52" t="s">
        <v>588</v>
      </c>
      <c r="B315" s="121" t="s">
        <v>778</v>
      </c>
      <c r="C315" s="121">
        <v>14</v>
      </c>
      <c r="D315" s="130"/>
      <c r="E315" s="131"/>
      <c r="F315" s="27">
        <f t="shared" ref="F315:G318" si="56">F316</f>
        <v>7478.7</v>
      </c>
      <c r="G315" s="53">
        <f t="shared" si="56"/>
        <v>0</v>
      </c>
    </row>
    <row r="316" spans="1:7" ht="31.5" customHeight="1" x14ac:dyDescent="0.3">
      <c r="A316" s="52" t="s">
        <v>591</v>
      </c>
      <c r="B316" s="121" t="s">
        <v>778</v>
      </c>
      <c r="C316" s="121">
        <v>14</v>
      </c>
      <c r="D316" s="121" t="s">
        <v>198</v>
      </c>
      <c r="E316" s="131"/>
      <c r="F316" s="27">
        <f t="shared" si="56"/>
        <v>7478.7</v>
      </c>
      <c r="G316" s="53">
        <f t="shared" si="56"/>
        <v>0</v>
      </c>
    </row>
    <row r="317" spans="1:7" ht="18" customHeight="1" x14ac:dyDescent="0.3">
      <c r="A317" s="52" t="s">
        <v>268</v>
      </c>
      <c r="B317" s="121" t="s">
        <v>778</v>
      </c>
      <c r="C317" s="121">
        <v>14</v>
      </c>
      <c r="D317" s="121" t="s">
        <v>198</v>
      </c>
      <c r="E317" s="121">
        <v>500</v>
      </c>
      <c r="F317" s="27">
        <f>F318+F319</f>
        <v>7478.7</v>
      </c>
      <c r="G317" s="27">
        <f>G318+G319</f>
        <v>0</v>
      </c>
    </row>
    <row r="318" spans="1:7" ht="19.899999999999999" hidden="1" customHeight="1" outlineLevel="1" x14ac:dyDescent="0.3">
      <c r="A318" s="52" t="s">
        <v>269</v>
      </c>
      <c r="B318" s="121" t="s">
        <v>325</v>
      </c>
      <c r="C318" s="121">
        <v>14</v>
      </c>
      <c r="D318" s="121" t="s">
        <v>198</v>
      </c>
      <c r="E318" s="121">
        <v>530</v>
      </c>
      <c r="F318" s="27">
        <v>0</v>
      </c>
      <c r="G318" s="53">
        <f t="shared" si="56"/>
        <v>0</v>
      </c>
    </row>
    <row r="319" spans="1:7" ht="18.75" customHeight="1" collapsed="1" x14ac:dyDescent="0.3">
      <c r="A319" s="52" t="s">
        <v>169</v>
      </c>
      <c r="B319" s="121" t="s">
        <v>778</v>
      </c>
      <c r="C319" s="121">
        <v>14</v>
      </c>
      <c r="D319" s="121" t="s">
        <v>198</v>
      </c>
      <c r="E319" s="121" t="s">
        <v>769</v>
      </c>
      <c r="F319" s="27">
        <v>7478.7</v>
      </c>
      <c r="G319" s="53"/>
    </row>
    <row r="320" spans="1:7" ht="30" x14ac:dyDescent="0.3">
      <c r="A320" s="52" t="s">
        <v>555</v>
      </c>
      <c r="B320" s="121" t="s">
        <v>779</v>
      </c>
      <c r="C320" s="130"/>
      <c r="D320" s="130"/>
      <c r="E320" s="131"/>
      <c r="F320" s="27">
        <f t="shared" ref="F320:G321" si="57">F321</f>
        <v>1860</v>
      </c>
      <c r="G320" s="53">
        <f t="shared" si="57"/>
        <v>0</v>
      </c>
    </row>
    <row r="321" spans="1:7" ht="18" customHeight="1" x14ac:dyDescent="0.3">
      <c r="A321" s="52" t="s">
        <v>300</v>
      </c>
      <c r="B321" s="121" t="s">
        <v>779</v>
      </c>
      <c r="C321" s="121" t="s">
        <v>210</v>
      </c>
      <c r="D321" s="130"/>
      <c r="E321" s="131"/>
      <c r="F321" s="27">
        <f t="shared" si="57"/>
        <v>1860</v>
      </c>
      <c r="G321" s="53">
        <f t="shared" si="57"/>
        <v>0</v>
      </c>
    </row>
    <row r="322" spans="1:7" ht="17.25" customHeight="1" x14ac:dyDescent="0.3">
      <c r="A322" s="52" t="s">
        <v>554</v>
      </c>
      <c r="B322" s="121" t="s">
        <v>779</v>
      </c>
      <c r="C322" s="121" t="s">
        <v>210</v>
      </c>
      <c r="D322" s="121" t="s">
        <v>272</v>
      </c>
      <c r="E322" s="131"/>
      <c r="F322" s="27">
        <f>F323</f>
        <v>1860</v>
      </c>
      <c r="G322" s="53">
        <f>G323</f>
        <v>0</v>
      </c>
    </row>
    <row r="323" spans="1:7" ht="32.25" customHeight="1" x14ac:dyDescent="0.3">
      <c r="A323" s="52" t="s">
        <v>205</v>
      </c>
      <c r="B323" s="121" t="s">
        <v>779</v>
      </c>
      <c r="C323" s="121" t="s">
        <v>210</v>
      </c>
      <c r="D323" s="121" t="s">
        <v>272</v>
      </c>
      <c r="E323" s="121">
        <v>200</v>
      </c>
      <c r="F323" s="27">
        <f>F324</f>
        <v>1860</v>
      </c>
      <c r="G323" s="53">
        <f>G324</f>
        <v>0</v>
      </c>
    </row>
    <row r="324" spans="1:7" ht="45" x14ac:dyDescent="0.3">
      <c r="A324" s="52" t="s">
        <v>206</v>
      </c>
      <c r="B324" s="121" t="s">
        <v>779</v>
      </c>
      <c r="C324" s="121" t="s">
        <v>210</v>
      </c>
      <c r="D324" s="121" t="s">
        <v>272</v>
      </c>
      <c r="E324" s="121">
        <v>240</v>
      </c>
      <c r="F324" s="27">
        <v>1860</v>
      </c>
      <c r="G324" s="53">
        <f t="shared" ref="F324:G326" si="58">G325</f>
        <v>0</v>
      </c>
    </row>
    <row r="325" spans="1:7" ht="31.5" customHeight="1" x14ac:dyDescent="0.3">
      <c r="A325" s="52" t="s">
        <v>328</v>
      </c>
      <c r="B325" s="121" t="s">
        <v>780</v>
      </c>
      <c r="C325" s="130"/>
      <c r="D325" s="130"/>
      <c r="E325" s="131"/>
      <c r="F325" s="27">
        <f t="shared" si="58"/>
        <v>1165</v>
      </c>
      <c r="G325" s="53">
        <f t="shared" si="58"/>
        <v>0</v>
      </c>
    </row>
    <row r="326" spans="1:7" ht="16.5" customHeight="1" x14ac:dyDescent="0.3">
      <c r="A326" s="52" t="s">
        <v>300</v>
      </c>
      <c r="B326" s="121" t="s">
        <v>780</v>
      </c>
      <c r="C326" s="121" t="s">
        <v>210</v>
      </c>
      <c r="D326" s="130"/>
      <c r="E326" s="131"/>
      <c r="F326" s="27">
        <f t="shared" si="58"/>
        <v>1165</v>
      </c>
      <c r="G326" s="53">
        <f t="shared" si="58"/>
        <v>0</v>
      </c>
    </row>
    <row r="327" spans="1:7" ht="17.25" customHeight="1" x14ac:dyDescent="0.3">
      <c r="A327" s="52" t="s">
        <v>554</v>
      </c>
      <c r="B327" s="121" t="s">
        <v>780</v>
      </c>
      <c r="C327" s="121" t="s">
        <v>210</v>
      </c>
      <c r="D327" s="121" t="s">
        <v>272</v>
      </c>
      <c r="E327" s="131"/>
      <c r="F327" s="27">
        <f>F329</f>
        <v>1165</v>
      </c>
      <c r="G327" s="53">
        <f>G329</f>
        <v>0</v>
      </c>
    </row>
    <row r="328" spans="1:7" ht="33" customHeight="1" x14ac:dyDescent="0.3">
      <c r="A328" s="52" t="s">
        <v>205</v>
      </c>
      <c r="B328" s="121" t="s">
        <v>780</v>
      </c>
      <c r="C328" s="121" t="s">
        <v>210</v>
      </c>
      <c r="D328" s="121" t="s">
        <v>272</v>
      </c>
      <c r="E328" s="121">
        <v>200</v>
      </c>
      <c r="F328" s="27">
        <f>F329</f>
        <v>1165</v>
      </c>
      <c r="G328" s="53">
        <f>G329</f>
        <v>0</v>
      </c>
    </row>
    <row r="329" spans="1:7" ht="48.6" customHeight="1" x14ac:dyDescent="0.3">
      <c r="A329" s="52" t="s">
        <v>206</v>
      </c>
      <c r="B329" s="121" t="s">
        <v>780</v>
      </c>
      <c r="C329" s="121" t="s">
        <v>210</v>
      </c>
      <c r="D329" s="121" t="s">
        <v>272</v>
      </c>
      <c r="E329" s="121">
        <v>240</v>
      </c>
      <c r="F329" s="27">
        <v>1165</v>
      </c>
      <c r="G329" s="53"/>
    </row>
    <row r="330" spans="1:7" ht="33" customHeight="1" x14ac:dyDescent="0.3">
      <c r="A330" s="52" t="s">
        <v>328</v>
      </c>
      <c r="B330" s="121" t="s">
        <v>900</v>
      </c>
      <c r="C330" s="130"/>
      <c r="D330" s="130"/>
      <c r="E330" s="131"/>
      <c r="F330" s="27">
        <f t="shared" ref="F330:G332" si="59">F331</f>
        <v>220</v>
      </c>
      <c r="G330" s="53">
        <f t="shared" si="59"/>
        <v>0</v>
      </c>
    </row>
    <row r="331" spans="1:7" ht="15.75" customHeight="1" x14ac:dyDescent="0.3">
      <c r="A331" s="52" t="s">
        <v>300</v>
      </c>
      <c r="B331" s="121" t="s">
        <v>900</v>
      </c>
      <c r="C331" s="121" t="s">
        <v>210</v>
      </c>
      <c r="D331" s="130"/>
      <c r="E331" s="131"/>
      <c r="F331" s="27">
        <f t="shared" si="59"/>
        <v>220</v>
      </c>
      <c r="G331" s="27">
        <f t="shared" si="59"/>
        <v>0</v>
      </c>
    </row>
    <row r="332" spans="1:7" x14ac:dyDescent="0.3">
      <c r="A332" s="52" t="s">
        <v>554</v>
      </c>
      <c r="B332" s="121" t="s">
        <v>900</v>
      </c>
      <c r="C332" s="121" t="s">
        <v>210</v>
      </c>
      <c r="D332" s="121" t="s">
        <v>272</v>
      </c>
      <c r="E332" s="131"/>
      <c r="F332" s="27">
        <f t="shared" si="59"/>
        <v>220</v>
      </c>
      <c r="G332" s="53">
        <f t="shared" si="59"/>
        <v>0</v>
      </c>
    </row>
    <row r="333" spans="1:7" ht="30" x14ac:dyDescent="0.3">
      <c r="A333" s="52" t="s">
        <v>205</v>
      </c>
      <c r="B333" s="121" t="s">
        <v>900</v>
      </c>
      <c r="C333" s="121" t="s">
        <v>210</v>
      </c>
      <c r="D333" s="121" t="s">
        <v>272</v>
      </c>
      <c r="E333" s="121">
        <v>200</v>
      </c>
      <c r="F333" s="27">
        <f t="shared" ref="F333:G335" si="60">F334</f>
        <v>220</v>
      </c>
      <c r="G333" s="53">
        <f t="shared" si="60"/>
        <v>0</v>
      </c>
    </row>
    <row r="334" spans="1:7" ht="45" x14ac:dyDescent="0.3">
      <c r="A334" s="52" t="s">
        <v>206</v>
      </c>
      <c r="B334" s="121" t="s">
        <v>900</v>
      </c>
      <c r="C334" s="121" t="s">
        <v>210</v>
      </c>
      <c r="D334" s="121" t="s">
        <v>272</v>
      </c>
      <c r="E334" s="121">
        <v>240</v>
      </c>
      <c r="F334" s="27">
        <v>220</v>
      </c>
      <c r="G334" s="53">
        <v>0</v>
      </c>
    </row>
    <row r="335" spans="1:7" ht="53.25" customHeight="1" x14ac:dyDescent="0.3">
      <c r="A335" s="55" t="s">
        <v>1053</v>
      </c>
      <c r="B335" s="129" t="s">
        <v>356</v>
      </c>
      <c r="C335" s="130"/>
      <c r="D335" s="130"/>
      <c r="E335" s="131"/>
      <c r="F335" s="24">
        <f t="shared" si="60"/>
        <v>600</v>
      </c>
      <c r="G335" s="56">
        <f t="shared" si="60"/>
        <v>600</v>
      </c>
    </row>
    <row r="336" spans="1:7" ht="77.25" customHeight="1" x14ac:dyDescent="0.3">
      <c r="A336" s="52" t="s">
        <v>1130</v>
      </c>
      <c r="B336" s="121" t="s">
        <v>741</v>
      </c>
      <c r="C336" s="130"/>
      <c r="D336" s="130"/>
      <c r="E336" s="131"/>
      <c r="F336" s="27">
        <f>F337</f>
        <v>600</v>
      </c>
      <c r="G336" s="27">
        <f>G337</f>
        <v>600</v>
      </c>
    </row>
    <row r="337" spans="1:7" ht="33" customHeight="1" x14ac:dyDescent="0.3">
      <c r="A337" s="52" t="s">
        <v>797</v>
      </c>
      <c r="B337" s="121" t="s">
        <v>798</v>
      </c>
      <c r="C337" s="130"/>
      <c r="D337" s="130"/>
      <c r="E337" s="131"/>
      <c r="F337" s="27">
        <f>F338</f>
        <v>600</v>
      </c>
      <c r="G337" s="27">
        <f>G338</f>
        <v>600</v>
      </c>
    </row>
    <row r="338" spans="1:7" ht="16.5" customHeight="1" x14ac:dyDescent="0.3">
      <c r="A338" s="52" t="s">
        <v>300</v>
      </c>
      <c r="B338" s="121" t="s">
        <v>798</v>
      </c>
      <c r="C338" s="121" t="s">
        <v>210</v>
      </c>
      <c r="D338" s="130"/>
      <c r="E338" s="131"/>
      <c r="F338" s="27">
        <f t="shared" ref="F338:G340" si="61">F339</f>
        <v>600</v>
      </c>
      <c r="G338" s="53">
        <f t="shared" si="61"/>
        <v>600</v>
      </c>
    </row>
    <row r="339" spans="1:7" ht="30" customHeight="1" x14ac:dyDescent="0.3">
      <c r="A339" s="52" t="s">
        <v>330</v>
      </c>
      <c r="B339" s="121" t="s">
        <v>798</v>
      </c>
      <c r="C339" s="121" t="s">
        <v>210</v>
      </c>
      <c r="D339" s="121" t="s">
        <v>331</v>
      </c>
      <c r="E339" s="131"/>
      <c r="F339" s="27">
        <f t="shared" si="61"/>
        <v>600</v>
      </c>
      <c r="G339" s="53">
        <f t="shared" si="61"/>
        <v>600</v>
      </c>
    </row>
    <row r="340" spans="1:7" ht="32.25" customHeight="1" x14ac:dyDescent="0.3">
      <c r="A340" s="52" t="s">
        <v>205</v>
      </c>
      <c r="B340" s="121" t="s">
        <v>798</v>
      </c>
      <c r="C340" s="121" t="s">
        <v>210</v>
      </c>
      <c r="D340" s="121" t="s">
        <v>331</v>
      </c>
      <c r="E340" s="121">
        <v>200</v>
      </c>
      <c r="F340" s="27">
        <f t="shared" si="61"/>
        <v>600</v>
      </c>
      <c r="G340" s="53">
        <f t="shared" si="61"/>
        <v>600</v>
      </c>
    </row>
    <row r="341" spans="1:7" ht="46.9" customHeight="1" x14ac:dyDescent="0.3">
      <c r="A341" s="52" t="s">
        <v>206</v>
      </c>
      <c r="B341" s="121" t="s">
        <v>798</v>
      </c>
      <c r="C341" s="121" t="s">
        <v>210</v>
      </c>
      <c r="D341" s="121" t="s">
        <v>331</v>
      </c>
      <c r="E341" s="121">
        <v>240</v>
      </c>
      <c r="F341" s="27">
        <v>600</v>
      </c>
      <c r="G341" s="53">
        <v>600</v>
      </c>
    </row>
    <row r="342" spans="1:7" ht="41.25" customHeight="1" x14ac:dyDescent="0.3">
      <c r="A342" s="55" t="s">
        <v>997</v>
      </c>
      <c r="B342" s="129" t="s">
        <v>449</v>
      </c>
      <c r="C342" s="130"/>
      <c r="D342" s="130"/>
      <c r="E342" s="131"/>
      <c r="F342" s="24">
        <f>F343+F350+F357</f>
        <v>10047.799999999999</v>
      </c>
      <c r="G342" s="24">
        <f>G343+G350+G357</f>
        <v>10047.799999999999</v>
      </c>
    </row>
    <row r="343" spans="1:7" ht="80.25" customHeight="1" x14ac:dyDescent="0.3">
      <c r="A343" s="55" t="s">
        <v>1114</v>
      </c>
      <c r="B343" s="129" t="s">
        <v>450</v>
      </c>
      <c r="C343" s="130"/>
      <c r="D343" s="130"/>
      <c r="E343" s="131"/>
      <c r="F343" s="27">
        <f t="shared" ref="F343:G345" si="62">F344</f>
        <v>9617.7999999999993</v>
      </c>
      <c r="G343" s="53">
        <f t="shared" si="62"/>
        <v>9617.7999999999993</v>
      </c>
    </row>
    <row r="344" spans="1:7" ht="73.900000000000006" customHeight="1" x14ac:dyDescent="0.3">
      <c r="A344" s="52" t="s">
        <v>824</v>
      </c>
      <c r="B344" s="121" t="s">
        <v>451</v>
      </c>
      <c r="C344" s="130"/>
      <c r="D344" s="130"/>
      <c r="E344" s="131"/>
      <c r="F344" s="27">
        <f t="shared" si="62"/>
        <v>9617.7999999999993</v>
      </c>
      <c r="G344" s="27">
        <f t="shared" si="62"/>
        <v>9617.7999999999993</v>
      </c>
    </row>
    <row r="345" spans="1:7" ht="62.25" customHeight="1" x14ac:dyDescent="0.3">
      <c r="A345" s="52" t="s">
        <v>830</v>
      </c>
      <c r="B345" s="121" t="s">
        <v>452</v>
      </c>
      <c r="C345" s="130"/>
      <c r="D345" s="130"/>
      <c r="E345" s="131"/>
      <c r="F345" s="27">
        <f t="shared" si="62"/>
        <v>9617.7999999999993</v>
      </c>
      <c r="G345" s="53">
        <f t="shared" si="62"/>
        <v>9617.7999999999993</v>
      </c>
    </row>
    <row r="346" spans="1:7" x14ac:dyDescent="0.3">
      <c r="A346" s="52" t="s">
        <v>445</v>
      </c>
      <c r="B346" s="121" t="s">
        <v>452</v>
      </c>
      <c r="C346" s="121">
        <v>10</v>
      </c>
      <c r="D346" s="130"/>
      <c r="E346" s="131"/>
      <c r="F346" s="27">
        <f t="shared" ref="F346:G350" si="63">F347</f>
        <v>9617.7999999999993</v>
      </c>
      <c r="G346" s="53">
        <f t="shared" si="63"/>
        <v>9617.7999999999993</v>
      </c>
    </row>
    <row r="347" spans="1:7" ht="19.899999999999999" customHeight="1" x14ac:dyDescent="0.3">
      <c r="A347" s="52" t="s">
        <v>448</v>
      </c>
      <c r="B347" s="121" t="s">
        <v>452</v>
      </c>
      <c r="C347" s="121">
        <v>10</v>
      </c>
      <c r="D347" s="121" t="s">
        <v>181</v>
      </c>
      <c r="E347" s="131"/>
      <c r="F347" s="27">
        <f t="shared" si="63"/>
        <v>9617.7999999999993</v>
      </c>
      <c r="G347" s="53">
        <f t="shared" si="63"/>
        <v>9617.7999999999993</v>
      </c>
    </row>
    <row r="348" spans="1:7" ht="18" customHeight="1" x14ac:dyDescent="0.3">
      <c r="A348" s="52" t="s">
        <v>453</v>
      </c>
      <c r="B348" s="121" t="s">
        <v>452</v>
      </c>
      <c r="C348" s="121">
        <v>10</v>
      </c>
      <c r="D348" s="121" t="s">
        <v>181</v>
      </c>
      <c r="E348" s="121">
        <v>300</v>
      </c>
      <c r="F348" s="27">
        <f t="shared" si="63"/>
        <v>9617.7999999999993</v>
      </c>
      <c r="G348" s="53">
        <f t="shared" si="63"/>
        <v>9617.7999999999993</v>
      </c>
    </row>
    <row r="349" spans="1:7" ht="33" customHeight="1" x14ac:dyDescent="0.3">
      <c r="A349" s="52" t="s">
        <v>454</v>
      </c>
      <c r="B349" s="121" t="s">
        <v>452</v>
      </c>
      <c r="C349" s="121">
        <v>10</v>
      </c>
      <c r="D349" s="121" t="s">
        <v>181</v>
      </c>
      <c r="E349" s="121">
        <v>310</v>
      </c>
      <c r="F349" s="27">
        <v>9617.7999999999993</v>
      </c>
      <c r="G349" s="27">
        <v>9617.7999999999993</v>
      </c>
    </row>
    <row r="350" spans="1:7" ht="39" customHeight="1" x14ac:dyDescent="0.3">
      <c r="A350" s="55" t="s">
        <v>462</v>
      </c>
      <c r="B350" s="129" t="s">
        <v>463</v>
      </c>
      <c r="C350" s="130"/>
      <c r="D350" s="130"/>
      <c r="E350" s="131"/>
      <c r="F350" s="24">
        <f t="shared" si="63"/>
        <v>330</v>
      </c>
      <c r="G350" s="56">
        <f t="shared" si="63"/>
        <v>330</v>
      </c>
    </row>
    <row r="351" spans="1:7" ht="59.45" customHeight="1" x14ac:dyDescent="0.3">
      <c r="A351" s="52" t="s">
        <v>825</v>
      </c>
      <c r="B351" s="121" t="s">
        <v>464</v>
      </c>
      <c r="C351" s="130"/>
      <c r="D351" s="130"/>
      <c r="E351" s="131"/>
      <c r="F351" s="27">
        <f>F352</f>
        <v>330</v>
      </c>
      <c r="G351" s="27">
        <f>G352</f>
        <v>330</v>
      </c>
    </row>
    <row r="352" spans="1:7" ht="68.45" customHeight="1" x14ac:dyDescent="0.3">
      <c r="A352" s="52" t="s">
        <v>826</v>
      </c>
      <c r="B352" s="121" t="s">
        <v>465</v>
      </c>
      <c r="C352" s="130"/>
      <c r="D352" s="130"/>
      <c r="E352" s="131"/>
      <c r="F352" s="27">
        <f t="shared" ref="F352:G355" si="64">F353</f>
        <v>330</v>
      </c>
      <c r="G352" s="53">
        <f t="shared" si="64"/>
        <v>330</v>
      </c>
    </row>
    <row r="353" spans="1:7" ht="21.6" customHeight="1" x14ac:dyDescent="0.3">
      <c r="A353" s="52" t="s">
        <v>445</v>
      </c>
      <c r="B353" s="121" t="s">
        <v>465</v>
      </c>
      <c r="C353" s="121">
        <v>10</v>
      </c>
      <c r="D353" s="130"/>
      <c r="E353" s="131"/>
      <c r="F353" s="27">
        <f t="shared" si="64"/>
        <v>330</v>
      </c>
      <c r="G353" s="53">
        <f t="shared" si="64"/>
        <v>330</v>
      </c>
    </row>
    <row r="354" spans="1:7" x14ac:dyDescent="0.3">
      <c r="A354" s="52" t="s">
        <v>616</v>
      </c>
      <c r="B354" s="121" t="s">
        <v>465</v>
      </c>
      <c r="C354" s="121">
        <v>10</v>
      </c>
      <c r="D354" s="121" t="s">
        <v>198</v>
      </c>
      <c r="E354" s="131"/>
      <c r="F354" s="27">
        <f t="shared" si="64"/>
        <v>330</v>
      </c>
      <c r="G354" s="53">
        <f t="shared" si="64"/>
        <v>330</v>
      </c>
    </row>
    <row r="355" spans="1:7" ht="29.45" customHeight="1" x14ac:dyDescent="0.3">
      <c r="A355" s="52" t="s">
        <v>453</v>
      </c>
      <c r="B355" s="121" t="s">
        <v>465</v>
      </c>
      <c r="C355" s="121">
        <v>10</v>
      </c>
      <c r="D355" s="121" t="s">
        <v>198</v>
      </c>
      <c r="E355" s="121">
        <v>300</v>
      </c>
      <c r="F355" s="27">
        <f t="shared" si="64"/>
        <v>330</v>
      </c>
      <c r="G355" s="53">
        <f t="shared" si="64"/>
        <v>330</v>
      </c>
    </row>
    <row r="356" spans="1:7" ht="16.899999999999999" customHeight="1" x14ac:dyDescent="0.3">
      <c r="A356" s="52" t="s">
        <v>460</v>
      </c>
      <c r="B356" s="121" t="s">
        <v>465</v>
      </c>
      <c r="C356" s="121">
        <v>10</v>
      </c>
      <c r="D356" s="121" t="s">
        <v>198</v>
      </c>
      <c r="E356" s="121">
        <v>320</v>
      </c>
      <c r="F356" s="27">
        <v>330</v>
      </c>
      <c r="G356" s="27">
        <v>330</v>
      </c>
    </row>
    <row r="357" spans="1:7" ht="41.25" customHeight="1" x14ac:dyDescent="0.3">
      <c r="A357" s="55" t="s">
        <v>823</v>
      </c>
      <c r="B357" s="129" t="s">
        <v>467</v>
      </c>
      <c r="C357" s="130"/>
      <c r="D357" s="130"/>
      <c r="E357" s="131"/>
      <c r="F357" s="24">
        <f t="shared" ref="F357:G357" si="65">F358</f>
        <v>100</v>
      </c>
      <c r="G357" s="56">
        <f t="shared" si="65"/>
        <v>100</v>
      </c>
    </row>
    <row r="358" spans="1:7" ht="45" customHeight="1" x14ac:dyDescent="0.3">
      <c r="A358" s="52" t="s">
        <v>828</v>
      </c>
      <c r="B358" s="121" t="s">
        <v>468</v>
      </c>
      <c r="C358" s="130"/>
      <c r="D358" s="130"/>
      <c r="E358" s="131"/>
      <c r="F358" s="27">
        <v>100</v>
      </c>
      <c r="G358" s="53">
        <v>100</v>
      </c>
    </row>
    <row r="359" spans="1:7" ht="46.5" customHeight="1" x14ac:dyDescent="0.3">
      <c r="A359" s="52" t="s">
        <v>827</v>
      </c>
      <c r="B359" s="121" t="s">
        <v>469</v>
      </c>
      <c r="C359" s="130"/>
      <c r="D359" s="130"/>
      <c r="E359" s="131"/>
      <c r="F359" s="27">
        <f>F360</f>
        <v>100</v>
      </c>
      <c r="G359" s="27">
        <f>G360</f>
        <v>100</v>
      </c>
    </row>
    <row r="360" spans="1:7" x14ac:dyDescent="0.3">
      <c r="A360" s="52" t="s">
        <v>445</v>
      </c>
      <c r="B360" s="121" t="s">
        <v>469</v>
      </c>
      <c r="C360" s="121">
        <v>10</v>
      </c>
      <c r="D360" s="130"/>
      <c r="E360" s="131"/>
      <c r="F360" s="53">
        <f t="shared" ref="F360:G361" si="66">F361</f>
        <v>100</v>
      </c>
      <c r="G360" s="53">
        <f t="shared" si="66"/>
        <v>100</v>
      </c>
    </row>
    <row r="361" spans="1:7" ht="16.899999999999999" customHeight="1" x14ac:dyDescent="0.3">
      <c r="A361" s="52" t="s">
        <v>617</v>
      </c>
      <c r="B361" s="121" t="s">
        <v>469</v>
      </c>
      <c r="C361" s="121">
        <v>10</v>
      </c>
      <c r="D361" s="121" t="s">
        <v>198</v>
      </c>
      <c r="E361" s="131"/>
      <c r="F361" s="53">
        <f t="shared" si="66"/>
        <v>100</v>
      </c>
      <c r="G361" s="53">
        <f t="shared" si="66"/>
        <v>100</v>
      </c>
    </row>
    <row r="362" spans="1:7" ht="48.6" customHeight="1" x14ac:dyDescent="0.3">
      <c r="A362" s="52" t="s">
        <v>298</v>
      </c>
      <c r="B362" s="121" t="s">
        <v>469</v>
      </c>
      <c r="C362" s="121">
        <v>10</v>
      </c>
      <c r="D362" s="121" t="s">
        <v>198</v>
      </c>
      <c r="E362" s="121">
        <v>600</v>
      </c>
      <c r="F362" s="53">
        <f>F363</f>
        <v>100</v>
      </c>
      <c r="G362" s="53">
        <f>G363</f>
        <v>100</v>
      </c>
    </row>
    <row r="363" spans="1:7" ht="48.75" customHeight="1" x14ac:dyDescent="0.3">
      <c r="A363" s="52" t="s">
        <v>470</v>
      </c>
      <c r="B363" s="121" t="s">
        <v>469</v>
      </c>
      <c r="C363" s="121">
        <v>10</v>
      </c>
      <c r="D363" s="121" t="s">
        <v>198</v>
      </c>
      <c r="E363" s="121">
        <v>630</v>
      </c>
      <c r="F363" s="53">
        <v>100</v>
      </c>
      <c r="G363" s="53">
        <v>100</v>
      </c>
    </row>
    <row r="364" spans="1:7" ht="42.75" customHeight="1" x14ac:dyDescent="0.3">
      <c r="A364" s="55" t="s">
        <v>1030</v>
      </c>
      <c r="B364" s="129" t="s">
        <v>302</v>
      </c>
      <c r="C364" s="130"/>
      <c r="D364" s="130"/>
      <c r="E364" s="131"/>
      <c r="F364" s="56">
        <f t="shared" ref="F364:G367" si="67">F365</f>
        <v>262.5</v>
      </c>
      <c r="G364" s="56">
        <f t="shared" si="67"/>
        <v>268.89999999999998</v>
      </c>
    </row>
    <row r="365" spans="1:7" ht="46.5" customHeight="1" x14ac:dyDescent="0.3">
      <c r="A365" s="52" t="s">
        <v>305</v>
      </c>
      <c r="B365" s="121" t="s">
        <v>773</v>
      </c>
      <c r="C365" s="130"/>
      <c r="D365" s="130"/>
      <c r="E365" s="131"/>
      <c r="F365" s="53">
        <f t="shared" si="67"/>
        <v>262.5</v>
      </c>
      <c r="G365" s="53">
        <f t="shared" si="67"/>
        <v>268.89999999999998</v>
      </c>
    </row>
    <row r="366" spans="1:7" ht="37.5" customHeight="1" x14ac:dyDescent="0.3">
      <c r="A366" s="52" t="s">
        <v>306</v>
      </c>
      <c r="B366" s="121" t="s">
        <v>1213</v>
      </c>
      <c r="C366" s="130"/>
      <c r="D366" s="130"/>
      <c r="E366" s="131"/>
      <c r="F366" s="53">
        <f t="shared" si="67"/>
        <v>262.5</v>
      </c>
      <c r="G366" s="53">
        <f t="shared" si="67"/>
        <v>268.89999999999998</v>
      </c>
    </row>
    <row r="367" spans="1:7" ht="18" customHeight="1" x14ac:dyDescent="0.3">
      <c r="A367" s="52" t="s">
        <v>300</v>
      </c>
      <c r="B367" s="121" t="s">
        <v>1213</v>
      </c>
      <c r="C367" s="121" t="s">
        <v>210</v>
      </c>
      <c r="D367" s="130"/>
      <c r="E367" s="131"/>
      <c r="F367" s="53">
        <f t="shared" si="67"/>
        <v>262.5</v>
      </c>
      <c r="G367" s="53">
        <f t="shared" si="67"/>
        <v>268.89999999999998</v>
      </c>
    </row>
    <row r="368" spans="1:7" ht="18.75" customHeight="1" x14ac:dyDescent="0.3">
      <c r="A368" s="52" t="s">
        <v>301</v>
      </c>
      <c r="B368" s="121" t="s">
        <v>1213</v>
      </c>
      <c r="C368" s="121" t="s">
        <v>210</v>
      </c>
      <c r="D368" s="121" t="s">
        <v>181</v>
      </c>
      <c r="E368" s="131"/>
      <c r="F368" s="53">
        <f>F369+F371</f>
        <v>262.5</v>
      </c>
      <c r="G368" s="53">
        <f>G369+G371</f>
        <v>268.89999999999998</v>
      </c>
    </row>
    <row r="369" spans="1:7" ht="18.75" hidden="1" customHeight="1" outlineLevel="1" x14ac:dyDescent="0.3">
      <c r="A369" s="52" t="s">
        <v>205</v>
      </c>
      <c r="B369" s="121" t="s">
        <v>1213</v>
      </c>
      <c r="C369" s="121" t="s">
        <v>210</v>
      </c>
      <c r="D369" s="121" t="s">
        <v>181</v>
      </c>
      <c r="E369" s="131" t="s">
        <v>673</v>
      </c>
      <c r="F369" s="53"/>
      <c r="G369" s="53"/>
    </row>
    <row r="370" spans="1:7" ht="18.75" hidden="1" customHeight="1" outlineLevel="1" x14ac:dyDescent="0.3">
      <c r="A370" s="52" t="s">
        <v>206</v>
      </c>
      <c r="B370" s="121" t="s">
        <v>1213</v>
      </c>
      <c r="C370" s="121" t="s">
        <v>210</v>
      </c>
      <c r="D370" s="121" t="s">
        <v>181</v>
      </c>
      <c r="E370" s="131" t="s">
        <v>669</v>
      </c>
      <c r="F370" s="53"/>
      <c r="G370" s="53"/>
    </row>
    <row r="371" spans="1:7" ht="49.15" customHeight="1" collapsed="1" x14ac:dyDescent="0.3">
      <c r="A371" s="52" t="s">
        <v>298</v>
      </c>
      <c r="B371" s="121" t="s">
        <v>1213</v>
      </c>
      <c r="C371" s="121" t="s">
        <v>210</v>
      </c>
      <c r="D371" s="121" t="s">
        <v>181</v>
      </c>
      <c r="E371" s="121">
        <v>600</v>
      </c>
      <c r="F371" s="53">
        <f t="shared" ref="F371:G371" si="68">F372</f>
        <v>262.5</v>
      </c>
      <c r="G371" s="53">
        <f t="shared" si="68"/>
        <v>268.89999999999998</v>
      </c>
    </row>
    <row r="372" spans="1:7" ht="19.899999999999999" customHeight="1" x14ac:dyDescent="0.3">
      <c r="A372" s="52" t="s">
        <v>307</v>
      </c>
      <c r="B372" s="121" t="s">
        <v>1213</v>
      </c>
      <c r="C372" s="121" t="s">
        <v>210</v>
      </c>
      <c r="D372" s="121" t="s">
        <v>181</v>
      </c>
      <c r="E372" s="121">
        <v>610</v>
      </c>
      <c r="F372" s="53">
        <v>262.5</v>
      </c>
      <c r="G372" s="53">
        <v>268.89999999999998</v>
      </c>
    </row>
    <row r="373" spans="1:7" ht="42" customHeight="1" x14ac:dyDescent="0.3">
      <c r="A373" s="55" t="s">
        <v>1016</v>
      </c>
      <c r="B373" s="129" t="s">
        <v>308</v>
      </c>
      <c r="C373" s="130"/>
      <c r="D373" s="130"/>
      <c r="E373" s="131"/>
      <c r="F373" s="56">
        <f t="shared" ref="F373:G378" si="69">F374</f>
        <v>170</v>
      </c>
      <c r="G373" s="56">
        <f t="shared" si="69"/>
        <v>170</v>
      </c>
    </row>
    <row r="374" spans="1:7" ht="56.25" customHeight="1" x14ac:dyDescent="0.3">
      <c r="A374" s="55" t="s">
        <v>618</v>
      </c>
      <c r="B374" s="129" t="s">
        <v>310</v>
      </c>
      <c r="C374" s="130"/>
      <c r="D374" s="130"/>
      <c r="E374" s="131"/>
      <c r="F374" s="56">
        <f t="shared" si="69"/>
        <v>170</v>
      </c>
      <c r="G374" s="56">
        <f t="shared" si="69"/>
        <v>170</v>
      </c>
    </row>
    <row r="375" spans="1:7" ht="18.600000000000001" customHeight="1" x14ac:dyDescent="0.3">
      <c r="A375" s="52" t="s">
        <v>311</v>
      </c>
      <c r="B375" s="121" t="s">
        <v>312</v>
      </c>
      <c r="C375" s="130"/>
      <c r="D375" s="130"/>
      <c r="E375" s="131"/>
      <c r="F375" s="53">
        <f>F376+F381+F386</f>
        <v>170</v>
      </c>
      <c r="G375" s="53">
        <f>G376+G381+G386</f>
        <v>170</v>
      </c>
    </row>
    <row r="376" spans="1:7" ht="31.9" customHeight="1" x14ac:dyDescent="0.3">
      <c r="A376" s="52" t="s">
        <v>313</v>
      </c>
      <c r="B376" s="121" t="s">
        <v>314</v>
      </c>
      <c r="C376" s="130"/>
      <c r="D376" s="130"/>
      <c r="E376" s="131"/>
      <c r="F376" s="53">
        <f t="shared" si="69"/>
        <v>130</v>
      </c>
      <c r="G376" s="53">
        <f t="shared" si="69"/>
        <v>130</v>
      </c>
    </row>
    <row r="377" spans="1:7" ht="19.149999999999999" customHeight="1" x14ac:dyDescent="0.3">
      <c r="A377" s="52" t="s">
        <v>619</v>
      </c>
      <c r="B377" s="121" t="s">
        <v>314</v>
      </c>
      <c r="C377" s="121" t="s">
        <v>210</v>
      </c>
      <c r="D377" s="130"/>
      <c r="E377" s="131"/>
      <c r="F377" s="53">
        <f t="shared" si="69"/>
        <v>130</v>
      </c>
      <c r="G377" s="53">
        <f t="shared" si="69"/>
        <v>130</v>
      </c>
    </row>
    <row r="378" spans="1:7" ht="15.75" customHeight="1" x14ac:dyDescent="0.3">
      <c r="A378" s="52" t="s">
        <v>620</v>
      </c>
      <c r="B378" s="121" t="s">
        <v>314</v>
      </c>
      <c r="C378" s="121" t="s">
        <v>210</v>
      </c>
      <c r="D378" s="121" t="s">
        <v>181</v>
      </c>
      <c r="E378" s="131"/>
      <c r="F378" s="53">
        <f t="shared" si="69"/>
        <v>130</v>
      </c>
      <c r="G378" s="53">
        <f t="shared" si="69"/>
        <v>130</v>
      </c>
    </row>
    <row r="379" spans="1:7" ht="46.5" customHeight="1" x14ac:dyDescent="0.3">
      <c r="A379" s="43" t="s">
        <v>298</v>
      </c>
      <c r="B379" s="121" t="s">
        <v>314</v>
      </c>
      <c r="C379" s="121" t="s">
        <v>210</v>
      </c>
      <c r="D379" s="121" t="s">
        <v>181</v>
      </c>
      <c r="E379" s="121" t="s">
        <v>689</v>
      </c>
      <c r="F379" s="53">
        <f>F380</f>
        <v>130</v>
      </c>
      <c r="G379" s="53">
        <f>G380</f>
        <v>130</v>
      </c>
    </row>
    <row r="380" spans="1:7" ht="18.600000000000001" customHeight="1" x14ac:dyDescent="0.3">
      <c r="A380" s="43" t="s">
        <v>307</v>
      </c>
      <c r="B380" s="121" t="s">
        <v>314</v>
      </c>
      <c r="C380" s="121" t="s">
        <v>210</v>
      </c>
      <c r="D380" s="121" t="s">
        <v>181</v>
      </c>
      <c r="E380" s="121" t="s">
        <v>690</v>
      </c>
      <c r="F380" s="53">
        <v>130</v>
      </c>
      <c r="G380" s="53">
        <v>130</v>
      </c>
    </row>
    <row r="381" spans="1:7" ht="46.5" customHeight="1" x14ac:dyDescent="0.3">
      <c r="A381" s="52" t="s">
        <v>521</v>
      </c>
      <c r="B381" s="121" t="s">
        <v>522</v>
      </c>
      <c r="C381" s="130"/>
      <c r="D381" s="130"/>
      <c r="E381" s="131"/>
      <c r="F381" s="53">
        <f t="shared" ref="F381:G384" si="70">F382</f>
        <v>22.4</v>
      </c>
      <c r="G381" s="53">
        <f t="shared" si="70"/>
        <v>22.4</v>
      </c>
    </row>
    <row r="382" spans="1:7" ht="47.25" customHeight="1" x14ac:dyDescent="0.3">
      <c r="A382" s="52" t="s">
        <v>621</v>
      </c>
      <c r="B382" s="121" t="s">
        <v>522</v>
      </c>
      <c r="C382" s="121">
        <v>14</v>
      </c>
      <c r="D382" s="130"/>
      <c r="E382" s="131"/>
      <c r="F382" s="53">
        <f t="shared" si="70"/>
        <v>22.4</v>
      </c>
      <c r="G382" s="53">
        <f t="shared" si="70"/>
        <v>22.4</v>
      </c>
    </row>
    <row r="383" spans="1:7" ht="28.9" customHeight="1" x14ac:dyDescent="0.3">
      <c r="A383" s="43" t="s">
        <v>516</v>
      </c>
      <c r="B383" s="121" t="s">
        <v>522</v>
      </c>
      <c r="C383" s="121">
        <v>14</v>
      </c>
      <c r="D383" s="121" t="s">
        <v>198</v>
      </c>
      <c r="E383" s="131"/>
      <c r="F383" s="53">
        <f t="shared" si="70"/>
        <v>22.4</v>
      </c>
      <c r="G383" s="53">
        <f t="shared" si="70"/>
        <v>22.4</v>
      </c>
    </row>
    <row r="384" spans="1:7" ht="17.25" customHeight="1" x14ac:dyDescent="0.3">
      <c r="A384" s="52" t="s">
        <v>268</v>
      </c>
      <c r="B384" s="121" t="s">
        <v>522</v>
      </c>
      <c r="C384" s="121">
        <v>14</v>
      </c>
      <c r="D384" s="121" t="s">
        <v>198</v>
      </c>
      <c r="E384" s="121">
        <v>500</v>
      </c>
      <c r="F384" s="53">
        <f t="shared" si="70"/>
        <v>22.4</v>
      </c>
      <c r="G384" s="53">
        <f t="shared" si="70"/>
        <v>22.4</v>
      </c>
    </row>
    <row r="385" spans="1:7" ht="18" customHeight="1" x14ac:dyDescent="0.3">
      <c r="A385" s="52" t="s">
        <v>169</v>
      </c>
      <c r="B385" s="121" t="s">
        <v>522</v>
      </c>
      <c r="C385" s="121">
        <v>14</v>
      </c>
      <c r="D385" s="121" t="s">
        <v>198</v>
      </c>
      <c r="E385" s="121">
        <v>540</v>
      </c>
      <c r="F385" s="53">
        <v>22.4</v>
      </c>
      <c r="G385" s="53">
        <v>22.4</v>
      </c>
    </row>
    <row r="386" spans="1:7" ht="61.9" customHeight="1" x14ac:dyDescent="0.3">
      <c r="A386" s="52" t="s">
        <v>523</v>
      </c>
      <c r="B386" s="121" t="s">
        <v>524</v>
      </c>
      <c r="C386" s="130"/>
      <c r="D386" s="130"/>
      <c r="E386" s="131"/>
      <c r="F386" s="53">
        <f>F387</f>
        <v>17.600000000000001</v>
      </c>
      <c r="G386" s="53">
        <f>G387</f>
        <v>17.600000000000001</v>
      </c>
    </row>
    <row r="387" spans="1:7" ht="49.5" customHeight="1" x14ac:dyDescent="0.3">
      <c r="A387" s="52" t="s">
        <v>623</v>
      </c>
      <c r="B387" s="121" t="s">
        <v>524</v>
      </c>
      <c r="C387" s="121">
        <v>14</v>
      </c>
      <c r="D387" s="130"/>
      <c r="E387" s="131"/>
      <c r="F387" s="53">
        <f>F388</f>
        <v>17.600000000000001</v>
      </c>
      <c r="G387" s="53">
        <f t="shared" ref="F387:G389" si="71">G388</f>
        <v>17.600000000000001</v>
      </c>
    </row>
    <row r="388" spans="1:7" ht="32.450000000000003" customHeight="1" x14ac:dyDescent="0.3">
      <c r="A388" s="52" t="s">
        <v>622</v>
      </c>
      <c r="B388" s="121" t="s">
        <v>524</v>
      </c>
      <c r="C388" s="121">
        <v>14</v>
      </c>
      <c r="D388" s="121" t="s">
        <v>198</v>
      </c>
      <c r="E388" s="131"/>
      <c r="F388" s="53">
        <f>F389</f>
        <v>17.600000000000001</v>
      </c>
      <c r="G388" s="53">
        <f>G389</f>
        <v>17.600000000000001</v>
      </c>
    </row>
    <row r="389" spans="1:7" ht="15.75" customHeight="1" x14ac:dyDescent="0.3">
      <c r="A389" s="52" t="s">
        <v>268</v>
      </c>
      <c r="B389" s="121" t="s">
        <v>524</v>
      </c>
      <c r="C389" s="121">
        <v>14</v>
      </c>
      <c r="D389" s="121" t="s">
        <v>198</v>
      </c>
      <c r="E389" s="121">
        <v>500</v>
      </c>
      <c r="F389" s="53">
        <f t="shared" si="71"/>
        <v>17.600000000000001</v>
      </c>
      <c r="G389" s="53">
        <f t="shared" si="71"/>
        <v>17.600000000000001</v>
      </c>
    </row>
    <row r="390" spans="1:7" ht="16.899999999999999" customHeight="1" x14ac:dyDescent="0.3">
      <c r="A390" s="52" t="s">
        <v>169</v>
      </c>
      <c r="B390" s="121" t="s">
        <v>524</v>
      </c>
      <c r="C390" s="121">
        <v>14</v>
      </c>
      <c r="D390" s="121" t="s">
        <v>198</v>
      </c>
      <c r="E390" s="121">
        <v>540</v>
      </c>
      <c r="F390" s="53">
        <v>17.600000000000001</v>
      </c>
      <c r="G390" s="53">
        <v>17.600000000000001</v>
      </c>
    </row>
    <row r="391" spans="1:7" ht="29.25" customHeight="1" x14ac:dyDescent="0.3">
      <c r="A391" s="55" t="s">
        <v>1031</v>
      </c>
      <c r="B391" s="129" t="s">
        <v>684</v>
      </c>
      <c r="C391" s="130"/>
      <c r="D391" s="130"/>
      <c r="E391" s="131"/>
      <c r="F391" s="56">
        <f>F392</f>
        <v>1820</v>
      </c>
      <c r="G391" s="56">
        <f>G392</f>
        <v>0</v>
      </c>
    </row>
    <row r="392" spans="1:7" ht="78.75" customHeight="1" x14ac:dyDescent="0.3">
      <c r="A392" s="52" t="s">
        <v>685</v>
      </c>
      <c r="B392" s="121" t="s">
        <v>686</v>
      </c>
      <c r="C392" s="130"/>
      <c r="D392" s="130"/>
      <c r="E392" s="131"/>
      <c r="F392" s="53">
        <f>F393</f>
        <v>1820</v>
      </c>
      <c r="G392" s="53">
        <f>G393</f>
        <v>0</v>
      </c>
    </row>
    <row r="393" spans="1:7" ht="63.6" customHeight="1" x14ac:dyDescent="0.3">
      <c r="A393" s="43" t="s">
        <v>1032</v>
      </c>
      <c r="B393" s="121" t="s">
        <v>804</v>
      </c>
      <c r="C393" s="130"/>
      <c r="D393" s="130"/>
      <c r="E393" s="131"/>
      <c r="F393" s="53">
        <f>F394+F398</f>
        <v>1820</v>
      </c>
      <c r="G393" s="53">
        <f>G394+G398</f>
        <v>0</v>
      </c>
    </row>
    <row r="394" spans="1:7" ht="18.600000000000001" customHeight="1" x14ac:dyDescent="0.3">
      <c r="A394" s="52" t="s">
        <v>180</v>
      </c>
      <c r="B394" s="121" t="s">
        <v>804</v>
      </c>
      <c r="C394" s="121" t="s">
        <v>181</v>
      </c>
      <c r="D394" s="130"/>
      <c r="E394" s="131"/>
      <c r="F394" s="53">
        <f t="shared" ref="F394:G395" si="72">F395</f>
        <v>50</v>
      </c>
      <c r="G394" s="53">
        <f t="shared" si="72"/>
        <v>0</v>
      </c>
    </row>
    <row r="395" spans="1:7" ht="20.25" customHeight="1" x14ac:dyDescent="0.3">
      <c r="A395" s="52" t="s">
        <v>238</v>
      </c>
      <c r="B395" s="121" t="s">
        <v>804</v>
      </c>
      <c r="C395" s="121" t="s">
        <v>181</v>
      </c>
      <c r="D395" s="121" t="s">
        <v>263</v>
      </c>
      <c r="E395" s="131"/>
      <c r="F395" s="53">
        <f t="shared" si="72"/>
        <v>50</v>
      </c>
      <c r="G395" s="53">
        <f t="shared" si="72"/>
        <v>0</v>
      </c>
    </row>
    <row r="396" spans="1:7" ht="35.25" customHeight="1" x14ac:dyDescent="0.3">
      <c r="A396" s="52" t="s">
        <v>205</v>
      </c>
      <c r="B396" s="121" t="s">
        <v>804</v>
      </c>
      <c r="C396" s="121" t="s">
        <v>181</v>
      </c>
      <c r="D396" s="121" t="s">
        <v>263</v>
      </c>
      <c r="E396" s="121" t="s">
        <v>673</v>
      </c>
      <c r="F396" s="53">
        <f>F397</f>
        <v>50</v>
      </c>
      <c r="G396" s="53">
        <f>G397</f>
        <v>0</v>
      </c>
    </row>
    <row r="397" spans="1:7" ht="47.25" customHeight="1" x14ac:dyDescent="0.3">
      <c r="A397" s="52" t="s">
        <v>206</v>
      </c>
      <c r="B397" s="121" t="s">
        <v>804</v>
      </c>
      <c r="C397" s="121" t="s">
        <v>181</v>
      </c>
      <c r="D397" s="121" t="s">
        <v>263</v>
      </c>
      <c r="E397" s="121" t="s">
        <v>669</v>
      </c>
      <c r="F397" s="53">
        <v>50</v>
      </c>
      <c r="G397" s="53">
        <v>0</v>
      </c>
    </row>
    <row r="398" spans="1:7" ht="16.5" customHeight="1" x14ac:dyDescent="0.3">
      <c r="A398" s="52" t="s">
        <v>361</v>
      </c>
      <c r="B398" s="121" t="s">
        <v>804</v>
      </c>
      <c r="C398" s="121" t="s">
        <v>228</v>
      </c>
      <c r="D398" s="130"/>
      <c r="E398" s="131"/>
      <c r="F398" s="53">
        <f>F399+F402</f>
        <v>1770</v>
      </c>
      <c r="G398" s="53">
        <f>G399+G402</f>
        <v>0</v>
      </c>
    </row>
    <row r="399" spans="1:7" ht="19.5" customHeight="1" x14ac:dyDescent="0.3">
      <c r="A399" s="52" t="s">
        <v>1033</v>
      </c>
      <c r="B399" s="121" t="s">
        <v>804</v>
      </c>
      <c r="C399" s="121" t="s">
        <v>228</v>
      </c>
      <c r="D399" s="121" t="s">
        <v>186</v>
      </c>
      <c r="E399" s="131"/>
      <c r="F399" s="53">
        <f>F400</f>
        <v>950</v>
      </c>
      <c r="G399" s="53">
        <f>G400</f>
        <v>0</v>
      </c>
    </row>
    <row r="400" spans="1:7" ht="48.75" customHeight="1" x14ac:dyDescent="0.3">
      <c r="A400" s="52" t="s">
        <v>298</v>
      </c>
      <c r="B400" s="121" t="s">
        <v>804</v>
      </c>
      <c r="C400" s="121" t="s">
        <v>228</v>
      </c>
      <c r="D400" s="121" t="s">
        <v>186</v>
      </c>
      <c r="E400" s="121">
        <v>600</v>
      </c>
      <c r="F400" s="53">
        <f t="shared" ref="F400:G402" si="73">F401</f>
        <v>950</v>
      </c>
      <c r="G400" s="53">
        <f t="shared" si="73"/>
        <v>0</v>
      </c>
    </row>
    <row r="401" spans="1:7" ht="21" customHeight="1" x14ac:dyDescent="0.3">
      <c r="A401" s="52" t="s">
        <v>815</v>
      </c>
      <c r="B401" s="121" t="s">
        <v>804</v>
      </c>
      <c r="C401" s="121" t="s">
        <v>228</v>
      </c>
      <c r="D401" s="121" t="s">
        <v>186</v>
      </c>
      <c r="E401" s="121">
        <v>610</v>
      </c>
      <c r="F401" s="53">
        <v>950</v>
      </c>
      <c r="G401" s="53">
        <v>0</v>
      </c>
    </row>
    <row r="402" spans="1:7" ht="18" customHeight="1" x14ac:dyDescent="0.3">
      <c r="A402" s="52" t="s">
        <v>401</v>
      </c>
      <c r="B402" s="121" t="s">
        <v>804</v>
      </c>
      <c r="C402" s="121" t="s">
        <v>228</v>
      </c>
      <c r="D402" s="121" t="s">
        <v>198</v>
      </c>
      <c r="E402" s="121"/>
      <c r="F402" s="53">
        <f t="shared" si="73"/>
        <v>820</v>
      </c>
      <c r="G402" s="53">
        <f t="shared" si="73"/>
        <v>0</v>
      </c>
    </row>
    <row r="403" spans="1:7" ht="48.75" customHeight="1" x14ac:dyDescent="0.3">
      <c r="A403" s="52" t="s">
        <v>298</v>
      </c>
      <c r="B403" s="121" t="s">
        <v>804</v>
      </c>
      <c r="C403" s="121" t="s">
        <v>228</v>
      </c>
      <c r="D403" s="121" t="s">
        <v>198</v>
      </c>
      <c r="E403" s="121" t="s">
        <v>689</v>
      </c>
      <c r="F403" s="53">
        <f>F404</f>
        <v>820</v>
      </c>
      <c r="G403" s="53">
        <f>G404</f>
        <v>0</v>
      </c>
    </row>
    <row r="404" spans="1:7" ht="17.25" customHeight="1" x14ac:dyDescent="0.3">
      <c r="A404" s="52" t="s">
        <v>815</v>
      </c>
      <c r="B404" s="121" t="s">
        <v>804</v>
      </c>
      <c r="C404" s="121" t="s">
        <v>228</v>
      </c>
      <c r="D404" s="121" t="s">
        <v>198</v>
      </c>
      <c r="E404" s="121" t="s">
        <v>690</v>
      </c>
      <c r="F404" s="53">
        <v>820</v>
      </c>
      <c r="G404" s="53">
        <v>0</v>
      </c>
    </row>
    <row r="405" spans="1:7" ht="93.75" customHeight="1" x14ac:dyDescent="0.3">
      <c r="A405" s="42" t="s">
        <v>1058</v>
      </c>
      <c r="B405" s="129" t="s">
        <v>747</v>
      </c>
      <c r="C405" s="129"/>
      <c r="D405" s="129"/>
      <c r="E405" s="129"/>
      <c r="F405" s="56">
        <f t="shared" ref="F405:G405" si="74">F406</f>
        <v>4432.3</v>
      </c>
      <c r="G405" s="56">
        <f t="shared" si="74"/>
        <v>3500</v>
      </c>
    </row>
    <row r="406" spans="1:7" ht="61.5" customHeight="1" x14ac:dyDescent="0.3">
      <c r="A406" s="43" t="s">
        <v>1103</v>
      </c>
      <c r="B406" s="121" t="s">
        <v>748</v>
      </c>
      <c r="C406" s="121"/>
      <c r="D406" s="121"/>
      <c r="E406" s="121"/>
      <c r="F406" s="53">
        <f t="shared" ref="F406:G410" si="75">F407</f>
        <v>4432.3</v>
      </c>
      <c r="G406" s="53">
        <f t="shared" si="75"/>
        <v>3500</v>
      </c>
    </row>
    <row r="407" spans="1:7" ht="45.75" customHeight="1" x14ac:dyDescent="0.3">
      <c r="A407" s="43" t="s">
        <v>749</v>
      </c>
      <c r="B407" s="121" t="s">
        <v>750</v>
      </c>
      <c r="C407" s="121"/>
      <c r="D407" s="121"/>
      <c r="E407" s="121"/>
      <c r="F407" s="53">
        <f t="shared" si="75"/>
        <v>4432.3</v>
      </c>
      <c r="G407" s="53">
        <f t="shared" si="75"/>
        <v>3500</v>
      </c>
    </row>
    <row r="408" spans="1:7" ht="13.5" customHeight="1" x14ac:dyDescent="0.3">
      <c r="A408" s="43" t="s">
        <v>180</v>
      </c>
      <c r="B408" s="121" t="s">
        <v>750</v>
      </c>
      <c r="C408" s="121" t="s">
        <v>181</v>
      </c>
      <c r="D408" s="121"/>
      <c r="E408" s="121"/>
      <c r="F408" s="53">
        <f t="shared" si="75"/>
        <v>4432.3</v>
      </c>
      <c r="G408" s="53">
        <f t="shared" si="75"/>
        <v>3500</v>
      </c>
    </row>
    <row r="409" spans="1:7" ht="16.5" customHeight="1" x14ac:dyDescent="0.3">
      <c r="A409" s="43" t="s">
        <v>238</v>
      </c>
      <c r="B409" s="121" t="s">
        <v>750</v>
      </c>
      <c r="C409" s="121" t="s">
        <v>181</v>
      </c>
      <c r="D409" s="121" t="s">
        <v>263</v>
      </c>
      <c r="E409" s="121"/>
      <c r="F409" s="53">
        <f t="shared" si="75"/>
        <v>4432.3</v>
      </c>
      <c r="G409" s="53">
        <f t="shared" si="75"/>
        <v>3500</v>
      </c>
    </row>
    <row r="410" spans="1:7" ht="33.75" customHeight="1" x14ac:dyDescent="0.3">
      <c r="A410" s="43" t="s">
        <v>205</v>
      </c>
      <c r="B410" s="121" t="s">
        <v>750</v>
      </c>
      <c r="C410" s="121" t="s">
        <v>181</v>
      </c>
      <c r="D410" s="121" t="s">
        <v>263</v>
      </c>
      <c r="E410" s="121" t="s">
        <v>673</v>
      </c>
      <c r="F410" s="53">
        <f t="shared" si="75"/>
        <v>4432.3</v>
      </c>
      <c r="G410" s="53">
        <f t="shared" si="75"/>
        <v>3500</v>
      </c>
    </row>
    <row r="411" spans="1:7" ht="48" customHeight="1" x14ac:dyDescent="0.3">
      <c r="A411" s="43" t="s">
        <v>206</v>
      </c>
      <c r="B411" s="121" t="s">
        <v>750</v>
      </c>
      <c r="C411" s="121" t="s">
        <v>181</v>
      </c>
      <c r="D411" s="121" t="s">
        <v>263</v>
      </c>
      <c r="E411" s="121" t="s">
        <v>669</v>
      </c>
      <c r="F411" s="53">
        <v>4432.3</v>
      </c>
      <c r="G411" s="53">
        <v>3500</v>
      </c>
    </row>
    <row r="412" spans="1:7" ht="41.25" customHeight="1" x14ac:dyDescent="0.3">
      <c r="A412" s="42" t="s">
        <v>1034</v>
      </c>
      <c r="B412" s="129" t="s">
        <v>753</v>
      </c>
      <c r="C412" s="129"/>
      <c r="D412" s="129"/>
      <c r="E412" s="129"/>
      <c r="F412" s="56">
        <f t="shared" ref="F412:G412" si="76">F413</f>
        <v>20</v>
      </c>
      <c r="G412" s="56">
        <f t="shared" si="76"/>
        <v>20</v>
      </c>
    </row>
    <row r="413" spans="1:7" ht="89.25" customHeight="1" x14ac:dyDescent="0.3">
      <c r="A413" s="43" t="s">
        <v>754</v>
      </c>
      <c r="B413" s="121" t="s">
        <v>755</v>
      </c>
      <c r="C413" s="121"/>
      <c r="D413" s="121"/>
      <c r="E413" s="121"/>
      <c r="F413" s="53">
        <v>20</v>
      </c>
      <c r="G413" s="53">
        <v>20</v>
      </c>
    </row>
    <row r="414" spans="1:7" ht="61.5" customHeight="1" x14ac:dyDescent="0.3">
      <c r="A414" s="43" t="s">
        <v>756</v>
      </c>
      <c r="B414" s="149" t="s">
        <v>757</v>
      </c>
      <c r="C414" s="121"/>
      <c r="D414" s="121"/>
      <c r="E414" s="121"/>
      <c r="F414" s="53">
        <f t="shared" ref="F414:G417" si="77">F415</f>
        <v>20</v>
      </c>
      <c r="G414" s="53">
        <f t="shared" si="77"/>
        <v>20</v>
      </c>
    </row>
    <row r="415" spans="1:7" ht="30" x14ac:dyDescent="0.3">
      <c r="A415" s="43" t="s">
        <v>270</v>
      </c>
      <c r="B415" s="149" t="s">
        <v>757</v>
      </c>
      <c r="C415" s="121" t="s">
        <v>198</v>
      </c>
      <c r="D415" s="121"/>
      <c r="E415" s="121"/>
      <c r="F415" s="53">
        <f t="shared" si="77"/>
        <v>20</v>
      </c>
      <c r="G415" s="53">
        <f t="shared" si="77"/>
        <v>20</v>
      </c>
    </row>
    <row r="416" spans="1:7" ht="48.75" customHeight="1" x14ac:dyDescent="0.3">
      <c r="A416" s="43" t="s">
        <v>289</v>
      </c>
      <c r="B416" s="149" t="s">
        <v>757</v>
      </c>
      <c r="C416" s="121" t="s">
        <v>198</v>
      </c>
      <c r="D416" s="121" t="s">
        <v>290</v>
      </c>
      <c r="E416" s="121"/>
      <c r="F416" s="53">
        <f t="shared" si="77"/>
        <v>20</v>
      </c>
      <c r="G416" s="53">
        <f t="shared" si="77"/>
        <v>20</v>
      </c>
    </row>
    <row r="417" spans="1:7" ht="30.75" customHeight="1" x14ac:dyDescent="0.3">
      <c r="A417" s="43" t="s">
        <v>205</v>
      </c>
      <c r="B417" s="149" t="s">
        <v>757</v>
      </c>
      <c r="C417" s="121" t="s">
        <v>198</v>
      </c>
      <c r="D417" s="121" t="s">
        <v>290</v>
      </c>
      <c r="E417" s="121" t="s">
        <v>673</v>
      </c>
      <c r="F417" s="53">
        <f t="shared" si="77"/>
        <v>20</v>
      </c>
      <c r="G417" s="53">
        <f t="shared" si="77"/>
        <v>20</v>
      </c>
    </row>
    <row r="418" spans="1:7" ht="45" customHeight="1" x14ac:dyDescent="0.3">
      <c r="A418" s="43" t="s">
        <v>206</v>
      </c>
      <c r="B418" s="149" t="s">
        <v>757</v>
      </c>
      <c r="C418" s="121" t="s">
        <v>198</v>
      </c>
      <c r="D418" s="121" t="s">
        <v>290</v>
      </c>
      <c r="E418" s="121" t="s">
        <v>669</v>
      </c>
      <c r="F418" s="53">
        <v>20</v>
      </c>
      <c r="G418" s="53">
        <v>20</v>
      </c>
    </row>
    <row r="419" spans="1:7" ht="69.75" customHeight="1" x14ac:dyDescent="0.3">
      <c r="A419" s="42" t="s">
        <v>1131</v>
      </c>
      <c r="B419" s="129" t="s">
        <v>759</v>
      </c>
      <c r="C419" s="129"/>
      <c r="D419" s="129"/>
      <c r="E419" s="129"/>
      <c r="F419" s="56">
        <f>F420</f>
        <v>50</v>
      </c>
      <c r="G419" s="56">
        <f>G420</f>
        <v>50</v>
      </c>
    </row>
    <row r="420" spans="1:7" ht="90" x14ac:dyDescent="0.3">
      <c r="A420" s="43" t="s">
        <v>758</v>
      </c>
      <c r="B420" s="121" t="s">
        <v>760</v>
      </c>
      <c r="C420" s="121"/>
      <c r="D420" s="121"/>
      <c r="E420" s="121"/>
      <c r="F420" s="53">
        <v>50</v>
      </c>
      <c r="G420" s="53">
        <v>50</v>
      </c>
    </row>
    <row r="421" spans="1:7" ht="75" x14ac:dyDescent="0.3">
      <c r="A421" s="43" t="s">
        <v>761</v>
      </c>
      <c r="B421" s="149" t="s">
        <v>762</v>
      </c>
      <c r="C421" s="121"/>
      <c r="D421" s="121"/>
      <c r="E421" s="121"/>
      <c r="F421" s="53">
        <f t="shared" ref="F421:G423" si="78">F422</f>
        <v>50</v>
      </c>
      <c r="G421" s="53">
        <f t="shared" si="78"/>
        <v>50</v>
      </c>
    </row>
    <row r="422" spans="1:7" ht="33" customHeight="1" x14ac:dyDescent="0.3">
      <c r="A422" s="43" t="s">
        <v>270</v>
      </c>
      <c r="B422" s="149" t="s">
        <v>762</v>
      </c>
      <c r="C422" s="121" t="s">
        <v>198</v>
      </c>
      <c r="D422" s="121"/>
      <c r="E422" s="121"/>
      <c r="F422" s="53">
        <f t="shared" si="78"/>
        <v>50</v>
      </c>
      <c r="G422" s="53">
        <f t="shared" si="78"/>
        <v>50</v>
      </c>
    </row>
    <row r="423" spans="1:7" ht="45" x14ac:dyDescent="0.3">
      <c r="A423" s="43" t="s">
        <v>289</v>
      </c>
      <c r="B423" s="149" t="s">
        <v>762</v>
      </c>
      <c r="C423" s="121" t="s">
        <v>198</v>
      </c>
      <c r="D423" s="121" t="s">
        <v>290</v>
      </c>
      <c r="E423" s="121"/>
      <c r="F423" s="53">
        <f t="shared" si="78"/>
        <v>50</v>
      </c>
      <c r="G423" s="53">
        <f t="shared" si="78"/>
        <v>50</v>
      </c>
    </row>
    <row r="424" spans="1:7" ht="30" x14ac:dyDescent="0.3">
      <c r="A424" s="43" t="s">
        <v>205</v>
      </c>
      <c r="B424" s="149" t="s">
        <v>762</v>
      </c>
      <c r="C424" s="121" t="s">
        <v>198</v>
      </c>
      <c r="D424" s="121" t="s">
        <v>290</v>
      </c>
      <c r="E424" s="121" t="s">
        <v>673</v>
      </c>
      <c r="F424" s="53">
        <f t="shared" ref="F424:G426" si="79">F425</f>
        <v>50</v>
      </c>
      <c r="G424" s="53">
        <f t="shared" si="79"/>
        <v>50</v>
      </c>
    </row>
    <row r="425" spans="1:7" ht="31.9" customHeight="1" x14ac:dyDescent="0.3">
      <c r="A425" s="43" t="s">
        <v>206</v>
      </c>
      <c r="B425" s="149" t="s">
        <v>762</v>
      </c>
      <c r="C425" s="121" t="s">
        <v>198</v>
      </c>
      <c r="D425" s="121" t="s">
        <v>290</v>
      </c>
      <c r="E425" s="121" t="s">
        <v>669</v>
      </c>
      <c r="F425" s="53">
        <v>50</v>
      </c>
      <c r="G425" s="53">
        <v>50</v>
      </c>
    </row>
    <row r="426" spans="1:7" ht="57" customHeight="1" x14ac:dyDescent="0.3">
      <c r="A426" s="42" t="s">
        <v>1035</v>
      </c>
      <c r="B426" s="34" t="s">
        <v>763</v>
      </c>
      <c r="C426" s="129"/>
      <c r="D426" s="129"/>
      <c r="E426" s="129"/>
      <c r="F426" s="56">
        <f t="shared" si="79"/>
        <v>190</v>
      </c>
      <c r="G426" s="56">
        <f t="shared" si="79"/>
        <v>190</v>
      </c>
    </row>
    <row r="427" spans="1:7" ht="90" customHeight="1" x14ac:dyDescent="0.3">
      <c r="A427" s="43" t="s">
        <v>1036</v>
      </c>
      <c r="B427" s="149" t="s">
        <v>764</v>
      </c>
      <c r="C427" s="121"/>
      <c r="D427" s="121"/>
      <c r="E427" s="121"/>
      <c r="F427" s="53">
        <f>F428</f>
        <v>190</v>
      </c>
      <c r="G427" s="53">
        <f>G428</f>
        <v>190</v>
      </c>
    </row>
    <row r="428" spans="1:7" ht="75.75" customHeight="1" x14ac:dyDescent="0.3">
      <c r="A428" s="43" t="s">
        <v>765</v>
      </c>
      <c r="B428" s="149" t="s">
        <v>766</v>
      </c>
      <c r="C428" s="121"/>
      <c r="D428" s="121"/>
      <c r="E428" s="121"/>
      <c r="F428" s="53">
        <f t="shared" ref="F428:G433" si="80">F429</f>
        <v>190</v>
      </c>
      <c r="G428" s="53">
        <f t="shared" si="80"/>
        <v>190</v>
      </c>
    </row>
    <row r="429" spans="1:7" ht="20.25" customHeight="1" x14ac:dyDescent="0.3">
      <c r="A429" s="43" t="s">
        <v>300</v>
      </c>
      <c r="B429" s="149" t="s">
        <v>766</v>
      </c>
      <c r="C429" s="121" t="s">
        <v>210</v>
      </c>
      <c r="D429" s="121"/>
      <c r="E429" s="121"/>
      <c r="F429" s="53">
        <f t="shared" si="80"/>
        <v>190</v>
      </c>
      <c r="G429" s="53">
        <f t="shared" si="80"/>
        <v>190</v>
      </c>
    </row>
    <row r="430" spans="1:7" ht="30" customHeight="1" x14ac:dyDescent="0.3">
      <c r="A430" s="43" t="s">
        <v>330</v>
      </c>
      <c r="B430" s="149" t="s">
        <v>766</v>
      </c>
      <c r="C430" s="121" t="s">
        <v>210</v>
      </c>
      <c r="D430" s="121" t="s">
        <v>331</v>
      </c>
      <c r="E430" s="121"/>
      <c r="F430" s="53">
        <f t="shared" si="80"/>
        <v>190</v>
      </c>
      <c r="G430" s="53">
        <f t="shared" si="80"/>
        <v>190</v>
      </c>
    </row>
    <row r="431" spans="1:7" ht="45" x14ac:dyDescent="0.3">
      <c r="A431" s="43" t="s">
        <v>298</v>
      </c>
      <c r="B431" s="149" t="s">
        <v>766</v>
      </c>
      <c r="C431" s="121" t="s">
        <v>210</v>
      </c>
      <c r="D431" s="121" t="s">
        <v>331</v>
      </c>
      <c r="E431" s="121" t="s">
        <v>689</v>
      </c>
      <c r="F431" s="53">
        <f t="shared" si="80"/>
        <v>190</v>
      </c>
      <c r="G431" s="53">
        <f t="shared" si="80"/>
        <v>190</v>
      </c>
    </row>
    <row r="432" spans="1:7" ht="20.25" customHeight="1" x14ac:dyDescent="0.3">
      <c r="A432" s="43" t="s">
        <v>307</v>
      </c>
      <c r="B432" s="149" t="s">
        <v>766</v>
      </c>
      <c r="C432" s="121" t="s">
        <v>210</v>
      </c>
      <c r="D432" s="121" t="s">
        <v>331</v>
      </c>
      <c r="E432" s="121" t="s">
        <v>690</v>
      </c>
      <c r="F432" s="53">
        <v>190</v>
      </c>
      <c r="G432" s="53">
        <v>190</v>
      </c>
    </row>
    <row r="433" spans="1:7" ht="96" customHeight="1" x14ac:dyDescent="0.3">
      <c r="A433" s="42" t="s">
        <v>1037</v>
      </c>
      <c r="B433" s="34" t="s">
        <v>799</v>
      </c>
      <c r="C433" s="129"/>
      <c r="D433" s="129"/>
      <c r="E433" s="129"/>
      <c r="F433" s="56">
        <f t="shared" si="80"/>
        <v>600</v>
      </c>
      <c r="G433" s="56">
        <f t="shared" si="80"/>
        <v>600</v>
      </c>
    </row>
    <row r="434" spans="1:7" ht="120" x14ac:dyDescent="0.3">
      <c r="A434" s="43" t="s">
        <v>1129</v>
      </c>
      <c r="B434" s="149" t="s">
        <v>801</v>
      </c>
      <c r="C434" s="121"/>
      <c r="D434" s="121"/>
      <c r="E434" s="121"/>
      <c r="F434" s="53">
        <f>F435</f>
        <v>600</v>
      </c>
      <c r="G434" s="53">
        <f>G435</f>
        <v>600</v>
      </c>
    </row>
    <row r="435" spans="1:7" ht="45" customHeight="1" x14ac:dyDescent="0.3">
      <c r="A435" s="43" t="s">
        <v>802</v>
      </c>
      <c r="B435" s="149" t="s">
        <v>800</v>
      </c>
      <c r="C435" s="121"/>
      <c r="D435" s="121"/>
      <c r="E435" s="121"/>
      <c r="F435" s="53">
        <f>F436</f>
        <v>600</v>
      </c>
      <c r="G435" s="53">
        <f>G436</f>
        <v>600</v>
      </c>
    </row>
    <row r="436" spans="1:7" ht="17.25" customHeight="1" x14ac:dyDescent="0.3">
      <c r="A436" s="43" t="s">
        <v>300</v>
      </c>
      <c r="B436" s="149" t="s">
        <v>800</v>
      </c>
      <c r="C436" s="121" t="s">
        <v>210</v>
      </c>
      <c r="D436" s="121"/>
      <c r="E436" s="121"/>
      <c r="F436" s="53">
        <f t="shared" ref="F436:G438" si="81">F437</f>
        <v>600</v>
      </c>
      <c r="G436" s="53">
        <f t="shared" si="81"/>
        <v>600</v>
      </c>
    </row>
    <row r="437" spans="1:7" ht="30" x14ac:dyDescent="0.3">
      <c r="A437" s="43" t="s">
        <v>330</v>
      </c>
      <c r="B437" s="149" t="s">
        <v>800</v>
      </c>
      <c r="C437" s="121" t="s">
        <v>210</v>
      </c>
      <c r="D437" s="121" t="s">
        <v>331</v>
      </c>
      <c r="E437" s="121"/>
      <c r="F437" s="53">
        <f t="shared" si="81"/>
        <v>600</v>
      </c>
      <c r="G437" s="53">
        <f t="shared" si="81"/>
        <v>600</v>
      </c>
    </row>
    <row r="438" spans="1:7" ht="44.25" customHeight="1" x14ac:dyDescent="0.3">
      <c r="A438" s="43" t="s">
        <v>298</v>
      </c>
      <c r="B438" s="149" t="s">
        <v>800</v>
      </c>
      <c r="C438" s="121" t="s">
        <v>210</v>
      </c>
      <c r="D438" s="121" t="s">
        <v>331</v>
      </c>
      <c r="E438" s="121" t="s">
        <v>689</v>
      </c>
      <c r="F438" s="53">
        <f t="shared" si="81"/>
        <v>600</v>
      </c>
      <c r="G438" s="53">
        <f t="shared" si="81"/>
        <v>600</v>
      </c>
    </row>
    <row r="439" spans="1:7" ht="18" customHeight="1" x14ac:dyDescent="0.3">
      <c r="A439" s="43" t="s">
        <v>307</v>
      </c>
      <c r="B439" s="149" t="s">
        <v>800</v>
      </c>
      <c r="C439" s="121" t="s">
        <v>210</v>
      </c>
      <c r="D439" s="121" t="s">
        <v>331</v>
      </c>
      <c r="E439" s="121" t="s">
        <v>690</v>
      </c>
      <c r="F439" s="53">
        <v>600</v>
      </c>
      <c r="G439" s="53">
        <v>600</v>
      </c>
    </row>
    <row r="440" spans="1:7" ht="54" customHeight="1" x14ac:dyDescent="0.3">
      <c r="A440" s="42" t="s">
        <v>1038</v>
      </c>
      <c r="B440" s="34" t="s">
        <v>894</v>
      </c>
      <c r="C440" s="129"/>
      <c r="D440" s="129"/>
      <c r="E440" s="129"/>
      <c r="F440" s="56">
        <f>F441</f>
        <v>630</v>
      </c>
      <c r="G440" s="56">
        <f>G441</f>
        <v>630</v>
      </c>
    </row>
    <row r="441" spans="1:7" ht="88.5" customHeight="1" x14ac:dyDescent="0.3">
      <c r="A441" s="43" t="s">
        <v>896</v>
      </c>
      <c r="B441" s="32" t="s">
        <v>895</v>
      </c>
      <c r="C441" s="121"/>
      <c r="D441" s="121"/>
      <c r="E441" s="121"/>
      <c r="F441" s="53">
        <f>F442</f>
        <v>630</v>
      </c>
      <c r="G441" s="53">
        <f>G442</f>
        <v>630</v>
      </c>
    </row>
    <row r="442" spans="1:7" ht="47.45" customHeight="1" x14ac:dyDescent="0.3">
      <c r="A442" s="43" t="s">
        <v>897</v>
      </c>
      <c r="B442" s="32" t="s">
        <v>898</v>
      </c>
      <c r="C442" s="121"/>
      <c r="D442" s="121"/>
      <c r="E442" s="121"/>
      <c r="F442" s="53">
        <f t="shared" ref="F442:G447" si="82">F443</f>
        <v>630</v>
      </c>
      <c r="G442" s="53">
        <f t="shared" si="82"/>
        <v>630</v>
      </c>
    </row>
    <row r="443" spans="1:7" ht="18.75" customHeight="1" x14ac:dyDescent="0.3">
      <c r="A443" s="52" t="s">
        <v>180</v>
      </c>
      <c r="B443" s="32" t="s">
        <v>898</v>
      </c>
      <c r="C443" s="121" t="s">
        <v>181</v>
      </c>
      <c r="D443" s="121"/>
      <c r="E443" s="121"/>
      <c r="F443" s="53">
        <f t="shared" si="82"/>
        <v>630</v>
      </c>
      <c r="G443" s="53">
        <f t="shared" si="82"/>
        <v>630</v>
      </c>
    </row>
    <row r="444" spans="1:7" x14ac:dyDescent="0.3">
      <c r="A444" s="43" t="s">
        <v>238</v>
      </c>
      <c r="B444" s="32" t="s">
        <v>898</v>
      </c>
      <c r="C444" s="121" t="s">
        <v>181</v>
      </c>
      <c r="D444" s="121" t="s">
        <v>263</v>
      </c>
      <c r="E444" s="121"/>
      <c r="F444" s="53">
        <f t="shared" si="82"/>
        <v>630</v>
      </c>
      <c r="G444" s="53">
        <f t="shared" si="82"/>
        <v>630</v>
      </c>
    </row>
    <row r="445" spans="1:7" ht="30" customHeight="1" x14ac:dyDescent="0.3">
      <c r="A445" s="43" t="s">
        <v>205</v>
      </c>
      <c r="B445" s="32" t="s">
        <v>898</v>
      </c>
      <c r="C445" s="121" t="s">
        <v>181</v>
      </c>
      <c r="D445" s="121" t="s">
        <v>263</v>
      </c>
      <c r="E445" s="121" t="s">
        <v>673</v>
      </c>
      <c r="F445" s="53">
        <f t="shared" si="82"/>
        <v>630</v>
      </c>
      <c r="G445" s="53">
        <f t="shared" si="82"/>
        <v>630</v>
      </c>
    </row>
    <row r="446" spans="1:7" ht="45" x14ac:dyDescent="0.3">
      <c r="A446" s="43" t="s">
        <v>206</v>
      </c>
      <c r="B446" s="32" t="s">
        <v>898</v>
      </c>
      <c r="C446" s="121" t="s">
        <v>181</v>
      </c>
      <c r="D446" s="121" t="s">
        <v>263</v>
      </c>
      <c r="E446" s="121" t="s">
        <v>669</v>
      </c>
      <c r="F446" s="53">
        <v>630</v>
      </c>
      <c r="G446" s="53">
        <v>630</v>
      </c>
    </row>
    <row r="447" spans="1:7" ht="54.75" customHeight="1" x14ac:dyDescent="0.3">
      <c r="A447" s="128" t="s">
        <v>959</v>
      </c>
      <c r="B447" s="176" t="s">
        <v>962</v>
      </c>
      <c r="C447" s="121"/>
      <c r="D447" s="121"/>
      <c r="E447" s="121"/>
      <c r="F447" s="56">
        <f t="shared" si="82"/>
        <v>5</v>
      </c>
      <c r="G447" s="56">
        <f t="shared" si="82"/>
        <v>5</v>
      </c>
    </row>
    <row r="448" spans="1:7" ht="53.25" customHeight="1" x14ac:dyDescent="0.3">
      <c r="A448" s="128" t="s">
        <v>1104</v>
      </c>
      <c r="B448" s="176" t="s">
        <v>963</v>
      </c>
      <c r="C448" s="121"/>
      <c r="D448" s="121"/>
      <c r="E448" s="121"/>
      <c r="F448" s="56">
        <v>5</v>
      </c>
      <c r="G448" s="182">
        <v>5</v>
      </c>
    </row>
    <row r="449" spans="1:7" ht="60.75" customHeight="1" x14ac:dyDescent="0.3">
      <c r="A449" s="132" t="s">
        <v>961</v>
      </c>
      <c r="B449" s="163" t="s">
        <v>964</v>
      </c>
      <c r="C449" s="121"/>
      <c r="D449" s="121"/>
      <c r="E449" s="121"/>
      <c r="F449" s="53">
        <f>F450</f>
        <v>5</v>
      </c>
      <c r="G449" s="53">
        <f>G450</f>
        <v>5</v>
      </c>
    </row>
    <row r="450" spans="1:7" ht="18.75" customHeight="1" x14ac:dyDescent="0.3">
      <c r="A450" s="52" t="s">
        <v>180</v>
      </c>
      <c r="B450" s="163" t="s">
        <v>964</v>
      </c>
      <c r="C450" s="121" t="s">
        <v>181</v>
      </c>
      <c r="D450" s="121"/>
      <c r="E450" s="121"/>
      <c r="F450" s="53">
        <f>F451</f>
        <v>5</v>
      </c>
      <c r="G450" s="53">
        <f>G451</f>
        <v>5</v>
      </c>
    </row>
    <row r="451" spans="1:7" ht="17.25" customHeight="1" x14ac:dyDescent="0.3">
      <c r="A451" s="43" t="s">
        <v>238</v>
      </c>
      <c r="B451" s="163" t="s">
        <v>964</v>
      </c>
      <c r="C451" s="121" t="s">
        <v>181</v>
      </c>
      <c r="D451" s="121" t="s">
        <v>263</v>
      </c>
      <c r="E451" s="121"/>
      <c r="F451" s="53">
        <f t="shared" ref="F451:G452" si="83">F452</f>
        <v>5</v>
      </c>
      <c r="G451" s="53">
        <f t="shared" si="83"/>
        <v>5</v>
      </c>
    </row>
    <row r="452" spans="1:7" ht="29.25" customHeight="1" x14ac:dyDescent="0.3">
      <c r="A452" s="43" t="s">
        <v>205</v>
      </c>
      <c r="B452" s="163" t="s">
        <v>964</v>
      </c>
      <c r="C452" s="121" t="s">
        <v>181</v>
      </c>
      <c r="D452" s="121" t="s">
        <v>263</v>
      </c>
      <c r="E452" s="121" t="s">
        <v>673</v>
      </c>
      <c r="F452" s="53">
        <f t="shared" si="83"/>
        <v>5</v>
      </c>
      <c r="G452" s="53">
        <f t="shared" si="83"/>
        <v>5</v>
      </c>
    </row>
    <row r="453" spans="1:7" ht="43.5" customHeight="1" x14ac:dyDescent="0.3">
      <c r="A453" s="43" t="s">
        <v>206</v>
      </c>
      <c r="B453" s="163" t="s">
        <v>964</v>
      </c>
      <c r="C453" s="121" t="s">
        <v>181</v>
      </c>
      <c r="D453" s="121" t="s">
        <v>263</v>
      </c>
      <c r="E453" s="121" t="s">
        <v>669</v>
      </c>
      <c r="F453" s="53">
        <v>5</v>
      </c>
      <c r="G453" s="53">
        <v>5</v>
      </c>
    </row>
    <row r="454" spans="1:7" ht="43.5" customHeight="1" x14ac:dyDescent="0.3">
      <c r="A454" s="42" t="s">
        <v>187</v>
      </c>
      <c r="B454" s="129" t="s">
        <v>703</v>
      </c>
      <c r="C454" s="130"/>
      <c r="D454" s="130"/>
      <c r="E454" s="131"/>
      <c r="F454" s="56">
        <f>F455+F466</f>
        <v>47006.100000000006</v>
      </c>
      <c r="G454" s="56">
        <f>G455+G466</f>
        <v>46590.600000000006</v>
      </c>
    </row>
    <row r="455" spans="1:7" ht="17.25" customHeight="1" x14ac:dyDescent="0.3">
      <c r="A455" s="55" t="s">
        <v>189</v>
      </c>
      <c r="B455" s="129" t="s">
        <v>705</v>
      </c>
      <c r="C455" s="130"/>
      <c r="D455" s="130"/>
      <c r="E455" s="131"/>
      <c r="F455" s="56">
        <f>F456+F461</f>
        <v>1733.3</v>
      </c>
      <c r="G455" s="56">
        <f>G456+G461</f>
        <v>1733.3</v>
      </c>
    </row>
    <row r="456" spans="1:7" ht="34.15" customHeight="1" x14ac:dyDescent="0.3">
      <c r="A456" s="43" t="s">
        <v>593</v>
      </c>
      <c r="B456" s="121" t="s">
        <v>192</v>
      </c>
      <c r="C456" s="130"/>
      <c r="D456" s="130"/>
      <c r="E456" s="131"/>
      <c r="F456" s="53">
        <f t="shared" ref="F456:G459" si="84">F457</f>
        <v>1633.8</v>
      </c>
      <c r="G456" s="53">
        <f t="shared" si="84"/>
        <v>1633.8</v>
      </c>
    </row>
    <row r="457" spans="1:7" ht="19.5" customHeight="1" x14ac:dyDescent="0.3">
      <c r="A457" s="52" t="s">
        <v>180</v>
      </c>
      <c r="B457" s="121" t="s">
        <v>192</v>
      </c>
      <c r="C457" s="121" t="s">
        <v>181</v>
      </c>
      <c r="D457" s="130"/>
      <c r="E457" s="131"/>
      <c r="F457" s="53">
        <f t="shared" si="84"/>
        <v>1633.8</v>
      </c>
      <c r="G457" s="53">
        <f t="shared" si="84"/>
        <v>1633.8</v>
      </c>
    </row>
    <row r="458" spans="1:7" ht="47.25" customHeight="1" x14ac:dyDescent="0.3">
      <c r="A458" s="43" t="s">
        <v>185</v>
      </c>
      <c r="B458" s="121" t="s">
        <v>192</v>
      </c>
      <c r="C458" s="121" t="s">
        <v>181</v>
      </c>
      <c r="D458" s="121" t="s">
        <v>186</v>
      </c>
      <c r="E458" s="131"/>
      <c r="F458" s="53">
        <f t="shared" si="84"/>
        <v>1633.8</v>
      </c>
      <c r="G458" s="53">
        <f t="shared" si="84"/>
        <v>1633.8</v>
      </c>
    </row>
    <row r="459" spans="1:7" ht="90" x14ac:dyDescent="0.3">
      <c r="A459" s="43" t="s">
        <v>193</v>
      </c>
      <c r="B459" s="121" t="s">
        <v>192</v>
      </c>
      <c r="C459" s="121" t="s">
        <v>181</v>
      </c>
      <c r="D459" s="121" t="s">
        <v>186</v>
      </c>
      <c r="E459" s="121" t="s">
        <v>666</v>
      </c>
      <c r="F459" s="53">
        <f t="shared" si="84"/>
        <v>1633.8</v>
      </c>
      <c r="G459" s="53">
        <f t="shared" si="84"/>
        <v>1633.8</v>
      </c>
    </row>
    <row r="460" spans="1:7" ht="32.450000000000003" customHeight="1" x14ac:dyDescent="0.3">
      <c r="A460" s="43" t="s">
        <v>194</v>
      </c>
      <c r="B460" s="121" t="s">
        <v>192</v>
      </c>
      <c r="C460" s="121" t="s">
        <v>181</v>
      </c>
      <c r="D460" s="121" t="s">
        <v>186</v>
      </c>
      <c r="E460" s="121" t="s">
        <v>665</v>
      </c>
      <c r="F460" s="53">
        <v>1633.8</v>
      </c>
      <c r="G460" s="53">
        <v>1633.8</v>
      </c>
    </row>
    <row r="461" spans="1:7" ht="30" x14ac:dyDescent="0.3">
      <c r="A461" s="43" t="s">
        <v>195</v>
      </c>
      <c r="B461" s="121" t="s">
        <v>196</v>
      </c>
      <c r="C461" s="130"/>
      <c r="D461" s="130"/>
      <c r="E461" s="131"/>
      <c r="F461" s="53">
        <f>F462</f>
        <v>99.5</v>
      </c>
      <c r="G461" s="53">
        <f>G462</f>
        <v>99.5</v>
      </c>
    </row>
    <row r="462" spans="1:7" ht="18.75" customHeight="1" x14ac:dyDescent="0.3">
      <c r="A462" s="52" t="s">
        <v>180</v>
      </c>
      <c r="B462" s="121" t="s">
        <v>196</v>
      </c>
      <c r="C462" s="121" t="s">
        <v>181</v>
      </c>
      <c r="D462" s="130"/>
      <c r="E462" s="131"/>
      <c r="F462" s="53">
        <f t="shared" ref="F462:G464" si="85">F463</f>
        <v>99.5</v>
      </c>
      <c r="G462" s="53">
        <f t="shared" si="85"/>
        <v>99.5</v>
      </c>
    </row>
    <row r="463" spans="1:7" ht="47.45" customHeight="1" x14ac:dyDescent="0.3">
      <c r="A463" s="43" t="s">
        <v>185</v>
      </c>
      <c r="B463" s="121" t="s">
        <v>196</v>
      </c>
      <c r="C463" s="121" t="s">
        <v>181</v>
      </c>
      <c r="D463" s="121" t="s">
        <v>186</v>
      </c>
      <c r="E463" s="131"/>
      <c r="F463" s="53">
        <f t="shared" si="85"/>
        <v>99.5</v>
      </c>
      <c r="G463" s="53">
        <f t="shared" si="85"/>
        <v>99.5</v>
      </c>
    </row>
    <row r="464" spans="1:7" ht="90" x14ac:dyDescent="0.3">
      <c r="A464" s="43" t="s">
        <v>193</v>
      </c>
      <c r="B464" s="121" t="s">
        <v>196</v>
      </c>
      <c r="C464" s="121" t="s">
        <v>181</v>
      </c>
      <c r="D464" s="121" t="s">
        <v>186</v>
      </c>
      <c r="E464" s="121" t="s">
        <v>666</v>
      </c>
      <c r="F464" s="53">
        <f t="shared" si="85"/>
        <v>99.5</v>
      </c>
      <c r="G464" s="53">
        <f t="shared" si="85"/>
        <v>99.5</v>
      </c>
    </row>
    <row r="465" spans="1:7" ht="34.5" customHeight="1" x14ac:dyDescent="0.3">
      <c r="A465" s="43" t="s">
        <v>194</v>
      </c>
      <c r="B465" s="121" t="s">
        <v>196</v>
      </c>
      <c r="C465" s="121" t="s">
        <v>181</v>
      </c>
      <c r="D465" s="121" t="s">
        <v>186</v>
      </c>
      <c r="E465" s="121" t="s">
        <v>665</v>
      </c>
      <c r="F465" s="53">
        <v>99.5</v>
      </c>
      <c r="G465" s="53">
        <v>99.5</v>
      </c>
    </row>
    <row r="466" spans="1:7" ht="16.5" customHeight="1" x14ac:dyDescent="0.3">
      <c r="A466" s="42" t="s">
        <v>816</v>
      </c>
      <c r="B466" s="129" t="s">
        <v>706</v>
      </c>
      <c r="C466" s="130"/>
      <c r="D466" s="130"/>
      <c r="E466" s="131"/>
      <c r="F466" s="56">
        <f>F467+F472</f>
        <v>45272.800000000003</v>
      </c>
      <c r="G466" s="56">
        <f>G467+G472</f>
        <v>44857.3</v>
      </c>
    </row>
    <row r="467" spans="1:7" ht="30" x14ac:dyDescent="0.3">
      <c r="A467" s="43" t="s">
        <v>191</v>
      </c>
      <c r="B467" s="121" t="s">
        <v>707</v>
      </c>
      <c r="C467" s="130"/>
      <c r="D467" s="130"/>
      <c r="E467" s="131"/>
      <c r="F467" s="53">
        <f t="shared" ref="F467:G467" si="86">F468</f>
        <v>39448.800000000003</v>
      </c>
      <c r="G467" s="53">
        <f t="shared" si="86"/>
        <v>39448.800000000003</v>
      </c>
    </row>
    <row r="468" spans="1:7" ht="18" customHeight="1" x14ac:dyDescent="0.3">
      <c r="A468" s="52" t="s">
        <v>180</v>
      </c>
      <c r="B468" s="121" t="s">
        <v>707</v>
      </c>
      <c r="C468" s="121" t="s">
        <v>181</v>
      </c>
      <c r="D468" s="130"/>
      <c r="E468" s="131"/>
      <c r="F468" s="53">
        <f t="shared" ref="F468:G470" si="87">F469</f>
        <v>39448.800000000003</v>
      </c>
      <c r="G468" s="53">
        <f t="shared" si="87"/>
        <v>39448.800000000003</v>
      </c>
    </row>
    <row r="469" spans="1:7" ht="60" x14ac:dyDescent="0.3">
      <c r="A469" s="43" t="s">
        <v>209</v>
      </c>
      <c r="B469" s="121" t="s">
        <v>707</v>
      </c>
      <c r="C469" s="121" t="s">
        <v>181</v>
      </c>
      <c r="D469" s="121" t="s">
        <v>210</v>
      </c>
      <c r="E469" s="131"/>
      <c r="F469" s="53">
        <f t="shared" si="87"/>
        <v>39448.800000000003</v>
      </c>
      <c r="G469" s="53">
        <f t="shared" si="87"/>
        <v>39448.800000000003</v>
      </c>
    </row>
    <row r="470" spans="1:7" ht="32.25" customHeight="1" x14ac:dyDescent="0.3">
      <c r="A470" s="43" t="s">
        <v>193</v>
      </c>
      <c r="B470" s="121" t="s">
        <v>707</v>
      </c>
      <c r="C470" s="121" t="s">
        <v>181</v>
      </c>
      <c r="D470" s="121" t="s">
        <v>210</v>
      </c>
      <c r="E470" s="121" t="s">
        <v>666</v>
      </c>
      <c r="F470" s="53">
        <f t="shared" si="87"/>
        <v>39448.800000000003</v>
      </c>
      <c r="G470" s="53">
        <f t="shared" si="87"/>
        <v>39448.800000000003</v>
      </c>
    </row>
    <row r="471" spans="1:7" ht="33.75" customHeight="1" x14ac:dyDescent="0.3">
      <c r="A471" s="43" t="s">
        <v>194</v>
      </c>
      <c r="B471" s="121" t="s">
        <v>707</v>
      </c>
      <c r="C471" s="121" t="s">
        <v>181</v>
      </c>
      <c r="D471" s="121" t="s">
        <v>210</v>
      </c>
      <c r="E471" s="121" t="s">
        <v>665</v>
      </c>
      <c r="F471" s="53">
        <v>39448.800000000003</v>
      </c>
      <c r="G471" s="53">
        <v>39448.800000000003</v>
      </c>
    </row>
    <row r="472" spans="1:7" ht="30" customHeight="1" x14ac:dyDescent="0.3">
      <c r="A472" s="43" t="s">
        <v>195</v>
      </c>
      <c r="B472" s="121" t="s">
        <v>214</v>
      </c>
      <c r="C472" s="130"/>
      <c r="D472" s="130"/>
      <c r="E472" s="131"/>
      <c r="F472" s="53">
        <f>F473</f>
        <v>5824</v>
      </c>
      <c r="G472" s="53">
        <f>G473</f>
        <v>5408.5</v>
      </c>
    </row>
    <row r="473" spans="1:7" x14ac:dyDescent="0.3">
      <c r="A473" s="52" t="s">
        <v>180</v>
      </c>
      <c r="B473" s="121" t="s">
        <v>214</v>
      </c>
      <c r="C473" s="121" t="s">
        <v>181</v>
      </c>
      <c r="D473" s="130"/>
      <c r="E473" s="131"/>
      <c r="F473" s="53">
        <f>F474</f>
        <v>5824</v>
      </c>
      <c r="G473" s="53">
        <f>G474</f>
        <v>5408.5</v>
      </c>
    </row>
    <row r="474" spans="1:7" ht="62.25" customHeight="1" x14ac:dyDescent="0.3">
      <c r="A474" s="43" t="s">
        <v>209</v>
      </c>
      <c r="B474" s="121" t="s">
        <v>214</v>
      </c>
      <c r="C474" s="121" t="s">
        <v>181</v>
      </c>
      <c r="D474" s="121" t="s">
        <v>210</v>
      </c>
      <c r="E474" s="131"/>
      <c r="F474" s="53">
        <f>F475+F477+F479</f>
        <v>5824</v>
      </c>
      <c r="G474" s="53">
        <f>G475+G477+G479</f>
        <v>5408.5</v>
      </c>
    </row>
    <row r="475" spans="1:7" ht="90" x14ac:dyDescent="0.3">
      <c r="A475" s="43" t="s">
        <v>193</v>
      </c>
      <c r="B475" s="121" t="s">
        <v>214</v>
      </c>
      <c r="C475" s="121" t="s">
        <v>181</v>
      </c>
      <c r="D475" s="121" t="s">
        <v>210</v>
      </c>
      <c r="E475" s="121" t="s">
        <v>666</v>
      </c>
      <c r="F475" s="53">
        <f>F476</f>
        <v>115</v>
      </c>
      <c r="G475" s="53">
        <f>G476</f>
        <v>115</v>
      </c>
    </row>
    <row r="476" spans="1:7" ht="32.25" customHeight="1" x14ac:dyDescent="0.3">
      <c r="A476" s="43" t="s">
        <v>194</v>
      </c>
      <c r="B476" s="121" t="s">
        <v>214</v>
      </c>
      <c r="C476" s="121" t="s">
        <v>181</v>
      </c>
      <c r="D476" s="121" t="s">
        <v>210</v>
      </c>
      <c r="E476" s="121" t="s">
        <v>665</v>
      </c>
      <c r="F476" s="53">
        <v>115</v>
      </c>
      <c r="G476" s="53">
        <v>115</v>
      </c>
    </row>
    <row r="477" spans="1:7" ht="30.75" customHeight="1" x14ac:dyDescent="0.3">
      <c r="A477" s="43" t="s">
        <v>205</v>
      </c>
      <c r="B477" s="121" t="s">
        <v>214</v>
      </c>
      <c r="C477" s="121" t="s">
        <v>181</v>
      </c>
      <c r="D477" s="121" t="s">
        <v>210</v>
      </c>
      <c r="E477" s="121" t="s">
        <v>673</v>
      </c>
      <c r="F477" s="53">
        <f>F478</f>
        <v>5332.1</v>
      </c>
      <c r="G477" s="53">
        <f>G478</f>
        <v>4916.6000000000004</v>
      </c>
    </row>
    <row r="478" spans="1:7" ht="45" x14ac:dyDescent="0.3">
      <c r="A478" s="43" t="s">
        <v>206</v>
      </c>
      <c r="B478" s="121" t="s">
        <v>214</v>
      </c>
      <c r="C478" s="121" t="s">
        <v>181</v>
      </c>
      <c r="D478" s="121" t="s">
        <v>210</v>
      </c>
      <c r="E478" s="121" t="s">
        <v>669</v>
      </c>
      <c r="F478" s="53">
        <v>5332.1</v>
      </c>
      <c r="G478" s="53">
        <v>4916.6000000000004</v>
      </c>
    </row>
    <row r="479" spans="1:7" ht="19.149999999999999" customHeight="1" x14ac:dyDescent="0.3">
      <c r="A479" s="43" t="s">
        <v>207</v>
      </c>
      <c r="B479" s="121" t="s">
        <v>214</v>
      </c>
      <c r="C479" s="121" t="s">
        <v>181</v>
      </c>
      <c r="D479" s="121" t="s">
        <v>210</v>
      </c>
      <c r="E479" s="121" t="s">
        <v>678</v>
      </c>
      <c r="F479" s="53">
        <f t="shared" ref="F479:G479" si="88">F480</f>
        <v>376.9</v>
      </c>
      <c r="G479" s="53">
        <f t="shared" si="88"/>
        <v>376.9</v>
      </c>
    </row>
    <row r="480" spans="1:7" ht="18" customHeight="1" x14ac:dyDescent="0.3">
      <c r="A480" s="43" t="s">
        <v>208</v>
      </c>
      <c r="B480" s="121" t="s">
        <v>214</v>
      </c>
      <c r="C480" s="121" t="s">
        <v>181</v>
      </c>
      <c r="D480" s="121" t="s">
        <v>210</v>
      </c>
      <c r="E480" s="121" t="s">
        <v>708</v>
      </c>
      <c r="F480" s="53">
        <v>376.9</v>
      </c>
      <c r="G480" s="53">
        <v>376.9</v>
      </c>
    </row>
    <row r="481" spans="1:7" ht="45.75" customHeight="1" x14ac:dyDescent="0.3">
      <c r="A481" s="42" t="s">
        <v>199</v>
      </c>
      <c r="B481" s="129" t="s">
        <v>704</v>
      </c>
      <c r="C481" s="130"/>
      <c r="D481" s="130"/>
      <c r="E481" s="131"/>
      <c r="F481" s="56">
        <f>F482</f>
        <v>5185.8</v>
      </c>
      <c r="G481" s="56">
        <f>G482</f>
        <v>5185.8</v>
      </c>
    </row>
    <row r="482" spans="1:7" ht="30.75" customHeight="1" x14ac:dyDescent="0.3">
      <c r="A482" s="42" t="s">
        <v>201</v>
      </c>
      <c r="B482" s="129" t="s">
        <v>709</v>
      </c>
      <c r="C482" s="130"/>
      <c r="D482" s="130"/>
      <c r="E482" s="131"/>
      <c r="F482" s="56">
        <f>F483+F487</f>
        <v>5185.8</v>
      </c>
      <c r="G482" s="56">
        <f>G483+G487</f>
        <v>5185.8</v>
      </c>
    </row>
    <row r="483" spans="1:7" ht="33" customHeight="1" x14ac:dyDescent="0.3">
      <c r="A483" s="43" t="s">
        <v>191</v>
      </c>
      <c r="B483" s="121" t="s">
        <v>203</v>
      </c>
      <c r="C483" s="121" t="s">
        <v>181</v>
      </c>
      <c r="D483" s="130"/>
      <c r="E483" s="131"/>
      <c r="F483" s="53">
        <f t="shared" ref="F483:G485" si="89">F484</f>
        <v>3886.5</v>
      </c>
      <c r="G483" s="53">
        <f t="shared" si="89"/>
        <v>3886.5</v>
      </c>
    </row>
    <row r="484" spans="1:7" ht="60" customHeight="1" x14ac:dyDescent="0.3">
      <c r="A484" s="43" t="s">
        <v>197</v>
      </c>
      <c r="B484" s="121" t="s">
        <v>203</v>
      </c>
      <c r="C484" s="121" t="s">
        <v>181</v>
      </c>
      <c r="D484" s="121" t="s">
        <v>198</v>
      </c>
      <c r="E484" s="131"/>
      <c r="F484" s="53">
        <f t="shared" si="89"/>
        <v>3886.5</v>
      </c>
      <c r="G484" s="53">
        <f t="shared" si="89"/>
        <v>3886.5</v>
      </c>
    </row>
    <row r="485" spans="1:7" ht="91.5" customHeight="1" x14ac:dyDescent="0.3">
      <c r="A485" s="43" t="s">
        <v>193</v>
      </c>
      <c r="B485" s="121" t="s">
        <v>203</v>
      </c>
      <c r="C485" s="121" t="s">
        <v>181</v>
      </c>
      <c r="D485" s="121" t="s">
        <v>198</v>
      </c>
      <c r="E485" s="121" t="s">
        <v>666</v>
      </c>
      <c r="F485" s="53">
        <f t="shared" si="89"/>
        <v>3886.5</v>
      </c>
      <c r="G485" s="53">
        <f t="shared" si="89"/>
        <v>3886.5</v>
      </c>
    </row>
    <row r="486" spans="1:7" ht="35.25" customHeight="1" x14ac:dyDescent="0.3">
      <c r="A486" s="43" t="s">
        <v>194</v>
      </c>
      <c r="B486" s="121" t="s">
        <v>203</v>
      </c>
      <c r="C486" s="121" t="s">
        <v>181</v>
      </c>
      <c r="D486" s="121" t="s">
        <v>198</v>
      </c>
      <c r="E486" s="121" t="s">
        <v>665</v>
      </c>
      <c r="F486" s="53">
        <v>3886.5</v>
      </c>
      <c r="G486" s="53">
        <v>3886.5</v>
      </c>
    </row>
    <row r="487" spans="1:7" ht="32.25" customHeight="1" x14ac:dyDescent="0.3">
      <c r="A487" s="43" t="s">
        <v>195</v>
      </c>
      <c r="B487" s="121" t="s">
        <v>710</v>
      </c>
      <c r="C487" s="130"/>
      <c r="D487" s="130"/>
      <c r="E487" s="131"/>
      <c r="F487" s="53">
        <f>F488</f>
        <v>1299.3</v>
      </c>
      <c r="G487" s="53">
        <f>G488</f>
        <v>1299.3</v>
      </c>
    </row>
    <row r="488" spans="1:7" ht="21" customHeight="1" x14ac:dyDescent="0.3">
      <c r="A488" s="52" t="s">
        <v>180</v>
      </c>
      <c r="B488" s="121" t="s">
        <v>710</v>
      </c>
      <c r="C488" s="121" t="s">
        <v>181</v>
      </c>
      <c r="D488" s="130"/>
      <c r="E488" s="131"/>
      <c r="F488" s="53">
        <f>F489</f>
        <v>1299.3</v>
      </c>
      <c r="G488" s="53">
        <f>G489</f>
        <v>1299.3</v>
      </c>
    </row>
    <row r="489" spans="1:7" ht="60.75" customHeight="1" x14ac:dyDescent="0.3">
      <c r="A489" s="43" t="s">
        <v>197</v>
      </c>
      <c r="B489" s="121" t="s">
        <v>710</v>
      </c>
      <c r="C489" s="121" t="s">
        <v>181</v>
      </c>
      <c r="D489" s="121" t="s">
        <v>198</v>
      </c>
      <c r="E489" s="131"/>
      <c r="F489" s="53">
        <f>F490+F492+F494</f>
        <v>1299.3</v>
      </c>
      <c r="G489" s="53">
        <f>G490+G492+G494</f>
        <v>1299.3</v>
      </c>
    </row>
    <row r="490" spans="1:7" ht="90.75" customHeight="1" x14ac:dyDescent="0.3">
      <c r="A490" s="43" t="s">
        <v>193</v>
      </c>
      <c r="B490" s="121" t="s">
        <v>710</v>
      </c>
      <c r="C490" s="121" t="s">
        <v>181</v>
      </c>
      <c r="D490" s="121" t="s">
        <v>198</v>
      </c>
      <c r="E490" s="121" t="s">
        <v>666</v>
      </c>
      <c r="F490" s="53">
        <f>F491</f>
        <v>86.5</v>
      </c>
      <c r="G490" s="53">
        <f>G491</f>
        <v>86.5</v>
      </c>
    </row>
    <row r="491" spans="1:7" ht="32.25" customHeight="1" x14ac:dyDescent="0.3">
      <c r="A491" s="43" t="s">
        <v>194</v>
      </c>
      <c r="B491" s="121" t="s">
        <v>710</v>
      </c>
      <c r="C491" s="121" t="s">
        <v>181</v>
      </c>
      <c r="D491" s="121" t="s">
        <v>198</v>
      </c>
      <c r="E491" s="121" t="s">
        <v>665</v>
      </c>
      <c r="F491" s="53">
        <v>86.5</v>
      </c>
      <c r="G491" s="53">
        <v>86.5</v>
      </c>
    </row>
    <row r="492" spans="1:7" ht="31.5" customHeight="1" x14ac:dyDescent="0.3">
      <c r="A492" s="43" t="s">
        <v>205</v>
      </c>
      <c r="B492" s="121" t="s">
        <v>710</v>
      </c>
      <c r="C492" s="121" t="s">
        <v>181</v>
      </c>
      <c r="D492" s="121" t="s">
        <v>198</v>
      </c>
      <c r="E492" s="121" t="s">
        <v>673</v>
      </c>
      <c r="F492" s="53">
        <f>F493</f>
        <v>1200.7</v>
      </c>
      <c r="G492" s="53">
        <f>G493</f>
        <v>1200.7</v>
      </c>
    </row>
    <row r="493" spans="1:7" ht="48.6" customHeight="1" x14ac:dyDescent="0.3">
      <c r="A493" s="43" t="s">
        <v>206</v>
      </c>
      <c r="B493" s="121" t="s">
        <v>710</v>
      </c>
      <c r="C493" s="121" t="s">
        <v>181</v>
      </c>
      <c r="D493" s="121" t="s">
        <v>198</v>
      </c>
      <c r="E493" s="121" t="s">
        <v>669</v>
      </c>
      <c r="F493" s="53">
        <v>1200.7</v>
      </c>
      <c r="G493" s="53">
        <v>1200.7</v>
      </c>
    </row>
    <row r="494" spans="1:7" ht="18.600000000000001" customHeight="1" x14ac:dyDescent="0.3">
      <c r="A494" s="43" t="s">
        <v>207</v>
      </c>
      <c r="B494" s="121" t="s">
        <v>710</v>
      </c>
      <c r="C494" s="121" t="s">
        <v>181</v>
      </c>
      <c r="D494" s="121" t="s">
        <v>198</v>
      </c>
      <c r="E494" s="121" t="s">
        <v>678</v>
      </c>
      <c r="F494" s="53">
        <f>F495</f>
        <v>12.1</v>
      </c>
      <c r="G494" s="53">
        <f>G495</f>
        <v>12.1</v>
      </c>
    </row>
    <row r="495" spans="1:7" ht="18" customHeight="1" x14ac:dyDescent="0.3">
      <c r="A495" s="43" t="s">
        <v>208</v>
      </c>
      <c r="B495" s="121" t="s">
        <v>710</v>
      </c>
      <c r="C495" s="121" t="s">
        <v>181</v>
      </c>
      <c r="D495" s="121" t="s">
        <v>198</v>
      </c>
      <c r="E495" s="121" t="s">
        <v>708</v>
      </c>
      <c r="F495" s="53">
        <v>12.1</v>
      </c>
      <c r="G495" s="53">
        <v>12.1</v>
      </c>
    </row>
    <row r="496" spans="1:7" ht="29.25" customHeight="1" x14ac:dyDescent="0.3">
      <c r="A496" s="42" t="s">
        <v>712</v>
      </c>
      <c r="B496" s="129" t="s">
        <v>711</v>
      </c>
      <c r="C496" s="130"/>
      <c r="D496" s="130"/>
      <c r="E496" s="131"/>
      <c r="F496" s="56">
        <f>F497+F511</f>
        <v>11374.3</v>
      </c>
      <c r="G496" s="56">
        <f>G497+G511</f>
        <v>11413.800000000001</v>
      </c>
    </row>
    <row r="497" spans="1:7" ht="25.5" x14ac:dyDescent="0.3">
      <c r="A497" s="42" t="s">
        <v>841</v>
      </c>
      <c r="B497" s="129" t="s">
        <v>219</v>
      </c>
      <c r="C497" s="130"/>
      <c r="D497" s="130"/>
      <c r="E497" s="131"/>
      <c r="F497" s="56">
        <f>F498+F502</f>
        <v>2700.8999999999996</v>
      </c>
      <c r="G497" s="56">
        <f>G498+G502</f>
        <v>2701.6</v>
      </c>
    </row>
    <row r="498" spans="1:7" ht="31.5" customHeight="1" x14ac:dyDescent="0.3">
      <c r="A498" s="43" t="s">
        <v>191</v>
      </c>
      <c r="B498" s="121" t="s">
        <v>221</v>
      </c>
      <c r="C498" s="121" t="s">
        <v>181</v>
      </c>
      <c r="D498" s="130"/>
      <c r="E498" s="131"/>
      <c r="F498" s="53">
        <f>F499</f>
        <v>1937.6</v>
      </c>
      <c r="G498" s="53">
        <f>G499</f>
        <v>1937.6</v>
      </c>
    </row>
    <row r="499" spans="1:7" ht="48.75" customHeight="1" x14ac:dyDescent="0.3">
      <c r="A499" s="43" t="s">
        <v>215</v>
      </c>
      <c r="B499" s="121" t="s">
        <v>221</v>
      </c>
      <c r="C499" s="121" t="s">
        <v>181</v>
      </c>
      <c r="D499" s="121" t="s">
        <v>216</v>
      </c>
      <c r="E499" s="131"/>
      <c r="F499" s="53">
        <f>F500</f>
        <v>1937.6</v>
      </c>
      <c r="G499" s="53">
        <f>G500</f>
        <v>1937.6</v>
      </c>
    </row>
    <row r="500" spans="1:7" ht="90" x14ac:dyDescent="0.3">
      <c r="A500" s="43" t="s">
        <v>193</v>
      </c>
      <c r="B500" s="121" t="s">
        <v>221</v>
      </c>
      <c r="C500" s="121" t="s">
        <v>181</v>
      </c>
      <c r="D500" s="121" t="s">
        <v>216</v>
      </c>
      <c r="E500" s="121" t="s">
        <v>666</v>
      </c>
      <c r="F500" s="53">
        <f t="shared" ref="F500:G502" si="90">F501</f>
        <v>1937.6</v>
      </c>
      <c r="G500" s="53">
        <f t="shared" si="90"/>
        <v>1937.6</v>
      </c>
    </row>
    <row r="501" spans="1:7" ht="31.5" customHeight="1" x14ac:dyDescent="0.3">
      <c r="A501" s="43" t="s">
        <v>194</v>
      </c>
      <c r="B501" s="121" t="s">
        <v>221</v>
      </c>
      <c r="C501" s="121" t="s">
        <v>181</v>
      </c>
      <c r="D501" s="121" t="s">
        <v>216</v>
      </c>
      <c r="E501" s="121" t="s">
        <v>665</v>
      </c>
      <c r="F501" s="53">
        <v>1937.6</v>
      </c>
      <c r="G501" s="53">
        <v>1937.6</v>
      </c>
    </row>
    <row r="502" spans="1:7" ht="30" x14ac:dyDescent="0.3">
      <c r="A502" s="43" t="s">
        <v>195</v>
      </c>
      <c r="B502" s="121" t="s">
        <v>713</v>
      </c>
      <c r="C502" s="130"/>
      <c r="D502" s="130"/>
      <c r="E502" s="131"/>
      <c r="F502" s="53">
        <f t="shared" si="90"/>
        <v>763.3</v>
      </c>
      <c r="G502" s="53">
        <f t="shared" si="90"/>
        <v>764</v>
      </c>
    </row>
    <row r="503" spans="1:7" x14ac:dyDescent="0.3">
      <c r="A503" s="52" t="s">
        <v>180</v>
      </c>
      <c r="B503" s="121" t="s">
        <v>713</v>
      </c>
      <c r="C503" s="121" t="s">
        <v>181</v>
      </c>
      <c r="D503" s="130"/>
      <c r="E503" s="131"/>
      <c r="F503" s="53">
        <f>F504</f>
        <v>763.3</v>
      </c>
      <c r="G503" s="53">
        <f>G504</f>
        <v>764</v>
      </c>
    </row>
    <row r="504" spans="1:7" ht="54" customHeight="1" x14ac:dyDescent="0.3">
      <c r="A504" s="43" t="s">
        <v>215</v>
      </c>
      <c r="B504" s="121" t="s">
        <v>713</v>
      </c>
      <c r="C504" s="121" t="s">
        <v>181</v>
      </c>
      <c r="D504" s="121" t="s">
        <v>216</v>
      </c>
      <c r="E504" s="131"/>
      <c r="F504" s="53">
        <f>F505+F507+F509</f>
        <v>763.3</v>
      </c>
      <c r="G504" s="53">
        <f>G505+G507+G509</f>
        <v>764</v>
      </c>
    </row>
    <row r="505" spans="1:7" ht="90" x14ac:dyDescent="0.3">
      <c r="A505" s="43" t="s">
        <v>193</v>
      </c>
      <c r="B505" s="121" t="s">
        <v>713</v>
      </c>
      <c r="C505" s="121" t="s">
        <v>181</v>
      </c>
      <c r="D505" s="121" t="s">
        <v>216</v>
      </c>
      <c r="E505" s="121" t="s">
        <v>666</v>
      </c>
      <c r="F505" s="53">
        <f>F506</f>
        <v>43</v>
      </c>
      <c r="G505" s="53">
        <f>G506</f>
        <v>43</v>
      </c>
    </row>
    <row r="506" spans="1:7" ht="30" x14ac:dyDescent="0.3">
      <c r="A506" s="43" t="s">
        <v>194</v>
      </c>
      <c r="B506" s="121" t="s">
        <v>713</v>
      </c>
      <c r="C506" s="121" t="s">
        <v>181</v>
      </c>
      <c r="D506" s="121" t="s">
        <v>216</v>
      </c>
      <c r="E506" s="121" t="s">
        <v>665</v>
      </c>
      <c r="F506" s="53">
        <v>43</v>
      </c>
      <c r="G506" s="53">
        <v>43</v>
      </c>
    </row>
    <row r="507" spans="1:7" ht="30.6" customHeight="1" x14ac:dyDescent="0.3">
      <c r="A507" s="43" t="s">
        <v>205</v>
      </c>
      <c r="B507" s="121" t="s">
        <v>713</v>
      </c>
      <c r="C507" s="121" t="s">
        <v>181</v>
      </c>
      <c r="D507" s="121" t="s">
        <v>216</v>
      </c>
      <c r="E507" s="121" t="s">
        <v>673</v>
      </c>
      <c r="F507" s="53">
        <f t="shared" ref="F507:G509" si="91">F508</f>
        <v>712.8</v>
      </c>
      <c r="G507" s="53">
        <f t="shared" si="91"/>
        <v>713.5</v>
      </c>
    </row>
    <row r="508" spans="1:7" ht="45" x14ac:dyDescent="0.3">
      <c r="A508" s="43" t="s">
        <v>206</v>
      </c>
      <c r="B508" s="121" t="s">
        <v>713</v>
      </c>
      <c r="C508" s="121" t="s">
        <v>181</v>
      </c>
      <c r="D508" s="121" t="s">
        <v>216</v>
      </c>
      <c r="E508" s="121" t="s">
        <v>669</v>
      </c>
      <c r="F508" s="53">
        <v>712.8</v>
      </c>
      <c r="G508" s="53">
        <v>713.5</v>
      </c>
    </row>
    <row r="509" spans="1:7" x14ac:dyDescent="0.3">
      <c r="A509" s="43" t="s">
        <v>207</v>
      </c>
      <c r="B509" s="121" t="s">
        <v>713</v>
      </c>
      <c r="C509" s="121" t="s">
        <v>181</v>
      </c>
      <c r="D509" s="121" t="s">
        <v>216</v>
      </c>
      <c r="E509" s="121" t="s">
        <v>678</v>
      </c>
      <c r="F509" s="53">
        <f t="shared" si="91"/>
        <v>7.5</v>
      </c>
      <c r="G509" s="53">
        <f t="shared" si="91"/>
        <v>7.5</v>
      </c>
    </row>
    <row r="510" spans="1:7" ht="18.75" customHeight="1" x14ac:dyDescent="0.3">
      <c r="A510" s="43" t="s">
        <v>208</v>
      </c>
      <c r="B510" s="121" t="s">
        <v>713</v>
      </c>
      <c r="C510" s="121" t="s">
        <v>181</v>
      </c>
      <c r="D510" s="121" t="s">
        <v>216</v>
      </c>
      <c r="E510" s="121" t="s">
        <v>708</v>
      </c>
      <c r="F510" s="53">
        <v>7.5</v>
      </c>
      <c r="G510" s="53">
        <v>7.5</v>
      </c>
    </row>
    <row r="511" spans="1:7" ht="29.25" customHeight="1" x14ac:dyDescent="0.3">
      <c r="A511" s="42" t="s">
        <v>714</v>
      </c>
      <c r="B511" s="129" t="s">
        <v>224</v>
      </c>
      <c r="C511" s="130"/>
      <c r="D511" s="130"/>
      <c r="E511" s="131"/>
      <c r="F511" s="56">
        <f>F512+F516</f>
        <v>8673.4</v>
      </c>
      <c r="G511" s="56">
        <f>G512+G516</f>
        <v>8712.2000000000007</v>
      </c>
    </row>
    <row r="512" spans="1:7" ht="30" customHeight="1" x14ac:dyDescent="0.3">
      <c r="A512" s="43" t="s">
        <v>191</v>
      </c>
      <c r="B512" s="121" t="s">
        <v>225</v>
      </c>
      <c r="C512" s="121" t="s">
        <v>181</v>
      </c>
      <c r="D512" s="130"/>
      <c r="E512" s="131"/>
      <c r="F512" s="53">
        <f t="shared" ref="F512:G514" si="92">F513</f>
        <v>7424.6</v>
      </c>
      <c r="G512" s="53">
        <f t="shared" si="92"/>
        <v>7424.6</v>
      </c>
    </row>
    <row r="513" spans="1:7" ht="44.25" customHeight="1" x14ac:dyDescent="0.3">
      <c r="A513" s="43" t="s">
        <v>215</v>
      </c>
      <c r="B513" s="121" t="s">
        <v>225</v>
      </c>
      <c r="C513" s="121" t="s">
        <v>181</v>
      </c>
      <c r="D513" s="121" t="s">
        <v>216</v>
      </c>
      <c r="E513" s="131"/>
      <c r="F513" s="53">
        <f>F514</f>
        <v>7424.6</v>
      </c>
      <c r="G513" s="53">
        <f>G514</f>
        <v>7424.6</v>
      </c>
    </row>
    <row r="514" spans="1:7" ht="91.5" customHeight="1" x14ac:dyDescent="0.3">
      <c r="A514" s="43" t="s">
        <v>193</v>
      </c>
      <c r="B514" s="121" t="s">
        <v>225</v>
      </c>
      <c r="C514" s="121" t="s">
        <v>181</v>
      </c>
      <c r="D514" s="121" t="s">
        <v>216</v>
      </c>
      <c r="E514" s="121" t="s">
        <v>666</v>
      </c>
      <c r="F514" s="53">
        <f t="shared" si="92"/>
        <v>7424.6</v>
      </c>
      <c r="G514" s="53">
        <f t="shared" si="92"/>
        <v>7424.6</v>
      </c>
    </row>
    <row r="515" spans="1:7" ht="30" x14ac:dyDescent="0.3">
      <c r="A515" s="43" t="s">
        <v>194</v>
      </c>
      <c r="B515" s="121" t="s">
        <v>225</v>
      </c>
      <c r="C515" s="121" t="s">
        <v>181</v>
      </c>
      <c r="D515" s="121" t="s">
        <v>216</v>
      </c>
      <c r="E515" s="121" t="s">
        <v>665</v>
      </c>
      <c r="F515" s="53">
        <v>7424.6</v>
      </c>
      <c r="G515" s="53">
        <v>7424.6</v>
      </c>
    </row>
    <row r="516" spans="1:7" ht="30" x14ac:dyDescent="0.3">
      <c r="A516" s="43" t="s">
        <v>195</v>
      </c>
      <c r="B516" s="121" t="s">
        <v>715</v>
      </c>
      <c r="C516" s="130"/>
      <c r="D516" s="130"/>
      <c r="E516" s="131"/>
      <c r="F516" s="53">
        <f>F517</f>
        <v>1248.8</v>
      </c>
      <c r="G516" s="53">
        <f t="shared" ref="G516" si="93">G517</f>
        <v>1287.6000000000001</v>
      </c>
    </row>
    <row r="517" spans="1:7" x14ac:dyDescent="0.3">
      <c r="A517" s="52" t="s">
        <v>180</v>
      </c>
      <c r="B517" s="121" t="s">
        <v>715</v>
      </c>
      <c r="C517" s="121" t="s">
        <v>181</v>
      </c>
      <c r="D517" s="130"/>
      <c r="E517" s="131"/>
      <c r="F517" s="53">
        <f>F518</f>
        <v>1248.8</v>
      </c>
      <c r="G517" s="53">
        <f>G518</f>
        <v>1287.6000000000001</v>
      </c>
    </row>
    <row r="518" spans="1:7" ht="46.5" customHeight="1" x14ac:dyDescent="0.3">
      <c r="A518" s="43" t="s">
        <v>215</v>
      </c>
      <c r="B518" s="121" t="s">
        <v>715</v>
      </c>
      <c r="C518" s="121" t="s">
        <v>181</v>
      </c>
      <c r="D518" s="121" t="s">
        <v>216</v>
      </c>
      <c r="E518" s="131"/>
      <c r="F518" s="53">
        <f>F519+F521+F524</f>
        <v>1248.8</v>
      </c>
      <c r="G518" s="53">
        <f>G519+G521+G524</f>
        <v>1287.6000000000001</v>
      </c>
    </row>
    <row r="519" spans="1:7" ht="90" x14ac:dyDescent="0.3">
      <c r="A519" s="43" t="s">
        <v>193</v>
      </c>
      <c r="B519" s="121" t="s">
        <v>715</v>
      </c>
      <c r="C519" s="121" t="s">
        <v>181</v>
      </c>
      <c r="D519" s="121" t="s">
        <v>216</v>
      </c>
      <c r="E519" s="121" t="s">
        <v>666</v>
      </c>
      <c r="F519" s="53">
        <f>F520</f>
        <v>43.5</v>
      </c>
      <c r="G519" s="53">
        <f>G520</f>
        <v>46.5</v>
      </c>
    </row>
    <row r="520" spans="1:7" ht="30" x14ac:dyDescent="0.3">
      <c r="A520" s="43" t="s">
        <v>194</v>
      </c>
      <c r="B520" s="121" t="s">
        <v>715</v>
      </c>
      <c r="C520" s="121" t="s">
        <v>181</v>
      </c>
      <c r="D520" s="121" t="s">
        <v>216</v>
      </c>
      <c r="E520" s="121" t="s">
        <v>665</v>
      </c>
      <c r="F520" s="53">
        <v>43.5</v>
      </c>
      <c r="G520" s="53">
        <v>46.5</v>
      </c>
    </row>
    <row r="521" spans="1:7" ht="30" customHeight="1" x14ac:dyDescent="0.3">
      <c r="A521" s="43" t="s">
        <v>205</v>
      </c>
      <c r="B521" s="121" t="s">
        <v>715</v>
      </c>
      <c r="C521" s="121" t="s">
        <v>181</v>
      </c>
      <c r="D521" s="121" t="s">
        <v>216</v>
      </c>
      <c r="E521" s="121" t="s">
        <v>673</v>
      </c>
      <c r="F521" s="53">
        <f>F522</f>
        <v>1204.5999999999999</v>
      </c>
      <c r="G521" s="53">
        <f>G522</f>
        <v>1240.4000000000001</v>
      </c>
    </row>
    <row r="522" spans="1:7" ht="45" x14ac:dyDescent="0.3">
      <c r="A522" s="43" t="s">
        <v>206</v>
      </c>
      <c r="B522" s="121" t="s">
        <v>715</v>
      </c>
      <c r="C522" s="121" t="s">
        <v>181</v>
      </c>
      <c r="D522" s="121" t="s">
        <v>216</v>
      </c>
      <c r="E522" s="121" t="s">
        <v>669</v>
      </c>
      <c r="F522" s="53">
        <v>1204.5999999999999</v>
      </c>
      <c r="G522" s="53">
        <v>1240.4000000000001</v>
      </c>
    </row>
    <row r="523" spans="1:7" x14ac:dyDescent="0.3">
      <c r="A523" s="43" t="s">
        <v>207</v>
      </c>
      <c r="B523" s="121" t="s">
        <v>715</v>
      </c>
      <c r="C523" s="121" t="s">
        <v>181</v>
      </c>
      <c r="D523" s="121" t="s">
        <v>216</v>
      </c>
      <c r="E523" s="121" t="s">
        <v>678</v>
      </c>
      <c r="F523" s="53">
        <f t="shared" ref="F523:G523" si="94">F524</f>
        <v>0.7</v>
      </c>
      <c r="G523" s="53">
        <f t="shared" si="94"/>
        <v>0.7</v>
      </c>
    </row>
    <row r="524" spans="1:7" ht="17.45" customHeight="1" x14ac:dyDescent="0.3">
      <c r="A524" s="43" t="s">
        <v>208</v>
      </c>
      <c r="B524" s="121" t="s">
        <v>715</v>
      </c>
      <c r="C524" s="121" t="s">
        <v>181</v>
      </c>
      <c r="D524" s="121" t="s">
        <v>216</v>
      </c>
      <c r="E524" s="121" t="s">
        <v>708</v>
      </c>
      <c r="F524" s="53">
        <v>0.7</v>
      </c>
      <c r="G524" s="53">
        <v>0.7</v>
      </c>
    </row>
    <row r="525" spans="1:7" ht="18.75" customHeight="1" x14ac:dyDescent="0.3">
      <c r="A525" s="42" t="s">
        <v>525</v>
      </c>
      <c r="B525" s="129" t="s">
        <v>716</v>
      </c>
      <c r="C525" s="130"/>
      <c r="D525" s="130"/>
      <c r="E525" s="131"/>
      <c r="F525" s="56">
        <f>F526+F584+F590</f>
        <v>42657.3</v>
      </c>
      <c r="G525" s="56">
        <f>G526+G584+G590</f>
        <v>40884.5</v>
      </c>
    </row>
    <row r="526" spans="1:7" ht="29.25" customHeight="1" x14ac:dyDescent="0.3">
      <c r="A526" s="42" t="s">
        <v>254</v>
      </c>
      <c r="B526" s="129" t="s">
        <v>255</v>
      </c>
      <c r="C526" s="130"/>
      <c r="D526" s="130"/>
      <c r="E526" s="131"/>
      <c r="F526" s="56">
        <f>F531+F536+F537+F544+F549+F554+F559+F564+F569+F574+F579</f>
        <v>34755.700000000004</v>
      </c>
      <c r="G526" s="56">
        <f>G531+G536+G537+G544+G549+G554+G559+G564+G569+G574+G579</f>
        <v>33018.400000000001</v>
      </c>
    </row>
    <row r="527" spans="1:7" ht="75" customHeight="1" x14ac:dyDescent="0.3">
      <c r="A527" s="43" t="s">
        <v>790</v>
      </c>
      <c r="B527" s="121" t="s">
        <v>437</v>
      </c>
      <c r="C527" s="130"/>
      <c r="D527" s="130"/>
      <c r="E527" s="131"/>
      <c r="F527" s="53">
        <f t="shared" ref="F527:G529" si="95">F528</f>
        <v>9064</v>
      </c>
      <c r="G527" s="53">
        <f t="shared" si="95"/>
        <v>8497.5</v>
      </c>
    </row>
    <row r="528" spans="1:7" x14ac:dyDescent="0.3">
      <c r="A528" s="43" t="s">
        <v>418</v>
      </c>
      <c r="B528" s="121" t="s">
        <v>437</v>
      </c>
      <c r="C528" s="121" t="s">
        <v>316</v>
      </c>
      <c r="D528" s="130"/>
      <c r="E528" s="131"/>
      <c r="F528" s="53">
        <f t="shared" si="95"/>
        <v>9064</v>
      </c>
      <c r="G528" s="53">
        <f t="shared" si="95"/>
        <v>8497.5</v>
      </c>
    </row>
    <row r="529" spans="1:7" x14ac:dyDescent="0.3">
      <c r="A529" s="43" t="s">
        <v>419</v>
      </c>
      <c r="B529" s="121" t="s">
        <v>437</v>
      </c>
      <c r="C529" s="121" t="s">
        <v>316</v>
      </c>
      <c r="D529" s="121" t="s">
        <v>181</v>
      </c>
      <c r="E529" s="131"/>
      <c r="F529" s="53">
        <f t="shared" si="95"/>
        <v>9064</v>
      </c>
      <c r="G529" s="53">
        <f t="shared" si="95"/>
        <v>8497.5</v>
      </c>
    </row>
    <row r="530" spans="1:7" x14ac:dyDescent="0.3">
      <c r="A530" s="43" t="s">
        <v>268</v>
      </c>
      <c r="B530" s="121" t="s">
        <v>437</v>
      </c>
      <c r="C530" s="121" t="s">
        <v>316</v>
      </c>
      <c r="D530" s="121" t="s">
        <v>181</v>
      </c>
      <c r="E530" s="121" t="s">
        <v>717</v>
      </c>
      <c r="F530" s="53">
        <f>F531</f>
        <v>9064</v>
      </c>
      <c r="G530" s="53">
        <f>G531</f>
        <v>8497.5</v>
      </c>
    </row>
    <row r="531" spans="1:7" x14ac:dyDescent="0.3">
      <c r="A531" s="43" t="s">
        <v>269</v>
      </c>
      <c r="B531" s="121" t="s">
        <v>437</v>
      </c>
      <c r="C531" s="121" t="s">
        <v>316</v>
      </c>
      <c r="D531" s="121" t="s">
        <v>181</v>
      </c>
      <c r="E531" s="121" t="s">
        <v>718</v>
      </c>
      <c r="F531" s="53">
        <v>9064</v>
      </c>
      <c r="G531" s="53">
        <v>8497.5</v>
      </c>
    </row>
    <row r="532" spans="1:7" ht="30" x14ac:dyDescent="0.3">
      <c r="A532" s="43" t="s">
        <v>511</v>
      </c>
      <c r="B532" s="121" t="s">
        <v>512</v>
      </c>
      <c r="C532" s="130"/>
      <c r="D532" s="130"/>
      <c r="E532" s="131"/>
      <c r="F532" s="53">
        <f t="shared" ref="F532:G533" si="96">F533</f>
        <v>5018.2</v>
      </c>
      <c r="G532" s="53">
        <f t="shared" si="96"/>
        <v>4718</v>
      </c>
    </row>
    <row r="533" spans="1:7" ht="45" x14ac:dyDescent="0.3">
      <c r="A533" s="43" t="s">
        <v>508</v>
      </c>
      <c r="B533" s="121" t="s">
        <v>512</v>
      </c>
      <c r="C533" s="121" t="s">
        <v>290</v>
      </c>
      <c r="D533" s="130"/>
      <c r="E533" s="131"/>
      <c r="F533" s="53">
        <f t="shared" si="96"/>
        <v>5018.2</v>
      </c>
      <c r="G533" s="53">
        <f t="shared" si="96"/>
        <v>4718</v>
      </c>
    </row>
    <row r="534" spans="1:7" ht="45" x14ac:dyDescent="0.3">
      <c r="A534" s="43" t="s">
        <v>509</v>
      </c>
      <c r="B534" s="121" t="s">
        <v>512</v>
      </c>
      <c r="C534" s="121" t="s">
        <v>290</v>
      </c>
      <c r="D534" s="121" t="s">
        <v>181</v>
      </c>
      <c r="E534" s="131"/>
      <c r="F534" s="53">
        <f>F535</f>
        <v>5018.2</v>
      </c>
      <c r="G534" s="53">
        <f>G535</f>
        <v>4718</v>
      </c>
    </row>
    <row r="535" spans="1:7" x14ac:dyDescent="0.3">
      <c r="A535" s="43" t="s">
        <v>268</v>
      </c>
      <c r="B535" s="121" t="s">
        <v>512</v>
      </c>
      <c r="C535" s="121" t="s">
        <v>290</v>
      </c>
      <c r="D535" s="121" t="s">
        <v>181</v>
      </c>
      <c r="E535" s="121" t="s">
        <v>717</v>
      </c>
      <c r="F535" s="53">
        <f>F536</f>
        <v>5018.2</v>
      </c>
      <c r="G535" s="53">
        <f>G536</f>
        <v>4718</v>
      </c>
    </row>
    <row r="536" spans="1:7" ht="16.899999999999999" customHeight="1" x14ac:dyDescent="0.3">
      <c r="A536" s="43" t="s">
        <v>513</v>
      </c>
      <c r="B536" s="121" t="s">
        <v>512</v>
      </c>
      <c r="C536" s="121" t="s">
        <v>290</v>
      </c>
      <c r="D536" s="121" t="s">
        <v>181</v>
      </c>
      <c r="E536" s="121" t="s">
        <v>719</v>
      </c>
      <c r="F536" s="53">
        <v>5018.2</v>
      </c>
      <c r="G536" s="53">
        <v>4718</v>
      </c>
    </row>
    <row r="537" spans="1:7" ht="75" x14ac:dyDescent="0.3">
      <c r="A537" s="43" t="s">
        <v>256</v>
      </c>
      <c r="B537" s="121" t="s">
        <v>257</v>
      </c>
      <c r="C537" s="121"/>
      <c r="D537" s="121"/>
      <c r="E537" s="121"/>
      <c r="F537" s="53">
        <f>F538</f>
        <v>740</v>
      </c>
      <c r="G537" s="53">
        <f>G538</f>
        <v>0</v>
      </c>
    </row>
    <row r="538" spans="1:7" x14ac:dyDescent="0.3">
      <c r="A538" s="52" t="s">
        <v>180</v>
      </c>
      <c r="B538" s="121" t="s">
        <v>257</v>
      </c>
      <c r="C538" s="121" t="s">
        <v>181</v>
      </c>
      <c r="D538" s="130"/>
      <c r="E538" s="121"/>
      <c r="F538" s="53">
        <f>F539</f>
        <v>740</v>
      </c>
      <c r="G538" s="53">
        <f>G539</f>
        <v>0</v>
      </c>
    </row>
    <row r="539" spans="1:7" x14ac:dyDescent="0.3">
      <c r="A539" s="43" t="s">
        <v>238</v>
      </c>
      <c r="B539" s="121" t="s">
        <v>257</v>
      </c>
      <c r="C539" s="121" t="s">
        <v>181</v>
      </c>
      <c r="D539" s="121" t="s">
        <v>263</v>
      </c>
      <c r="E539" s="121"/>
      <c r="F539" s="53">
        <f>F540+F542</f>
        <v>740</v>
      </c>
      <c r="G539" s="53">
        <f>G540+G542</f>
        <v>0</v>
      </c>
    </row>
    <row r="540" spans="1:7" ht="90.75" customHeight="1" x14ac:dyDescent="0.3">
      <c r="A540" s="43" t="s">
        <v>193</v>
      </c>
      <c r="B540" s="121" t="s">
        <v>257</v>
      </c>
      <c r="C540" s="121" t="s">
        <v>181</v>
      </c>
      <c r="D540" s="121" t="s">
        <v>263</v>
      </c>
      <c r="E540" s="121" t="s">
        <v>666</v>
      </c>
      <c r="F540" s="53">
        <f>F541</f>
        <v>738</v>
      </c>
      <c r="G540" s="53">
        <f>G541</f>
        <v>0</v>
      </c>
    </row>
    <row r="541" spans="1:7" ht="30" x14ac:dyDescent="0.3">
      <c r="A541" s="43" t="s">
        <v>194</v>
      </c>
      <c r="B541" s="121" t="s">
        <v>257</v>
      </c>
      <c r="C541" s="121" t="s">
        <v>181</v>
      </c>
      <c r="D541" s="121" t="s">
        <v>263</v>
      </c>
      <c r="E541" s="131" t="s">
        <v>665</v>
      </c>
      <c r="F541" s="133">
        <v>738</v>
      </c>
      <c r="G541" s="133">
        <v>0</v>
      </c>
    </row>
    <row r="542" spans="1:7" ht="34.15" customHeight="1" x14ac:dyDescent="0.3">
      <c r="A542" s="43" t="s">
        <v>205</v>
      </c>
      <c r="B542" s="121" t="s">
        <v>257</v>
      </c>
      <c r="C542" s="121" t="s">
        <v>181</v>
      </c>
      <c r="D542" s="121" t="s">
        <v>263</v>
      </c>
      <c r="E542" s="121" t="s">
        <v>673</v>
      </c>
      <c r="F542" s="133">
        <f t="shared" ref="F542:G545" si="97">F543</f>
        <v>2</v>
      </c>
      <c r="G542" s="133">
        <f t="shared" si="97"/>
        <v>0</v>
      </c>
    </row>
    <row r="543" spans="1:7" ht="45" x14ac:dyDescent="0.3">
      <c r="A543" s="43" t="s">
        <v>206</v>
      </c>
      <c r="B543" s="121" t="s">
        <v>257</v>
      </c>
      <c r="C543" s="121" t="s">
        <v>181</v>
      </c>
      <c r="D543" s="121" t="s">
        <v>263</v>
      </c>
      <c r="E543" s="131" t="s">
        <v>669</v>
      </c>
      <c r="F543" s="133">
        <v>2</v>
      </c>
      <c r="G543" s="133">
        <v>0</v>
      </c>
    </row>
    <row r="544" spans="1:7" ht="45" x14ac:dyDescent="0.3">
      <c r="A544" s="43" t="s">
        <v>266</v>
      </c>
      <c r="B544" s="121" t="s">
        <v>267</v>
      </c>
      <c r="C544" s="130"/>
      <c r="D544" s="130"/>
      <c r="E544" s="131"/>
      <c r="F544" s="133">
        <f t="shared" si="97"/>
        <v>2729.4</v>
      </c>
      <c r="G544" s="133">
        <f t="shared" si="97"/>
        <v>2833</v>
      </c>
    </row>
    <row r="545" spans="1:7" x14ac:dyDescent="0.3">
      <c r="A545" s="43" t="s">
        <v>264</v>
      </c>
      <c r="B545" s="121" t="s">
        <v>267</v>
      </c>
      <c r="C545" s="121" t="s">
        <v>186</v>
      </c>
      <c r="D545" s="130"/>
      <c r="E545" s="131"/>
      <c r="F545" s="133">
        <f t="shared" si="97"/>
        <v>2729.4</v>
      </c>
      <c r="G545" s="133">
        <f t="shared" si="97"/>
        <v>2833</v>
      </c>
    </row>
    <row r="546" spans="1:7" ht="17.25" customHeight="1" x14ac:dyDescent="0.3">
      <c r="A546" s="43" t="s">
        <v>265</v>
      </c>
      <c r="B546" s="121" t="s">
        <v>267</v>
      </c>
      <c r="C546" s="121" t="s">
        <v>186</v>
      </c>
      <c r="D546" s="121" t="s">
        <v>198</v>
      </c>
      <c r="E546" s="131"/>
      <c r="F546" s="133">
        <f>F547</f>
        <v>2729.4</v>
      </c>
      <c r="G546" s="133">
        <f>G547</f>
        <v>2833</v>
      </c>
    </row>
    <row r="547" spans="1:7" x14ac:dyDescent="0.3">
      <c r="A547" s="43" t="s">
        <v>268</v>
      </c>
      <c r="B547" s="121" t="s">
        <v>267</v>
      </c>
      <c r="C547" s="121" t="s">
        <v>186</v>
      </c>
      <c r="D547" s="121" t="s">
        <v>198</v>
      </c>
      <c r="E547" s="121" t="s">
        <v>717</v>
      </c>
      <c r="F547" s="133">
        <f>F548</f>
        <v>2729.4</v>
      </c>
      <c r="G547" s="133">
        <f>G548</f>
        <v>2833</v>
      </c>
    </row>
    <row r="548" spans="1:7" x14ac:dyDescent="0.3">
      <c r="A548" s="43" t="s">
        <v>269</v>
      </c>
      <c r="B548" s="121" t="s">
        <v>267</v>
      </c>
      <c r="C548" s="121" t="s">
        <v>186</v>
      </c>
      <c r="D548" s="121" t="s">
        <v>198</v>
      </c>
      <c r="E548" s="121" t="s">
        <v>718</v>
      </c>
      <c r="F548" s="133">
        <v>2729.4</v>
      </c>
      <c r="G548" s="133">
        <v>2833</v>
      </c>
    </row>
    <row r="549" spans="1:7" ht="90" x14ac:dyDescent="0.3">
      <c r="A549" s="43" t="s">
        <v>745</v>
      </c>
      <c r="B549" s="149" t="s">
        <v>746</v>
      </c>
      <c r="C549" s="121"/>
      <c r="D549" s="121"/>
      <c r="E549" s="121"/>
      <c r="F549" s="133">
        <f t="shared" ref="F549:G552" si="98">F550</f>
        <v>234.2</v>
      </c>
      <c r="G549" s="133">
        <f t="shared" si="98"/>
        <v>0</v>
      </c>
    </row>
    <row r="550" spans="1:7" x14ac:dyDescent="0.3">
      <c r="A550" s="52" t="s">
        <v>180</v>
      </c>
      <c r="B550" s="149" t="s">
        <v>746</v>
      </c>
      <c r="C550" s="121" t="s">
        <v>181</v>
      </c>
      <c r="D550" s="121"/>
      <c r="E550" s="121"/>
      <c r="F550" s="133">
        <f t="shared" si="98"/>
        <v>234.2</v>
      </c>
      <c r="G550" s="133">
        <f t="shared" si="98"/>
        <v>0</v>
      </c>
    </row>
    <row r="551" spans="1:7" x14ac:dyDescent="0.3">
      <c r="A551" s="43" t="s">
        <v>744</v>
      </c>
      <c r="B551" s="149" t="s">
        <v>746</v>
      </c>
      <c r="C551" s="121" t="s">
        <v>181</v>
      </c>
      <c r="D551" s="121" t="s">
        <v>346</v>
      </c>
      <c r="E551" s="121"/>
      <c r="F551" s="133">
        <f t="shared" si="98"/>
        <v>234.2</v>
      </c>
      <c r="G551" s="133">
        <f t="shared" si="98"/>
        <v>0</v>
      </c>
    </row>
    <row r="552" spans="1:7" ht="30.75" customHeight="1" x14ac:dyDescent="0.3">
      <c r="A552" s="43" t="s">
        <v>205</v>
      </c>
      <c r="B552" s="149" t="s">
        <v>746</v>
      </c>
      <c r="C552" s="121" t="s">
        <v>181</v>
      </c>
      <c r="D552" s="121" t="s">
        <v>346</v>
      </c>
      <c r="E552" s="121" t="s">
        <v>673</v>
      </c>
      <c r="F552" s="133">
        <f t="shared" si="98"/>
        <v>234.2</v>
      </c>
      <c r="G552" s="133">
        <f t="shared" si="98"/>
        <v>0</v>
      </c>
    </row>
    <row r="553" spans="1:7" ht="45" x14ac:dyDescent="0.3">
      <c r="A553" s="43" t="s">
        <v>206</v>
      </c>
      <c r="B553" s="149" t="s">
        <v>746</v>
      </c>
      <c r="C553" s="121" t="s">
        <v>181</v>
      </c>
      <c r="D553" s="121" t="s">
        <v>346</v>
      </c>
      <c r="E553" s="121" t="s">
        <v>669</v>
      </c>
      <c r="F553" s="133">
        <v>234.2</v>
      </c>
      <c r="G553" s="133">
        <v>0</v>
      </c>
    </row>
    <row r="554" spans="1:7" ht="76.5" customHeight="1" x14ac:dyDescent="0.3">
      <c r="A554" s="43" t="s">
        <v>1003</v>
      </c>
      <c r="B554" s="121" t="s">
        <v>526</v>
      </c>
      <c r="C554" s="130"/>
      <c r="D554" s="130"/>
      <c r="E554" s="131"/>
      <c r="F554" s="133">
        <f t="shared" ref="F554:G556" si="99">F555</f>
        <v>2278.6999999999998</v>
      </c>
      <c r="G554" s="133">
        <f t="shared" si="99"/>
        <v>2278.6999999999998</v>
      </c>
    </row>
    <row r="555" spans="1:7" ht="45" x14ac:dyDescent="0.3">
      <c r="A555" s="43" t="s">
        <v>508</v>
      </c>
      <c r="B555" s="121" t="s">
        <v>526</v>
      </c>
      <c r="C555" s="121" t="s">
        <v>290</v>
      </c>
      <c r="D555" s="130"/>
      <c r="E555" s="131"/>
      <c r="F555" s="133">
        <f t="shared" si="99"/>
        <v>2278.6999999999998</v>
      </c>
      <c r="G555" s="133">
        <f t="shared" si="99"/>
        <v>2278.6999999999998</v>
      </c>
    </row>
    <row r="556" spans="1:7" ht="30.75" customHeight="1" x14ac:dyDescent="0.3">
      <c r="A556" s="43" t="s">
        <v>516</v>
      </c>
      <c r="B556" s="121" t="s">
        <v>526</v>
      </c>
      <c r="C556" s="121" t="s">
        <v>290</v>
      </c>
      <c r="D556" s="121" t="s">
        <v>198</v>
      </c>
      <c r="E556" s="131"/>
      <c r="F556" s="133">
        <f t="shared" si="99"/>
        <v>2278.6999999999998</v>
      </c>
      <c r="G556" s="133">
        <f t="shared" si="99"/>
        <v>2278.6999999999998</v>
      </c>
    </row>
    <row r="557" spans="1:7" x14ac:dyDescent="0.3">
      <c r="A557" s="43" t="s">
        <v>268</v>
      </c>
      <c r="B557" s="121" t="s">
        <v>526</v>
      </c>
      <c r="C557" s="121" t="s">
        <v>290</v>
      </c>
      <c r="D557" s="121" t="s">
        <v>198</v>
      </c>
      <c r="E557" s="121" t="s">
        <v>717</v>
      </c>
      <c r="F557" s="133">
        <f t="shared" ref="F557:G557" si="100">F558</f>
        <v>2278.6999999999998</v>
      </c>
      <c r="G557" s="133">
        <f t="shared" si="100"/>
        <v>2278.6999999999998</v>
      </c>
    </row>
    <row r="558" spans="1:7" ht="18.600000000000001" customHeight="1" x14ac:dyDescent="0.3">
      <c r="A558" s="43" t="s">
        <v>269</v>
      </c>
      <c r="B558" s="121" t="s">
        <v>526</v>
      </c>
      <c r="C558" s="121" t="s">
        <v>290</v>
      </c>
      <c r="D558" s="121" t="s">
        <v>198</v>
      </c>
      <c r="E558" s="121" t="s">
        <v>718</v>
      </c>
      <c r="F558" s="133">
        <v>2278.6999999999998</v>
      </c>
      <c r="G558" s="133">
        <v>2278.6999999999998</v>
      </c>
    </row>
    <row r="559" spans="1:7" ht="30" x14ac:dyDescent="0.3">
      <c r="A559" s="43" t="s">
        <v>514</v>
      </c>
      <c r="B559" s="121" t="s">
        <v>515</v>
      </c>
      <c r="C559" s="130"/>
      <c r="D559" s="130"/>
      <c r="E559" s="131"/>
      <c r="F559" s="133">
        <f>F560</f>
        <v>13005.1</v>
      </c>
      <c r="G559" s="133">
        <f>G560</f>
        <v>13005.1</v>
      </c>
    </row>
    <row r="560" spans="1:7" ht="45" x14ac:dyDescent="0.3">
      <c r="A560" s="43" t="s">
        <v>508</v>
      </c>
      <c r="B560" s="121" t="s">
        <v>515</v>
      </c>
      <c r="C560" s="121" t="s">
        <v>290</v>
      </c>
      <c r="D560" s="130"/>
      <c r="E560" s="131"/>
      <c r="F560" s="133">
        <f t="shared" ref="F560:G560" si="101">F561</f>
        <v>13005.1</v>
      </c>
      <c r="G560" s="133">
        <f t="shared" si="101"/>
        <v>13005.1</v>
      </c>
    </row>
    <row r="561" spans="1:7" ht="45" customHeight="1" x14ac:dyDescent="0.3">
      <c r="A561" s="43" t="s">
        <v>509</v>
      </c>
      <c r="B561" s="121" t="s">
        <v>515</v>
      </c>
      <c r="C561" s="121" t="s">
        <v>290</v>
      </c>
      <c r="D561" s="121" t="s">
        <v>181</v>
      </c>
      <c r="E561" s="131"/>
      <c r="F561" s="133">
        <f>F562</f>
        <v>13005.1</v>
      </c>
      <c r="G561" s="133">
        <f>G562</f>
        <v>13005.1</v>
      </c>
    </row>
    <row r="562" spans="1:7" x14ac:dyDescent="0.3">
      <c r="A562" s="43" t="s">
        <v>268</v>
      </c>
      <c r="B562" s="121" t="s">
        <v>515</v>
      </c>
      <c r="C562" s="121" t="s">
        <v>290</v>
      </c>
      <c r="D562" s="121" t="s">
        <v>181</v>
      </c>
      <c r="E562" s="121" t="s">
        <v>717</v>
      </c>
      <c r="F562" s="133">
        <f t="shared" ref="F562:G575" si="102">F563</f>
        <v>13005.1</v>
      </c>
      <c r="G562" s="133">
        <f t="shared" si="102"/>
        <v>13005.1</v>
      </c>
    </row>
    <row r="563" spans="1:7" x14ac:dyDescent="0.3">
      <c r="A563" s="43" t="s">
        <v>513</v>
      </c>
      <c r="B563" s="121" t="s">
        <v>515</v>
      </c>
      <c r="C563" s="121" t="s">
        <v>290</v>
      </c>
      <c r="D563" s="121" t="s">
        <v>181</v>
      </c>
      <c r="E563" s="121" t="s">
        <v>719</v>
      </c>
      <c r="F563" s="133">
        <v>13005.1</v>
      </c>
      <c r="G563" s="133">
        <v>13005.1</v>
      </c>
    </row>
    <row r="564" spans="1:7" ht="60" x14ac:dyDescent="0.3">
      <c r="A564" s="43" t="s">
        <v>1245</v>
      </c>
      <c r="B564" s="121" t="s">
        <v>1246</v>
      </c>
      <c r="C564" s="121"/>
      <c r="D564" s="121"/>
      <c r="E564" s="121"/>
      <c r="F564" s="133">
        <f t="shared" ref="F564:G567" si="103">F565</f>
        <v>315.60000000000002</v>
      </c>
      <c r="G564" s="133">
        <f t="shared" si="103"/>
        <v>315.60000000000002</v>
      </c>
    </row>
    <row r="565" spans="1:7" x14ac:dyDescent="0.3">
      <c r="A565" s="43" t="s">
        <v>418</v>
      </c>
      <c r="B565" s="121" t="s">
        <v>1246</v>
      </c>
      <c r="C565" s="121" t="s">
        <v>316</v>
      </c>
      <c r="D565" s="121"/>
      <c r="E565" s="121"/>
      <c r="F565" s="133">
        <f t="shared" si="103"/>
        <v>315.60000000000002</v>
      </c>
      <c r="G565" s="133">
        <f t="shared" si="103"/>
        <v>315.60000000000002</v>
      </c>
    </row>
    <row r="566" spans="1:7" x14ac:dyDescent="0.3">
      <c r="A566" s="43" t="s">
        <v>419</v>
      </c>
      <c r="B566" s="121" t="s">
        <v>1246</v>
      </c>
      <c r="C566" s="121" t="s">
        <v>316</v>
      </c>
      <c r="D566" s="121" t="s">
        <v>181</v>
      </c>
      <c r="E566" s="121"/>
      <c r="F566" s="133">
        <f t="shared" si="103"/>
        <v>315.60000000000002</v>
      </c>
      <c r="G566" s="133">
        <f t="shared" si="103"/>
        <v>315.60000000000002</v>
      </c>
    </row>
    <row r="567" spans="1:7" x14ac:dyDescent="0.3">
      <c r="A567" s="43" t="s">
        <v>268</v>
      </c>
      <c r="B567" s="121" t="s">
        <v>1246</v>
      </c>
      <c r="C567" s="121" t="s">
        <v>316</v>
      </c>
      <c r="D567" s="121" t="s">
        <v>181</v>
      </c>
      <c r="E567" s="121" t="s">
        <v>717</v>
      </c>
      <c r="F567" s="133">
        <f t="shared" si="103"/>
        <v>315.60000000000002</v>
      </c>
      <c r="G567" s="133">
        <f t="shared" si="103"/>
        <v>315.60000000000002</v>
      </c>
    </row>
    <row r="568" spans="1:7" x14ac:dyDescent="0.3">
      <c r="A568" s="43" t="s">
        <v>169</v>
      </c>
      <c r="B568" s="121" t="s">
        <v>1246</v>
      </c>
      <c r="C568" s="121" t="s">
        <v>316</v>
      </c>
      <c r="D568" s="121" t="s">
        <v>181</v>
      </c>
      <c r="E568" s="121" t="s">
        <v>769</v>
      </c>
      <c r="F568" s="133">
        <v>315.60000000000002</v>
      </c>
      <c r="G568" s="133">
        <v>315.60000000000002</v>
      </c>
    </row>
    <row r="569" spans="1:7" ht="45" x14ac:dyDescent="0.3">
      <c r="A569" s="43" t="s">
        <v>1247</v>
      </c>
      <c r="B569" s="121" t="s">
        <v>1246</v>
      </c>
      <c r="C569" s="121"/>
      <c r="D569" s="121"/>
      <c r="E569" s="121"/>
      <c r="F569" s="133">
        <f t="shared" ref="F569:G572" si="104">F570</f>
        <v>2</v>
      </c>
      <c r="G569" s="133">
        <f t="shared" si="104"/>
        <v>2</v>
      </c>
    </row>
    <row r="570" spans="1:7" x14ac:dyDescent="0.3">
      <c r="A570" s="43" t="s">
        <v>418</v>
      </c>
      <c r="B570" s="121" t="s">
        <v>1246</v>
      </c>
      <c r="C570" s="121" t="s">
        <v>316</v>
      </c>
      <c r="D570" s="121"/>
      <c r="E570" s="121"/>
      <c r="F570" s="133">
        <f t="shared" si="104"/>
        <v>2</v>
      </c>
      <c r="G570" s="133">
        <f t="shared" si="104"/>
        <v>2</v>
      </c>
    </row>
    <row r="571" spans="1:7" x14ac:dyDescent="0.3">
      <c r="A571" s="43" t="s">
        <v>419</v>
      </c>
      <c r="B571" s="121" t="s">
        <v>1246</v>
      </c>
      <c r="C571" s="121" t="s">
        <v>316</v>
      </c>
      <c r="D571" s="121" t="s">
        <v>181</v>
      </c>
      <c r="E571" s="121"/>
      <c r="F571" s="133">
        <f t="shared" si="104"/>
        <v>2</v>
      </c>
      <c r="G571" s="133">
        <f t="shared" si="104"/>
        <v>2</v>
      </c>
    </row>
    <row r="572" spans="1:7" x14ac:dyDescent="0.3">
      <c r="A572" s="43" t="s">
        <v>268</v>
      </c>
      <c r="B572" s="121" t="s">
        <v>1246</v>
      </c>
      <c r="C572" s="121" t="s">
        <v>316</v>
      </c>
      <c r="D572" s="121" t="s">
        <v>181</v>
      </c>
      <c r="E572" s="121" t="s">
        <v>717</v>
      </c>
      <c r="F572" s="133">
        <f t="shared" si="104"/>
        <v>2</v>
      </c>
      <c r="G572" s="133">
        <f t="shared" si="104"/>
        <v>2</v>
      </c>
    </row>
    <row r="573" spans="1:7" x14ac:dyDescent="0.3">
      <c r="A573" s="43" t="s">
        <v>169</v>
      </c>
      <c r="B573" s="121" t="s">
        <v>1246</v>
      </c>
      <c r="C573" s="121" t="s">
        <v>316</v>
      </c>
      <c r="D573" s="121" t="s">
        <v>181</v>
      </c>
      <c r="E573" s="121" t="s">
        <v>769</v>
      </c>
      <c r="F573" s="133">
        <v>2</v>
      </c>
      <c r="G573" s="133">
        <v>2</v>
      </c>
    </row>
    <row r="574" spans="1:7" ht="44.25" customHeight="1" x14ac:dyDescent="0.3">
      <c r="A574" s="43" t="s">
        <v>359</v>
      </c>
      <c r="B574" s="149" t="s">
        <v>1039</v>
      </c>
      <c r="C574" s="130"/>
      <c r="D574" s="130"/>
      <c r="E574" s="131"/>
      <c r="F574" s="133">
        <f t="shared" si="102"/>
        <v>1300</v>
      </c>
      <c r="G574" s="133">
        <f t="shared" si="102"/>
        <v>1300</v>
      </c>
    </row>
    <row r="575" spans="1:7" x14ac:dyDescent="0.3">
      <c r="A575" s="43" t="s">
        <v>345</v>
      </c>
      <c r="B575" s="149" t="s">
        <v>682</v>
      </c>
      <c r="C575" s="121" t="s">
        <v>346</v>
      </c>
      <c r="D575" s="130"/>
      <c r="E575" s="131"/>
      <c r="F575" s="133">
        <f t="shared" si="102"/>
        <v>1300</v>
      </c>
      <c r="G575" s="133">
        <f t="shared" si="102"/>
        <v>1300</v>
      </c>
    </row>
    <row r="576" spans="1:7" x14ac:dyDescent="0.3">
      <c r="A576" s="43" t="s">
        <v>349</v>
      </c>
      <c r="B576" s="149" t="s">
        <v>682</v>
      </c>
      <c r="C576" s="121" t="s">
        <v>346</v>
      </c>
      <c r="D576" s="121" t="s">
        <v>186</v>
      </c>
      <c r="E576" s="131"/>
      <c r="F576" s="133">
        <f>F577</f>
        <v>1300</v>
      </c>
      <c r="G576" s="133">
        <f>G577</f>
        <v>1300</v>
      </c>
    </row>
    <row r="577" spans="1:7" ht="18" customHeight="1" x14ac:dyDescent="0.3">
      <c r="A577" s="43" t="s">
        <v>207</v>
      </c>
      <c r="B577" s="149" t="s">
        <v>682</v>
      </c>
      <c r="C577" s="121" t="s">
        <v>346</v>
      </c>
      <c r="D577" s="121" t="s">
        <v>186</v>
      </c>
      <c r="E577" s="121" t="s">
        <v>678</v>
      </c>
      <c r="F577" s="133">
        <f t="shared" ref="F577:G580" si="105">F578</f>
        <v>1300</v>
      </c>
      <c r="G577" s="133">
        <f t="shared" si="105"/>
        <v>1300</v>
      </c>
    </row>
    <row r="578" spans="1:7" ht="76.5" customHeight="1" x14ac:dyDescent="0.3">
      <c r="A578" s="43" t="s">
        <v>317</v>
      </c>
      <c r="B578" s="149" t="s">
        <v>682</v>
      </c>
      <c r="C578" s="121" t="s">
        <v>346</v>
      </c>
      <c r="D578" s="121" t="s">
        <v>186</v>
      </c>
      <c r="E578" s="121" t="s">
        <v>679</v>
      </c>
      <c r="F578" s="133">
        <v>1300</v>
      </c>
      <c r="G578" s="133">
        <v>1300</v>
      </c>
    </row>
    <row r="579" spans="1:7" ht="61.5" customHeight="1" x14ac:dyDescent="0.3">
      <c r="A579" s="43" t="s">
        <v>680</v>
      </c>
      <c r="B579" s="149" t="s">
        <v>720</v>
      </c>
      <c r="C579" s="130"/>
      <c r="D579" s="130"/>
      <c r="E579" s="131"/>
      <c r="F579" s="133">
        <f t="shared" si="105"/>
        <v>68.5</v>
      </c>
      <c r="G579" s="133">
        <f t="shared" si="105"/>
        <v>68.5</v>
      </c>
    </row>
    <row r="580" spans="1:7" ht="21.75" customHeight="1" x14ac:dyDescent="0.3">
      <c r="A580" s="43" t="s">
        <v>345</v>
      </c>
      <c r="B580" s="149" t="s">
        <v>720</v>
      </c>
      <c r="C580" s="121" t="s">
        <v>346</v>
      </c>
      <c r="D580" s="130"/>
      <c r="E580" s="131"/>
      <c r="F580" s="133">
        <f t="shared" si="105"/>
        <v>68.5</v>
      </c>
      <c r="G580" s="133">
        <f t="shared" si="105"/>
        <v>68.5</v>
      </c>
    </row>
    <row r="581" spans="1:7" ht="16.5" customHeight="1" x14ac:dyDescent="0.3">
      <c r="A581" s="43" t="s">
        <v>349</v>
      </c>
      <c r="B581" s="149" t="s">
        <v>720</v>
      </c>
      <c r="C581" s="121" t="s">
        <v>346</v>
      </c>
      <c r="D581" s="121" t="s">
        <v>186</v>
      </c>
      <c r="E581" s="131"/>
      <c r="F581" s="133">
        <f>F582</f>
        <v>68.5</v>
      </c>
      <c r="G581" s="133">
        <f>G582</f>
        <v>68.5</v>
      </c>
    </row>
    <row r="582" spans="1:7" x14ac:dyDescent="0.3">
      <c r="A582" s="43" t="s">
        <v>207</v>
      </c>
      <c r="B582" s="149" t="s">
        <v>720</v>
      </c>
      <c r="C582" s="121" t="s">
        <v>346</v>
      </c>
      <c r="D582" s="121" t="s">
        <v>186</v>
      </c>
      <c r="E582" s="121" t="s">
        <v>678</v>
      </c>
      <c r="F582" s="133">
        <f t="shared" ref="F582:G582" si="106">F583</f>
        <v>68.5</v>
      </c>
      <c r="G582" s="133">
        <f t="shared" si="106"/>
        <v>68.5</v>
      </c>
    </row>
    <row r="583" spans="1:7" ht="75" x14ac:dyDescent="0.3">
      <c r="A583" s="43" t="s">
        <v>317</v>
      </c>
      <c r="B583" s="149" t="s">
        <v>720</v>
      </c>
      <c r="C583" s="121" t="s">
        <v>346</v>
      </c>
      <c r="D583" s="121" t="s">
        <v>186</v>
      </c>
      <c r="E583" s="121" t="s">
        <v>679</v>
      </c>
      <c r="F583" s="133">
        <v>68.5</v>
      </c>
      <c r="G583" s="133">
        <v>68.5</v>
      </c>
    </row>
    <row r="584" spans="1:7" ht="25.5" x14ac:dyDescent="0.3">
      <c r="A584" s="42" t="s">
        <v>235</v>
      </c>
      <c r="B584" s="129" t="s">
        <v>721</v>
      </c>
      <c r="C584" s="130"/>
      <c r="D584" s="130"/>
      <c r="E584" s="131"/>
      <c r="F584" s="182">
        <v>1000</v>
      </c>
      <c r="G584" s="182">
        <v>1000</v>
      </c>
    </row>
    <row r="585" spans="1:7" ht="27.75" customHeight="1" x14ac:dyDescent="0.3">
      <c r="A585" s="43" t="s">
        <v>235</v>
      </c>
      <c r="B585" s="149" t="s">
        <v>236</v>
      </c>
      <c r="C585" s="130"/>
      <c r="D585" s="130"/>
      <c r="E585" s="131"/>
      <c r="F585" s="133">
        <f>F586</f>
        <v>1000</v>
      </c>
      <c r="G585" s="133">
        <f>G586</f>
        <v>1000</v>
      </c>
    </row>
    <row r="586" spans="1:7" x14ac:dyDescent="0.3">
      <c r="A586" s="43" t="s">
        <v>180</v>
      </c>
      <c r="B586" s="149" t="s">
        <v>236</v>
      </c>
      <c r="C586" s="121" t="s">
        <v>181</v>
      </c>
      <c r="D586" s="130"/>
      <c r="E586" s="131"/>
      <c r="F586" s="133">
        <f>F587</f>
        <v>1000</v>
      </c>
      <c r="G586" s="133">
        <f>G587</f>
        <v>1000</v>
      </c>
    </row>
    <row r="587" spans="1:7" ht="15" customHeight="1" x14ac:dyDescent="0.3">
      <c r="A587" s="43" t="s">
        <v>234</v>
      </c>
      <c r="B587" s="149" t="s">
        <v>236</v>
      </c>
      <c r="C587" s="121" t="s">
        <v>181</v>
      </c>
      <c r="D587" s="121" t="s">
        <v>478</v>
      </c>
      <c r="E587" s="131"/>
      <c r="F587" s="133">
        <f t="shared" ref="F587:G587" si="107">F588</f>
        <v>1000</v>
      </c>
      <c r="G587" s="133">
        <f t="shared" si="107"/>
        <v>1000</v>
      </c>
    </row>
    <row r="588" spans="1:7" x14ac:dyDescent="0.3">
      <c r="A588" s="43" t="s">
        <v>207</v>
      </c>
      <c r="B588" s="149" t="s">
        <v>236</v>
      </c>
      <c r="C588" s="121" t="s">
        <v>181</v>
      </c>
      <c r="D588" s="121" t="s">
        <v>478</v>
      </c>
      <c r="E588" s="121" t="s">
        <v>678</v>
      </c>
      <c r="F588" s="133">
        <f>F589</f>
        <v>1000</v>
      </c>
      <c r="G588" s="133">
        <f>G589</f>
        <v>1000</v>
      </c>
    </row>
    <row r="589" spans="1:7" x14ac:dyDescent="0.3">
      <c r="A589" s="43" t="s">
        <v>237</v>
      </c>
      <c r="B589" s="149" t="s">
        <v>236</v>
      </c>
      <c r="C589" s="121" t="s">
        <v>181</v>
      </c>
      <c r="D589" s="121" t="s">
        <v>478</v>
      </c>
      <c r="E589" s="121" t="s">
        <v>722</v>
      </c>
      <c r="F589" s="133">
        <v>1000</v>
      </c>
      <c r="G589" s="133">
        <v>1000</v>
      </c>
    </row>
    <row r="590" spans="1:7" ht="15.75" customHeight="1" x14ac:dyDescent="0.3">
      <c r="A590" s="42" t="s">
        <v>231</v>
      </c>
      <c r="B590" s="129" t="s">
        <v>232</v>
      </c>
      <c r="C590" s="130"/>
      <c r="D590" s="130"/>
      <c r="E590" s="131"/>
      <c r="F590" s="182">
        <f>F591+F598+F603+F608+F613+F623+F628</f>
        <v>6901.6</v>
      </c>
      <c r="G590" s="182">
        <f>G591+G598+G603+G608+G613+G623+G628</f>
        <v>6866.1000000000013</v>
      </c>
    </row>
    <row r="591" spans="1:7" ht="88.5" customHeight="1" x14ac:dyDescent="0.3">
      <c r="A591" s="43" t="s">
        <v>1176</v>
      </c>
      <c r="B591" s="149" t="s">
        <v>258</v>
      </c>
      <c r="C591" s="130"/>
      <c r="D591" s="130"/>
      <c r="E591" s="131"/>
      <c r="F591" s="133">
        <f>F592</f>
        <v>4911.8</v>
      </c>
      <c r="G591" s="133">
        <f>G592</f>
        <v>4918.9000000000005</v>
      </c>
    </row>
    <row r="592" spans="1:7" x14ac:dyDescent="0.3">
      <c r="A592" s="43" t="s">
        <v>180</v>
      </c>
      <c r="B592" s="149" t="s">
        <v>258</v>
      </c>
      <c r="C592" s="121" t="s">
        <v>181</v>
      </c>
      <c r="D592" s="130"/>
      <c r="E592" s="131"/>
      <c r="F592" s="134">
        <f>F593</f>
        <v>4911.8</v>
      </c>
      <c r="G592" s="134">
        <f>G593</f>
        <v>4918.9000000000005</v>
      </c>
    </row>
    <row r="593" spans="1:7" x14ac:dyDescent="0.3">
      <c r="A593" s="43" t="s">
        <v>238</v>
      </c>
      <c r="B593" s="149" t="s">
        <v>258</v>
      </c>
      <c r="C593" s="121" t="s">
        <v>181</v>
      </c>
      <c r="D593" s="121" t="s">
        <v>263</v>
      </c>
      <c r="E593" s="131"/>
      <c r="F593" s="134">
        <f>F594+F596</f>
        <v>4911.8</v>
      </c>
      <c r="G593" s="134">
        <f>G594+G596</f>
        <v>4918.9000000000005</v>
      </c>
    </row>
    <row r="594" spans="1:7" ht="90" x14ac:dyDescent="0.3">
      <c r="A594" s="43" t="s">
        <v>193</v>
      </c>
      <c r="B594" s="149" t="s">
        <v>258</v>
      </c>
      <c r="C594" s="121" t="s">
        <v>181</v>
      </c>
      <c r="D594" s="121" t="s">
        <v>263</v>
      </c>
      <c r="E594" s="121" t="s">
        <v>666</v>
      </c>
      <c r="F594" s="134">
        <f t="shared" ref="F594:G594" si="108">F595</f>
        <v>4317.1000000000004</v>
      </c>
      <c r="G594" s="133">
        <f t="shared" si="108"/>
        <v>4317.1000000000004</v>
      </c>
    </row>
    <row r="595" spans="1:7" ht="30" customHeight="1" x14ac:dyDescent="0.3">
      <c r="A595" s="43" t="s">
        <v>259</v>
      </c>
      <c r="B595" s="149" t="s">
        <v>258</v>
      </c>
      <c r="C595" s="121" t="s">
        <v>181</v>
      </c>
      <c r="D595" s="121" t="s">
        <v>263</v>
      </c>
      <c r="E595" s="121" t="s">
        <v>723</v>
      </c>
      <c r="F595" s="134">
        <v>4317.1000000000004</v>
      </c>
      <c r="G595" s="133">
        <v>4317.1000000000004</v>
      </c>
    </row>
    <row r="596" spans="1:7" ht="30.75" customHeight="1" x14ac:dyDescent="0.3">
      <c r="A596" s="43" t="s">
        <v>205</v>
      </c>
      <c r="B596" s="149" t="s">
        <v>258</v>
      </c>
      <c r="C596" s="121" t="s">
        <v>181</v>
      </c>
      <c r="D596" s="121" t="s">
        <v>263</v>
      </c>
      <c r="E596" s="131" t="s">
        <v>673</v>
      </c>
      <c r="F596" s="134">
        <f>F597</f>
        <v>594.70000000000005</v>
      </c>
      <c r="G596" s="133">
        <f>G597</f>
        <v>601.79999999999995</v>
      </c>
    </row>
    <row r="597" spans="1:7" ht="45" x14ac:dyDescent="0.3">
      <c r="A597" s="43" t="s">
        <v>206</v>
      </c>
      <c r="B597" s="149" t="s">
        <v>258</v>
      </c>
      <c r="C597" s="121" t="s">
        <v>181</v>
      </c>
      <c r="D597" s="121" t="s">
        <v>263</v>
      </c>
      <c r="E597" s="131" t="s">
        <v>669</v>
      </c>
      <c r="F597" s="134">
        <v>594.70000000000005</v>
      </c>
      <c r="G597" s="133">
        <v>601.79999999999995</v>
      </c>
    </row>
    <row r="598" spans="1:7" ht="60" x14ac:dyDescent="0.3">
      <c r="A598" s="43" t="s">
        <v>785</v>
      </c>
      <c r="B598" s="149" t="s">
        <v>233</v>
      </c>
      <c r="C598" s="130"/>
      <c r="D598" s="130"/>
      <c r="E598" s="131"/>
      <c r="F598" s="134">
        <f t="shared" ref="F598:G601" si="109">F599</f>
        <v>171</v>
      </c>
      <c r="G598" s="134">
        <f t="shared" si="109"/>
        <v>171</v>
      </c>
    </row>
    <row r="599" spans="1:7" x14ac:dyDescent="0.3">
      <c r="A599" s="43" t="s">
        <v>180</v>
      </c>
      <c r="B599" s="149" t="s">
        <v>233</v>
      </c>
      <c r="C599" s="121" t="s">
        <v>181</v>
      </c>
      <c r="D599" s="130"/>
      <c r="E599" s="131"/>
      <c r="F599" s="134">
        <f t="shared" si="109"/>
        <v>171</v>
      </c>
      <c r="G599" s="134">
        <f t="shared" si="109"/>
        <v>171</v>
      </c>
    </row>
    <row r="600" spans="1:7" ht="29.45" customHeight="1" x14ac:dyDescent="0.3">
      <c r="A600" s="43" t="s">
        <v>227</v>
      </c>
      <c r="B600" s="149" t="s">
        <v>233</v>
      </c>
      <c r="C600" s="121" t="s">
        <v>181</v>
      </c>
      <c r="D600" s="121" t="s">
        <v>228</v>
      </c>
      <c r="E600" s="131"/>
      <c r="F600" s="134">
        <f t="shared" si="109"/>
        <v>171</v>
      </c>
      <c r="G600" s="134">
        <f t="shared" si="109"/>
        <v>171</v>
      </c>
    </row>
    <row r="601" spans="1:7" ht="31.9" customHeight="1" x14ac:dyDescent="0.3">
      <c r="A601" s="43" t="s">
        <v>205</v>
      </c>
      <c r="B601" s="149" t="s">
        <v>233</v>
      </c>
      <c r="C601" s="121" t="s">
        <v>181</v>
      </c>
      <c r="D601" s="121" t="s">
        <v>228</v>
      </c>
      <c r="E601" s="131" t="s">
        <v>673</v>
      </c>
      <c r="F601" s="134">
        <f t="shared" si="109"/>
        <v>171</v>
      </c>
      <c r="G601" s="134">
        <f t="shared" si="109"/>
        <v>171</v>
      </c>
    </row>
    <row r="602" spans="1:7" ht="45" x14ac:dyDescent="0.3">
      <c r="A602" s="43" t="s">
        <v>206</v>
      </c>
      <c r="B602" s="149" t="s">
        <v>233</v>
      </c>
      <c r="C602" s="121" t="s">
        <v>181</v>
      </c>
      <c r="D602" s="121" t="s">
        <v>228</v>
      </c>
      <c r="E602" s="131" t="s">
        <v>669</v>
      </c>
      <c r="F602" s="134">
        <v>171</v>
      </c>
      <c r="G602" s="134">
        <v>171</v>
      </c>
    </row>
    <row r="603" spans="1:7" ht="45" x14ac:dyDescent="0.3">
      <c r="A603" s="43" t="s">
        <v>504</v>
      </c>
      <c r="B603" s="149" t="s">
        <v>505</v>
      </c>
      <c r="C603" s="130"/>
      <c r="D603" s="130"/>
      <c r="E603" s="131"/>
      <c r="F603" s="134">
        <f t="shared" ref="F603:G606" si="110">F604</f>
        <v>55</v>
      </c>
      <c r="G603" s="134">
        <f t="shared" si="110"/>
        <v>0</v>
      </c>
    </row>
    <row r="604" spans="1:7" ht="30" x14ac:dyDescent="0.3">
      <c r="A604" s="43" t="s">
        <v>501</v>
      </c>
      <c r="B604" s="149" t="s">
        <v>505</v>
      </c>
      <c r="C604" s="121" t="s">
        <v>263</v>
      </c>
      <c r="D604" s="130"/>
      <c r="E604" s="131"/>
      <c r="F604" s="134">
        <f>F605</f>
        <v>55</v>
      </c>
      <c r="G604" s="134">
        <f>G605</f>
        <v>0</v>
      </c>
    </row>
    <row r="605" spans="1:7" ht="30" x14ac:dyDescent="0.3">
      <c r="A605" s="43" t="s">
        <v>502</v>
      </c>
      <c r="B605" s="149" t="s">
        <v>505</v>
      </c>
      <c r="C605" s="121" t="s">
        <v>263</v>
      </c>
      <c r="D605" s="121" t="s">
        <v>181</v>
      </c>
      <c r="E605" s="131"/>
      <c r="F605" s="134">
        <f t="shared" si="110"/>
        <v>55</v>
      </c>
      <c r="G605" s="134">
        <f t="shared" si="110"/>
        <v>0</v>
      </c>
    </row>
    <row r="606" spans="1:7" ht="30" x14ac:dyDescent="0.3">
      <c r="A606" s="43" t="s">
        <v>506</v>
      </c>
      <c r="B606" s="149" t="s">
        <v>505</v>
      </c>
      <c r="C606" s="121" t="s">
        <v>263</v>
      </c>
      <c r="D606" s="121" t="s">
        <v>181</v>
      </c>
      <c r="E606" s="131" t="s">
        <v>724</v>
      </c>
      <c r="F606" s="134">
        <f t="shared" si="110"/>
        <v>55</v>
      </c>
      <c r="G606" s="134">
        <f t="shared" si="110"/>
        <v>0</v>
      </c>
    </row>
    <row r="607" spans="1:7" x14ac:dyDescent="0.3">
      <c r="A607" s="43" t="s">
        <v>507</v>
      </c>
      <c r="B607" s="149" t="s">
        <v>505</v>
      </c>
      <c r="C607" s="121" t="s">
        <v>263</v>
      </c>
      <c r="D607" s="121" t="s">
        <v>181</v>
      </c>
      <c r="E607" s="131" t="s">
        <v>725</v>
      </c>
      <c r="F607" s="134">
        <v>55</v>
      </c>
      <c r="G607" s="134">
        <v>0</v>
      </c>
    </row>
    <row r="608" spans="1:7" ht="60" x14ac:dyDescent="0.3">
      <c r="A608" s="43" t="s">
        <v>902</v>
      </c>
      <c r="B608" s="121" t="s">
        <v>792</v>
      </c>
      <c r="C608" s="121"/>
      <c r="D608" s="121"/>
      <c r="E608" s="131"/>
      <c r="F608" s="134">
        <f t="shared" ref="F608:G611" si="111">F609</f>
        <v>200</v>
      </c>
      <c r="G608" s="134">
        <f t="shared" si="111"/>
        <v>200</v>
      </c>
    </row>
    <row r="609" spans="1:7" x14ac:dyDescent="0.3">
      <c r="A609" s="43" t="s">
        <v>180</v>
      </c>
      <c r="B609" s="121" t="s">
        <v>792</v>
      </c>
      <c r="C609" s="121" t="s">
        <v>181</v>
      </c>
      <c r="D609" s="121"/>
      <c r="E609" s="131"/>
      <c r="F609" s="134">
        <f t="shared" si="111"/>
        <v>200</v>
      </c>
      <c r="G609" s="134">
        <f t="shared" si="111"/>
        <v>200</v>
      </c>
    </row>
    <row r="610" spans="1:7" x14ac:dyDescent="0.3">
      <c r="A610" s="43" t="s">
        <v>238</v>
      </c>
      <c r="B610" s="121" t="s">
        <v>792</v>
      </c>
      <c r="C610" s="121" t="s">
        <v>181</v>
      </c>
      <c r="D610" s="121" t="s">
        <v>263</v>
      </c>
      <c r="E610" s="131"/>
      <c r="F610" s="134">
        <f t="shared" si="111"/>
        <v>200</v>
      </c>
      <c r="G610" s="134">
        <f t="shared" si="111"/>
        <v>200</v>
      </c>
    </row>
    <row r="611" spans="1:7" ht="30" x14ac:dyDescent="0.3">
      <c r="A611" s="43" t="s">
        <v>205</v>
      </c>
      <c r="B611" s="121" t="s">
        <v>792</v>
      </c>
      <c r="C611" s="121" t="s">
        <v>181</v>
      </c>
      <c r="D611" s="121" t="s">
        <v>263</v>
      </c>
      <c r="E611" s="131" t="s">
        <v>673</v>
      </c>
      <c r="F611" s="134">
        <f t="shared" si="111"/>
        <v>200</v>
      </c>
      <c r="G611" s="134">
        <f t="shared" si="111"/>
        <v>200</v>
      </c>
    </row>
    <row r="612" spans="1:7" ht="45" x14ac:dyDescent="0.3">
      <c r="A612" s="43" t="s">
        <v>206</v>
      </c>
      <c r="B612" s="121" t="s">
        <v>792</v>
      </c>
      <c r="C612" s="121" t="s">
        <v>181</v>
      </c>
      <c r="D612" s="121" t="s">
        <v>263</v>
      </c>
      <c r="E612" s="131" t="s">
        <v>669</v>
      </c>
      <c r="F612" s="134">
        <v>200</v>
      </c>
      <c r="G612" s="134">
        <v>200</v>
      </c>
    </row>
    <row r="613" spans="1:7" ht="93.75" customHeight="1" x14ac:dyDescent="0.3">
      <c r="A613" s="43" t="s">
        <v>1111</v>
      </c>
      <c r="B613" s="149" t="s">
        <v>360</v>
      </c>
      <c r="C613" s="130"/>
      <c r="D613" s="130"/>
      <c r="E613" s="131"/>
      <c r="F613" s="134">
        <f>F614</f>
        <v>226.2</v>
      </c>
      <c r="G613" s="134">
        <f>G614</f>
        <v>238.6</v>
      </c>
    </row>
    <row r="614" spans="1:7" ht="92.25" customHeight="1" x14ac:dyDescent="0.3">
      <c r="A614" s="43" t="s">
        <v>1111</v>
      </c>
      <c r="B614" s="149" t="s">
        <v>360</v>
      </c>
      <c r="C614" s="130"/>
      <c r="D614" s="130"/>
      <c r="E614" s="131"/>
      <c r="F614" s="134">
        <f>F615+F619</f>
        <v>226.2</v>
      </c>
      <c r="G614" s="134">
        <f>G615+G619</f>
        <v>238.6</v>
      </c>
    </row>
    <row r="615" spans="1:7" ht="19.899999999999999" customHeight="1" x14ac:dyDescent="0.3">
      <c r="A615" s="43" t="s">
        <v>300</v>
      </c>
      <c r="B615" s="149" t="s">
        <v>360</v>
      </c>
      <c r="C615" s="121" t="s">
        <v>210</v>
      </c>
      <c r="D615" s="121"/>
      <c r="E615" s="131"/>
      <c r="F615" s="134">
        <f t="shared" ref="F615:G617" si="112">F616</f>
        <v>140</v>
      </c>
      <c r="G615" s="134">
        <f t="shared" si="112"/>
        <v>140</v>
      </c>
    </row>
    <row r="616" spans="1:7" ht="19.899999999999999" customHeight="1" x14ac:dyDescent="0.3">
      <c r="A616" s="43" t="s">
        <v>330</v>
      </c>
      <c r="B616" s="149" t="s">
        <v>360</v>
      </c>
      <c r="C616" s="121" t="s">
        <v>210</v>
      </c>
      <c r="D616" s="121" t="s">
        <v>331</v>
      </c>
      <c r="E616" s="131"/>
      <c r="F616" s="134">
        <f t="shared" si="112"/>
        <v>140</v>
      </c>
      <c r="G616" s="134">
        <f t="shared" si="112"/>
        <v>140</v>
      </c>
    </row>
    <row r="617" spans="1:7" ht="19.899999999999999" customHeight="1" x14ac:dyDescent="0.3">
      <c r="A617" s="43" t="s">
        <v>205</v>
      </c>
      <c r="B617" s="149" t="s">
        <v>360</v>
      </c>
      <c r="C617" s="121" t="s">
        <v>210</v>
      </c>
      <c r="D617" s="121" t="s">
        <v>331</v>
      </c>
      <c r="E617" s="131" t="s">
        <v>673</v>
      </c>
      <c r="F617" s="134">
        <f t="shared" si="112"/>
        <v>140</v>
      </c>
      <c r="G617" s="134">
        <f t="shared" si="112"/>
        <v>140</v>
      </c>
    </row>
    <row r="618" spans="1:7" ht="19.899999999999999" customHeight="1" x14ac:dyDescent="0.3">
      <c r="A618" s="43" t="s">
        <v>206</v>
      </c>
      <c r="B618" s="149" t="s">
        <v>360</v>
      </c>
      <c r="C618" s="121" t="s">
        <v>210</v>
      </c>
      <c r="D618" s="121" t="s">
        <v>331</v>
      </c>
      <c r="E618" s="131" t="s">
        <v>669</v>
      </c>
      <c r="F618" s="134">
        <v>140</v>
      </c>
      <c r="G618" s="134">
        <v>140</v>
      </c>
    </row>
    <row r="619" spans="1:7" x14ac:dyDescent="0.3">
      <c r="A619" s="43" t="s">
        <v>345</v>
      </c>
      <c r="B619" s="149" t="s">
        <v>360</v>
      </c>
      <c r="C619" s="121" t="s">
        <v>346</v>
      </c>
      <c r="D619" s="130"/>
      <c r="E619" s="131"/>
      <c r="F619" s="134">
        <f t="shared" ref="F619:G621" si="113">F620</f>
        <v>86.2</v>
      </c>
      <c r="G619" s="134">
        <f t="shared" si="113"/>
        <v>98.6</v>
      </c>
    </row>
    <row r="620" spans="1:7" x14ac:dyDescent="0.3">
      <c r="A620" s="43" t="s">
        <v>349</v>
      </c>
      <c r="B620" s="149" t="s">
        <v>360</v>
      </c>
      <c r="C620" s="121" t="s">
        <v>346</v>
      </c>
      <c r="D620" s="121" t="s">
        <v>186</v>
      </c>
      <c r="E620" s="131"/>
      <c r="F620" s="134">
        <f t="shared" si="113"/>
        <v>86.2</v>
      </c>
      <c r="G620" s="134">
        <f t="shared" si="113"/>
        <v>98.6</v>
      </c>
    </row>
    <row r="621" spans="1:7" ht="30" x14ac:dyDescent="0.3">
      <c r="A621" s="43" t="s">
        <v>205</v>
      </c>
      <c r="B621" s="149" t="s">
        <v>360</v>
      </c>
      <c r="C621" s="121" t="s">
        <v>346</v>
      </c>
      <c r="D621" s="121" t="s">
        <v>186</v>
      </c>
      <c r="E621" s="131" t="s">
        <v>673</v>
      </c>
      <c r="F621" s="134">
        <f t="shared" si="113"/>
        <v>86.2</v>
      </c>
      <c r="G621" s="134">
        <f t="shared" si="113"/>
        <v>98.6</v>
      </c>
    </row>
    <row r="622" spans="1:7" ht="45" x14ac:dyDescent="0.3">
      <c r="A622" s="43" t="s">
        <v>206</v>
      </c>
      <c r="B622" s="149" t="s">
        <v>360</v>
      </c>
      <c r="C622" s="121" t="s">
        <v>346</v>
      </c>
      <c r="D622" s="121" t="s">
        <v>186</v>
      </c>
      <c r="E622" s="131" t="s">
        <v>669</v>
      </c>
      <c r="F622" s="134">
        <v>86.2</v>
      </c>
      <c r="G622" s="133">
        <v>98.6</v>
      </c>
    </row>
    <row r="623" spans="1:7" ht="45" x14ac:dyDescent="0.3">
      <c r="A623" s="132" t="s">
        <v>978</v>
      </c>
      <c r="B623" s="163" t="s">
        <v>979</v>
      </c>
      <c r="C623" s="121"/>
      <c r="D623" s="121"/>
      <c r="E623" s="131"/>
      <c r="F623" s="134">
        <f t="shared" ref="F623:G626" si="114">F624</f>
        <v>648</v>
      </c>
      <c r="G623" s="134">
        <f t="shared" si="114"/>
        <v>648</v>
      </c>
    </row>
    <row r="624" spans="1:7" ht="30" x14ac:dyDescent="0.3">
      <c r="A624" s="43" t="s">
        <v>270</v>
      </c>
      <c r="B624" s="163" t="s">
        <v>979</v>
      </c>
      <c r="C624" s="121" t="s">
        <v>198</v>
      </c>
      <c r="D624" s="121"/>
      <c r="E624" s="131"/>
      <c r="F624" s="134">
        <f t="shared" si="114"/>
        <v>648</v>
      </c>
      <c r="G624" s="134">
        <f t="shared" si="114"/>
        <v>648</v>
      </c>
    </row>
    <row r="625" spans="1:7" ht="45" x14ac:dyDescent="0.3">
      <c r="A625" s="43" t="s">
        <v>289</v>
      </c>
      <c r="B625" s="163" t="s">
        <v>979</v>
      </c>
      <c r="C625" s="121" t="s">
        <v>198</v>
      </c>
      <c r="D625" s="121" t="s">
        <v>290</v>
      </c>
      <c r="E625" s="131"/>
      <c r="F625" s="134">
        <f t="shared" si="114"/>
        <v>648</v>
      </c>
      <c r="G625" s="134">
        <f t="shared" si="114"/>
        <v>648</v>
      </c>
    </row>
    <row r="626" spans="1:7" ht="45" x14ac:dyDescent="0.3">
      <c r="A626" s="43" t="s">
        <v>298</v>
      </c>
      <c r="B626" s="163" t="s">
        <v>979</v>
      </c>
      <c r="C626" s="121" t="s">
        <v>198</v>
      </c>
      <c r="D626" s="121" t="s">
        <v>290</v>
      </c>
      <c r="E626" s="131" t="s">
        <v>689</v>
      </c>
      <c r="F626" s="134">
        <f t="shared" si="114"/>
        <v>648</v>
      </c>
      <c r="G626" s="134">
        <f t="shared" si="114"/>
        <v>648</v>
      </c>
    </row>
    <row r="627" spans="1:7" x14ac:dyDescent="0.3">
      <c r="A627" s="43" t="s">
        <v>307</v>
      </c>
      <c r="B627" s="163" t="s">
        <v>979</v>
      </c>
      <c r="C627" s="121" t="s">
        <v>198</v>
      </c>
      <c r="D627" s="121" t="s">
        <v>290</v>
      </c>
      <c r="E627" s="131" t="s">
        <v>690</v>
      </c>
      <c r="F627" s="134">
        <v>648</v>
      </c>
      <c r="G627" s="134">
        <v>648</v>
      </c>
    </row>
    <row r="628" spans="1:7" ht="45" x14ac:dyDescent="0.3">
      <c r="A628" s="43" t="s">
        <v>751</v>
      </c>
      <c r="B628" s="149" t="s">
        <v>752</v>
      </c>
      <c r="C628" s="130"/>
      <c r="D628" s="130"/>
      <c r="E628" s="131"/>
      <c r="F628" s="134">
        <f t="shared" ref="F628:G631" si="115">F629</f>
        <v>689.6</v>
      </c>
      <c r="G628" s="134">
        <f t="shared" si="115"/>
        <v>689.6</v>
      </c>
    </row>
    <row r="629" spans="1:7" x14ac:dyDescent="0.3">
      <c r="A629" s="43" t="s">
        <v>180</v>
      </c>
      <c r="B629" s="149" t="s">
        <v>752</v>
      </c>
      <c r="C629" s="121" t="s">
        <v>181</v>
      </c>
      <c r="D629" s="130"/>
      <c r="E629" s="131"/>
      <c r="F629" s="134">
        <f t="shared" si="115"/>
        <v>689.6</v>
      </c>
      <c r="G629" s="134">
        <f t="shared" si="115"/>
        <v>689.6</v>
      </c>
    </row>
    <row r="630" spans="1:7" x14ac:dyDescent="0.3">
      <c r="A630" s="43" t="s">
        <v>238</v>
      </c>
      <c r="B630" s="149" t="s">
        <v>752</v>
      </c>
      <c r="C630" s="121" t="s">
        <v>181</v>
      </c>
      <c r="D630" s="121" t="s">
        <v>263</v>
      </c>
      <c r="E630" s="131"/>
      <c r="F630" s="134">
        <f t="shared" si="115"/>
        <v>689.6</v>
      </c>
      <c r="G630" s="134">
        <f t="shared" si="115"/>
        <v>689.6</v>
      </c>
    </row>
    <row r="631" spans="1:7" ht="30" x14ac:dyDescent="0.3">
      <c r="A631" s="43" t="s">
        <v>205</v>
      </c>
      <c r="B631" s="149" t="s">
        <v>752</v>
      </c>
      <c r="C631" s="121" t="s">
        <v>181</v>
      </c>
      <c r="D631" s="121" t="s">
        <v>263</v>
      </c>
      <c r="E631" s="131" t="s">
        <v>673</v>
      </c>
      <c r="F631" s="134">
        <f t="shared" si="115"/>
        <v>689.6</v>
      </c>
      <c r="G631" s="134">
        <f t="shared" si="115"/>
        <v>689.6</v>
      </c>
    </row>
    <row r="632" spans="1:7" ht="45" x14ac:dyDescent="0.3">
      <c r="A632" s="43" t="s">
        <v>206</v>
      </c>
      <c r="B632" s="149" t="s">
        <v>752</v>
      </c>
      <c r="C632" s="121" t="s">
        <v>181</v>
      </c>
      <c r="D632" s="121" t="s">
        <v>263</v>
      </c>
      <c r="E632" s="131" t="s">
        <v>669</v>
      </c>
      <c r="F632" s="134">
        <v>689.6</v>
      </c>
      <c r="G632" s="133">
        <v>689.6</v>
      </c>
    </row>
  </sheetData>
  <mergeCells count="17">
    <mergeCell ref="F127:F128"/>
    <mergeCell ref="G127:G128"/>
    <mergeCell ref="A127:A128"/>
    <mergeCell ref="B127:B128"/>
    <mergeCell ref="C127:C128"/>
    <mergeCell ref="D127:D128"/>
    <mergeCell ref="E127:E128"/>
    <mergeCell ref="G4:G5"/>
    <mergeCell ref="B4:B5"/>
    <mergeCell ref="D1:G1"/>
    <mergeCell ref="A2:G2"/>
    <mergeCell ref="A3:G3"/>
    <mergeCell ref="A4:A5"/>
    <mergeCell ref="C4:C5"/>
    <mergeCell ref="D4:D5"/>
    <mergeCell ref="E4:E5"/>
    <mergeCell ref="F4:F5"/>
  </mergeCells>
  <pageMargins left="1.1811023622047245" right="0.39370078740157483" top="0.78740157480314965" bottom="0.78740157480314965" header="0.31496062992125984" footer="0.31496062992125984"/>
  <pageSetup paperSize="9" scale="70" fitToHeight="0" orientation="portrait"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pageSetUpPr fitToPage="1"/>
  </sheetPr>
  <dimension ref="A1:F27"/>
  <sheetViews>
    <sheetView zoomScaleNormal="100" workbookViewId="0">
      <selection activeCell="B1" sqref="B1:C1"/>
    </sheetView>
  </sheetViews>
  <sheetFormatPr defaultColWidth="8.85546875" defaultRowHeight="15" x14ac:dyDescent="0.3"/>
  <cols>
    <col min="1" max="1" width="8.85546875" style="22"/>
    <col min="2" max="2" width="61.42578125" style="22" customWidth="1"/>
    <col min="3" max="3" width="23.5703125" style="22" customWidth="1"/>
    <col min="4" max="16384" width="8.85546875" style="22"/>
  </cols>
  <sheetData>
    <row r="1" spans="1:6" ht="76.900000000000006" customHeight="1" x14ac:dyDescent="0.3">
      <c r="A1" s="54"/>
      <c r="B1" s="231" t="s">
        <v>1360</v>
      </c>
      <c r="C1" s="231"/>
      <c r="D1" s="54"/>
      <c r="E1" s="54"/>
      <c r="F1" s="54"/>
    </row>
    <row r="2" spans="1:6" ht="15.6" customHeight="1" x14ac:dyDescent="0.3">
      <c r="A2" s="271" t="s">
        <v>931</v>
      </c>
      <c r="B2" s="271"/>
      <c r="C2" s="271"/>
    </row>
    <row r="4" spans="1:6" x14ac:dyDescent="0.3">
      <c r="A4" s="270" t="s">
        <v>942</v>
      </c>
      <c r="B4" s="270"/>
      <c r="C4" s="270"/>
    </row>
    <row r="5" spans="1:6" x14ac:dyDescent="0.3">
      <c r="A5" s="270"/>
      <c r="B5" s="270"/>
      <c r="C5" s="270"/>
    </row>
    <row r="6" spans="1:6" ht="22.5" customHeight="1" x14ac:dyDescent="0.3">
      <c r="A6" s="270"/>
      <c r="B6" s="270"/>
      <c r="C6" s="270"/>
    </row>
    <row r="7" spans="1:6" x14ac:dyDescent="0.3">
      <c r="A7" s="228" t="s">
        <v>1295</v>
      </c>
      <c r="B7" s="228"/>
      <c r="C7" s="228"/>
    </row>
    <row r="9" spans="1:6" ht="45" customHeight="1" x14ac:dyDescent="0.3">
      <c r="A9" s="272" t="s">
        <v>625</v>
      </c>
      <c r="B9" s="238" t="s">
        <v>660</v>
      </c>
      <c r="C9" s="273" t="s">
        <v>654</v>
      </c>
      <c r="D9" s="57"/>
    </row>
    <row r="10" spans="1:6" x14ac:dyDescent="0.3">
      <c r="A10" s="272"/>
      <c r="B10" s="237"/>
      <c r="C10" s="273"/>
      <c r="D10" s="57"/>
    </row>
    <row r="11" spans="1:6" x14ac:dyDescent="0.3">
      <c r="A11" s="148">
        <v>1</v>
      </c>
      <c r="B11" s="58" t="s">
        <v>627</v>
      </c>
      <c r="C11" s="59">
        <v>1207.7</v>
      </c>
      <c r="D11" s="57"/>
    </row>
    <row r="12" spans="1:6" x14ac:dyDescent="0.3">
      <c r="A12" s="148">
        <v>2</v>
      </c>
      <c r="B12" s="60" t="s">
        <v>628</v>
      </c>
      <c r="C12" s="59">
        <v>782.6</v>
      </c>
      <c r="D12" s="57"/>
    </row>
    <row r="13" spans="1:6" x14ac:dyDescent="0.3">
      <c r="A13" s="148">
        <v>3</v>
      </c>
      <c r="B13" s="60" t="s">
        <v>629</v>
      </c>
      <c r="C13" s="59">
        <v>1037.9000000000001</v>
      </c>
      <c r="D13" s="57"/>
    </row>
    <row r="14" spans="1:6" x14ac:dyDescent="0.3">
      <c r="A14" s="148">
        <v>4</v>
      </c>
      <c r="B14" s="60" t="s">
        <v>630</v>
      </c>
      <c r="C14" s="59">
        <v>1062.3</v>
      </c>
      <c r="D14" s="57"/>
    </row>
    <row r="15" spans="1:6" x14ac:dyDescent="0.3">
      <c r="A15" s="148">
        <v>5</v>
      </c>
      <c r="B15" s="60" t="s">
        <v>631</v>
      </c>
      <c r="C15" s="59">
        <v>480.3</v>
      </c>
      <c r="D15" s="57"/>
    </row>
    <row r="16" spans="1:6" x14ac:dyDescent="0.3">
      <c r="A16" s="148">
        <v>6</v>
      </c>
      <c r="B16" s="60" t="s">
        <v>633</v>
      </c>
      <c r="C16" s="59">
        <v>765.7</v>
      </c>
      <c r="D16" s="57"/>
    </row>
    <row r="17" spans="1:4" x14ac:dyDescent="0.3">
      <c r="A17" s="148">
        <v>7</v>
      </c>
      <c r="B17" s="60" t="s">
        <v>634</v>
      </c>
      <c r="C17" s="59">
        <v>1006.6</v>
      </c>
      <c r="D17" s="57"/>
    </row>
    <row r="18" spans="1:4" x14ac:dyDescent="0.3">
      <c r="A18" s="148">
        <v>8</v>
      </c>
      <c r="B18" s="60" t="s">
        <v>635</v>
      </c>
      <c r="C18" s="59">
        <v>485.8</v>
      </c>
      <c r="D18" s="57"/>
    </row>
    <row r="19" spans="1:4" x14ac:dyDescent="0.3">
      <c r="A19" s="148">
        <v>9</v>
      </c>
      <c r="B19" s="60" t="s">
        <v>636</v>
      </c>
      <c r="C19" s="59">
        <v>743.2</v>
      </c>
      <c r="D19" s="57"/>
    </row>
    <row r="20" spans="1:4" x14ac:dyDescent="0.3">
      <c r="A20" s="148">
        <v>10</v>
      </c>
      <c r="B20" s="60" t="s">
        <v>637</v>
      </c>
      <c r="C20" s="59">
        <v>961.2</v>
      </c>
      <c r="D20" s="57"/>
    </row>
    <row r="21" spans="1:4" x14ac:dyDescent="0.3">
      <c r="A21" s="148">
        <v>11</v>
      </c>
      <c r="B21" s="60" t="s">
        <v>638</v>
      </c>
      <c r="C21" s="59">
        <v>981.1</v>
      </c>
      <c r="D21" s="57"/>
    </row>
    <row r="22" spans="1:4" x14ac:dyDescent="0.3">
      <c r="A22" s="148">
        <v>12</v>
      </c>
      <c r="B22" s="60" t="s">
        <v>639</v>
      </c>
      <c r="C22" s="59">
        <v>734.7</v>
      </c>
      <c r="D22" s="57"/>
    </row>
    <row r="23" spans="1:4" x14ac:dyDescent="0.3">
      <c r="A23" s="148">
        <v>13</v>
      </c>
      <c r="B23" s="60" t="s">
        <v>640</v>
      </c>
      <c r="C23" s="59">
        <v>1101.2</v>
      </c>
      <c r="D23" s="57"/>
    </row>
    <row r="24" spans="1:4" x14ac:dyDescent="0.3">
      <c r="A24" s="148">
        <v>14</v>
      </c>
      <c r="B24" s="60" t="s">
        <v>641</v>
      </c>
      <c r="C24" s="59">
        <v>246.7</v>
      </c>
      <c r="D24" s="57"/>
    </row>
    <row r="25" spans="1:4" x14ac:dyDescent="0.3">
      <c r="A25" s="148">
        <v>15</v>
      </c>
      <c r="B25" s="60" t="s">
        <v>642</v>
      </c>
      <c r="C25" s="59">
        <v>581.70000000000005</v>
      </c>
      <c r="D25" s="57"/>
    </row>
    <row r="26" spans="1:4" x14ac:dyDescent="0.3">
      <c r="A26" s="148">
        <v>16</v>
      </c>
      <c r="B26" s="60" t="s">
        <v>643</v>
      </c>
      <c r="C26" s="59">
        <v>826.4</v>
      </c>
      <c r="D26" s="57"/>
    </row>
    <row r="27" spans="1:4" x14ac:dyDescent="0.3">
      <c r="A27" s="148"/>
      <c r="B27" s="61" t="s">
        <v>644</v>
      </c>
      <c r="C27" s="62">
        <f>SUM(C11:C26)</f>
        <v>13005.100000000004</v>
      </c>
      <c r="D27" s="57"/>
    </row>
  </sheetData>
  <mergeCells count="7">
    <mergeCell ref="B1:C1"/>
    <mergeCell ref="A4:C6"/>
    <mergeCell ref="A7:C7"/>
    <mergeCell ref="A2:C2"/>
    <mergeCell ref="A9:A10"/>
    <mergeCell ref="C9:C10"/>
    <mergeCell ref="B9:B10"/>
  </mergeCells>
  <pageMargins left="1.1811023622047245" right="0.39370078740157483" top="0.78740157480314965" bottom="0.78740157480314965" header="0.31496062992125984" footer="0.31496062992125984"/>
  <pageSetup paperSize="9" scale="90" fitToHeight="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pageSetUpPr fitToPage="1"/>
  </sheetPr>
  <dimension ref="A1:D21"/>
  <sheetViews>
    <sheetView workbookViewId="0">
      <selection sqref="A1:C1"/>
    </sheetView>
  </sheetViews>
  <sheetFormatPr defaultColWidth="8.85546875" defaultRowHeight="15" x14ac:dyDescent="0.3"/>
  <cols>
    <col min="1" max="1" width="8.85546875" style="22"/>
    <col min="2" max="2" width="58.28515625" style="22" customWidth="1"/>
    <col min="3" max="3" width="27.140625" style="22" customWidth="1"/>
    <col min="4" max="16384" width="8.85546875" style="22"/>
  </cols>
  <sheetData>
    <row r="1" spans="1:4" ht="13.9" customHeight="1" x14ac:dyDescent="0.3">
      <c r="A1" s="271" t="s">
        <v>930</v>
      </c>
      <c r="B1" s="271"/>
      <c r="C1" s="271"/>
      <c r="D1" s="54"/>
    </row>
    <row r="2" spans="1:4" ht="46.9" customHeight="1" x14ac:dyDescent="0.3">
      <c r="A2" s="270" t="s">
        <v>1297</v>
      </c>
      <c r="B2" s="270"/>
      <c r="C2" s="270"/>
    </row>
    <row r="3" spans="1:4" x14ac:dyDescent="0.3">
      <c r="C3" s="64" t="s">
        <v>624</v>
      </c>
    </row>
    <row r="4" spans="1:4" ht="28.9" customHeight="1" x14ac:dyDescent="0.3">
      <c r="A4" s="229" t="s">
        <v>625</v>
      </c>
      <c r="B4" s="229" t="s">
        <v>657</v>
      </c>
      <c r="C4" s="229" t="s">
        <v>626</v>
      </c>
      <c r="D4" s="57"/>
    </row>
    <row r="5" spans="1:4" x14ac:dyDescent="0.3">
      <c r="A5" s="229"/>
      <c r="B5" s="229"/>
      <c r="C5" s="229"/>
      <c r="D5" s="57"/>
    </row>
    <row r="6" spans="1:4" x14ac:dyDescent="0.3">
      <c r="A6" s="148">
        <v>1</v>
      </c>
      <c r="B6" s="60" t="s">
        <v>627</v>
      </c>
      <c r="C6" s="59">
        <v>282.60000000000002</v>
      </c>
      <c r="D6" s="57"/>
    </row>
    <row r="7" spans="1:4" x14ac:dyDescent="0.3">
      <c r="A7" s="148">
        <v>2</v>
      </c>
      <c r="B7" s="60" t="s">
        <v>628</v>
      </c>
      <c r="C7" s="59">
        <v>291.5</v>
      </c>
      <c r="D7" s="57"/>
    </row>
    <row r="8" spans="1:4" x14ac:dyDescent="0.3">
      <c r="A8" s="148">
        <v>3</v>
      </c>
      <c r="B8" s="60" t="s">
        <v>629</v>
      </c>
      <c r="C8" s="59">
        <v>282</v>
      </c>
      <c r="D8" s="57"/>
    </row>
    <row r="9" spans="1:4" x14ac:dyDescent="0.3">
      <c r="A9" s="148">
        <v>4</v>
      </c>
      <c r="B9" s="60" t="s">
        <v>630</v>
      </c>
      <c r="C9" s="59">
        <v>178.4</v>
      </c>
      <c r="D9" s="57"/>
    </row>
    <row r="10" spans="1:4" x14ac:dyDescent="0.3">
      <c r="A10" s="148">
        <v>5</v>
      </c>
      <c r="B10" s="60" t="s">
        <v>631</v>
      </c>
      <c r="C10" s="59">
        <v>1429.6</v>
      </c>
      <c r="D10" s="57"/>
    </row>
    <row r="11" spans="1:4" x14ac:dyDescent="0.3">
      <c r="A11" s="148">
        <v>6</v>
      </c>
      <c r="B11" s="60" t="s">
        <v>634</v>
      </c>
      <c r="C11" s="59">
        <v>306.8</v>
      </c>
      <c r="D11" s="57"/>
    </row>
    <row r="12" spans="1:4" x14ac:dyDescent="0.3">
      <c r="A12" s="148">
        <v>7</v>
      </c>
      <c r="B12" s="60" t="s">
        <v>635</v>
      </c>
      <c r="C12" s="59">
        <v>704.7</v>
      </c>
      <c r="D12" s="57"/>
    </row>
    <row r="13" spans="1:4" x14ac:dyDescent="0.3">
      <c r="A13" s="148">
        <v>8</v>
      </c>
      <c r="B13" s="60" t="s">
        <v>636</v>
      </c>
      <c r="C13" s="59">
        <v>153.30000000000001</v>
      </c>
      <c r="D13" s="57"/>
    </row>
    <row r="14" spans="1:4" x14ac:dyDescent="0.3">
      <c r="A14" s="148">
        <v>9</v>
      </c>
      <c r="B14" s="60" t="s">
        <v>658</v>
      </c>
      <c r="C14" s="59">
        <v>230.4</v>
      </c>
      <c r="D14" s="57"/>
    </row>
    <row r="15" spans="1:4" x14ac:dyDescent="0.3">
      <c r="A15" s="148">
        <v>10</v>
      </c>
      <c r="B15" s="60" t="s">
        <v>638</v>
      </c>
      <c r="C15" s="59">
        <v>125.5</v>
      </c>
      <c r="D15" s="57"/>
    </row>
    <row r="16" spans="1:4" x14ac:dyDescent="0.3">
      <c r="A16" s="148">
        <v>11</v>
      </c>
      <c r="B16" s="60" t="s">
        <v>639</v>
      </c>
      <c r="C16" s="59">
        <v>70</v>
      </c>
      <c r="D16" s="57"/>
    </row>
    <row r="17" spans="1:4" x14ac:dyDescent="0.3">
      <c r="A17" s="148">
        <v>12</v>
      </c>
      <c r="B17" s="60" t="s">
        <v>640</v>
      </c>
      <c r="C17" s="59">
        <v>104</v>
      </c>
      <c r="D17" s="57"/>
    </row>
    <row r="18" spans="1:4" x14ac:dyDescent="0.3">
      <c r="A18" s="148">
        <v>13</v>
      </c>
      <c r="B18" s="60" t="s">
        <v>641</v>
      </c>
      <c r="C18" s="59">
        <v>323.89999999999998</v>
      </c>
      <c r="D18" s="57"/>
    </row>
    <row r="19" spans="1:4" x14ac:dyDescent="0.3">
      <c r="A19" s="148">
        <v>14</v>
      </c>
      <c r="B19" s="60" t="s">
        <v>642</v>
      </c>
      <c r="C19" s="59">
        <v>450.9</v>
      </c>
      <c r="D19" s="57"/>
    </row>
    <row r="20" spans="1:4" x14ac:dyDescent="0.3">
      <c r="A20" s="148">
        <v>15</v>
      </c>
      <c r="B20" s="60" t="s">
        <v>643</v>
      </c>
      <c r="C20" s="59">
        <v>84.6</v>
      </c>
      <c r="D20" s="57"/>
    </row>
    <row r="21" spans="1:4" x14ac:dyDescent="0.3">
      <c r="A21" s="148"/>
      <c r="B21" s="61" t="s">
        <v>644</v>
      </c>
      <c r="C21" s="62">
        <f>SUM(C6:C20)</f>
        <v>5018.2000000000007</v>
      </c>
      <c r="D21" s="57"/>
    </row>
  </sheetData>
  <mergeCells count="5">
    <mergeCell ref="A4:A5"/>
    <mergeCell ref="B4:B5"/>
    <mergeCell ref="C4:C5"/>
    <mergeCell ref="A2:C2"/>
    <mergeCell ref="A1:C1"/>
  </mergeCells>
  <pageMargins left="1.1811023622047245" right="0.39370078740157483" top="0.78740157480314965" bottom="0.78740157480314965" header="0.31496062992125984" footer="0.31496062992125984"/>
  <pageSetup paperSize="9" scale="90" fitToHeight="0" orientation="portrait"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pageSetUpPr fitToPage="1"/>
  </sheetPr>
  <dimension ref="A1:D23"/>
  <sheetViews>
    <sheetView topLeftCell="A19" workbookViewId="0">
      <selection sqref="A1:C23"/>
    </sheetView>
  </sheetViews>
  <sheetFormatPr defaultColWidth="8.85546875" defaultRowHeight="15" x14ac:dyDescent="0.3"/>
  <cols>
    <col min="1" max="1" width="11.140625" style="22" customWidth="1"/>
    <col min="2" max="2" width="50.5703125" style="22" customWidth="1"/>
    <col min="3" max="3" width="29.140625" style="22" customWidth="1"/>
    <col min="4" max="16384" width="8.85546875" style="22"/>
  </cols>
  <sheetData>
    <row r="1" spans="1:4" x14ac:dyDescent="0.3">
      <c r="A1" s="271" t="s">
        <v>929</v>
      </c>
      <c r="B1" s="271"/>
      <c r="C1" s="271"/>
    </row>
    <row r="3" spans="1:4" ht="60.6" customHeight="1" x14ac:dyDescent="0.3">
      <c r="A3" s="270" t="s">
        <v>1299</v>
      </c>
      <c r="B3" s="270"/>
      <c r="C3" s="270"/>
    </row>
    <row r="4" spans="1:4" x14ac:dyDescent="0.3">
      <c r="C4" s="64" t="s">
        <v>624</v>
      </c>
    </row>
    <row r="5" spans="1:4" ht="25.9" customHeight="1" x14ac:dyDescent="0.3">
      <c r="A5" s="274" t="s">
        <v>625</v>
      </c>
      <c r="B5" s="238" t="s">
        <v>726</v>
      </c>
      <c r="C5" s="273" t="s">
        <v>626</v>
      </c>
      <c r="D5" s="57"/>
    </row>
    <row r="6" spans="1:4" x14ac:dyDescent="0.3">
      <c r="A6" s="274"/>
      <c r="B6" s="237"/>
      <c r="C6" s="273"/>
      <c r="D6" s="57"/>
    </row>
    <row r="7" spans="1:4" x14ac:dyDescent="0.3">
      <c r="A7" s="148">
        <v>1</v>
      </c>
      <c r="B7" s="58" t="s">
        <v>627</v>
      </c>
      <c r="C7" s="59">
        <v>1408.5</v>
      </c>
      <c r="D7" s="57"/>
    </row>
    <row r="8" spans="1:4" x14ac:dyDescent="0.3">
      <c r="A8" s="148">
        <v>2</v>
      </c>
      <c r="B8" s="60" t="s">
        <v>628</v>
      </c>
      <c r="C8" s="59">
        <v>509.1</v>
      </c>
      <c r="D8" s="57"/>
    </row>
    <row r="9" spans="1:4" x14ac:dyDescent="0.3">
      <c r="A9" s="148">
        <v>3</v>
      </c>
      <c r="B9" s="60" t="s">
        <v>630</v>
      </c>
      <c r="C9" s="59">
        <v>1183.9000000000001</v>
      </c>
      <c r="D9" s="57"/>
    </row>
    <row r="10" spans="1:4" x14ac:dyDescent="0.3">
      <c r="A10" s="148">
        <v>4</v>
      </c>
      <c r="B10" s="60" t="s">
        <v>631</v>
      </c>
      <c r="C10" s="59">
        <v>802.3</v>
      </c>
      <c r="D10" s="57"/>
    </row>
    <row r="11" spans="1:4" x14ac:dyDescent="0.3">
      <c r="A11" s="148">
        <v>5</v>
      </c>
      <c r="B11" s="60" t="s">
        <v>632</v>
      </c>
      <c r="C11" s="59">
        <v>1052.8</v>
      </c>
      <c r="D11" s="57"/>
    </row>
    <row r="12" spans="1:4" x14ac:dyDescent="0.3">
      <c r="A12" s="148">
        <v>6</v>
      </c>
      <c r="B12" s="60" t="s">
        <v>633</v>
      </c>
      <c r="C12" s="59">
        <v>433.3</v>
      </c>
      <c r="D12" s="57"/>
    </row>
    <row r="13" spans="1:4" x14ac:dyDescent="0.3">
      <c r="A13" s="148">
        <v>7</v>
      </c>
      <c r="B13" s="60" t="s">
        <v>634</v>
      </c>
      <c r="C13" s="59">
        <v>949.7</v>
      </c>
      <c r="D13" s="57"/>
    </row>
    <row r="14" spans="1:4" x14ac:dyDescent="0.3">
      <c r="A14" s="148">
        <v>8</v>
      </c>
      <c r="B14" s="60" t="s">
        <v>635</v>
      </c>
      <c r="C14" s="59">
        <v>802.3</v>
      </c>
      <c r="D14" s="57"/>
    </row>
    <row r="15" spans="1:4" x14ac:dyDescent="0.3">
      <c r="A15" s="148">
        <v>9</v>
      </c>
      <c r="B15" s="60" t="s">
        <v>636</v>
      </c>
      <c r="C15" s="59">
        <v>331.9</v>
      </c>
      <c r="D15" s="57"/>
    </row>
    <row r="16" spans="1:4" x14ac:dyDescent="0.3">
      <c r="A16" s="148">
        <v>10</v>
      </c>
      <c r="B16" s="60" t="s">
        <v>637</v>
      </c>
      <c r="C16" s="59">
        <v>874.1</v>
      </c>
      <c r="D16" s="57"/>
    </row>
    <row r="17" spans="1:4" x14ac:dyDescent="0.3">
      <c r="A17" s="148">
        <v>11</v>
      </c>
      <c r="B17" s="60" t="s">
        <v>638</v>
      </c>
      <c r="C17" s="59">
        <v>1055.5999999999999</v>
      </c>
      <c r="D17" s="57"/>
    </row>
    <row r="18" spans="1:4" x14ac:dyDescent="0.3">
      <c r="A18" s="148">
        <v>12</v>
      </c>
      <c r="B18" s="60" t="s">
        <v>639</v>
      </c>
      <c r="C18" s="59">
        <v>545.5</v>
      </c>
      <c r="D18" s="57"/>
    </row>
    <row r="19" spans="1:4" x14ac:dyDescent="0.3">
      <c r="A19" s="148">
        <v>13</v>
      </c>
      <c r="B19" s="60" t="s">
        <v>640</v>
      </c>
      <c r="C19" s="59">
        <v>511.6</v>
      </c>
      <c r="D19" s="57"/>
    </row>
    <row r="20" spans="1:4" x14ac:dyDescent="0.3">
      <c r="A20" s="148">
        <v>14</v>
      </c>
      <c r="B20" s="60" t="s">
        <v>641</v>
      </c>
      <c r="C20" s="59">
        <v>755.7</v>
      </c>
      <c r="D20" s="57"/>
    </row>
    <row r="21" spans="1:4" x14ac:dyDescent="0.3">
      <c r="A21" s="148">
        <v>15</v>
      </c>
      <c r="B21" s="60" t="s">
        <v>642</v>
      </c>
      <c r="C21" s="59">
        <v>542.9</v>
      </c>
      <c r="D21" s="57"/>
    </row>
    <row r="22" spans="1:4" x14ac:dyDescent="0.3">
      <c r="A22" s="148">
        <v>16</v>
      </c>
      <c r="B22" s="60" t="s">
        <v>643</v>
      </c>
      <c r="C22" s="59">
        <v>328.8</v>
      </c>
      <c r="D22" s="57"/>
    </row>
    <row r="23" spans="1:4" x14ac:dyDescent="0.3">
      <c r="A23" s="148"/>
      <c r="B23" s="61" t="s">
        <v>644</v>
      </c>
      <c r="C23" s="62">
        <f>SUM(C7:C22)</f>
        <v>12088</v>
      </c>
      <c r="D23" s="57"/>
    </row>
  </sheetData>
  <mergeCells count="5">
    <mergeCell ref="A5:A6"/>
    <mergeCell ref="C5:C6"/>
    <mergeCell ref="A1:C1"/>
    <mergeCell ref="A3:C3"/>
    <mergeCell ref="B5:B6"/>
  </mergeCells>
  <pageMargins left="1.1811023622047245" right="0.39370078740157483" top="0.78740157480314965" bottom="0.78740157480314965" header="0.31496062992125984" footer="0.31496062992125984"/>
  <pageSetup paperSize="9" scale="93" fitToHeight="0" orientation="portrait"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pageSetUpPr fitToPage="1"/>
  </sheetPr>
  <dimension ref="A1:E24"/>
  <sheetViews>
    <sheetView workbookViewId="0">
      <selection activeCell="C1" sqref="A1:C24"/>
    </sheetView>
  </sheetViews>
  <sheetFormatPr defaultColWidth="8.85546875" defaultRowHeight="15" x14ac:dyDescent="0.3"/>
  <cols>
    <col min="1" max="1" width="8.85546875" style="22"/>
    <col min="2" max="2" width="48.140625" style="22" customWidth="1"/>
    <col min="3" max="3" width="28.42578125" style="22" customWidth="1"/>
    <col min="4" max="16384" width="8.85546875" style="22"/>
  </cols>
  <sheetData>
    <row r="1" spans="1:5" ht="16.149999999999999" customHeight="1" x14ac:dyDescent="0.3">
      <c r="A1" s="63" t="s">
        <v>659</v>
      </c>
      <c r="C1" s="152" t="s">
        <v>928</v>
      </c>
      <c r="D1" s="54"/>
      <c r="E1" s="54"/>
    </row>
    <row r="2" spans="1:5" ht="13.15" x14ac:dyDescent="0.25">
      <c r="A2" s="65"/>
    </row>
    <row r="3" spans="1:5" ht="76.150000000000006" customHeight="1" x14ac:dyDescent="0.3">
      <c r="A3" s="270" t="s">
        <v>1301</v>
      </c>
      <c r="B3" s="270"/>
      <c r="C3" s="270"/>
    </row>
    <row r="4" spans="1:5" x14ac:dyDescent="0.3">
      <c r="A4" s="64"/>
      <c r="B4" s="64"/>
      <c r="C4" s="64" t="s">
        <v>624</v>
      </c>
    </row>
    <row r="5" spans="1:5" ht="34.15" customHeight="1" x14ac:dyDescent="0.3">
      <c r="A5" s="229" t="s">
        <v>625</v>
      </c>
      <c r="B5" s="229" t="s">
        <v>657</v>
      </c>
      <c r="C5" s="229" t="s">
        <v>626</v>
      </c>
      <c r="D5" s="57"/>
    </row>
    <row r="6" spans="1:5" x14ac:dyDescent="0.3">
      <c r="A6" s="229"/>
      <c r="B6" s="229"/>
      <c r="C6" s="229"/>
      <c r="D6" s="57"/>
    </row>
    <row r="7" spans="1:5" x14ac:dyDescent="0.3">
      <c r="A7" s="148">
        <v>1</v>
      </c>
      <c r="B7" s="60" t="s">
        <v>627</v>
      </c>
      <c r="C7" s="59">
        <v>245.7</v>
      </c>
      <c r="D7" s="57"/>
    </row>
    <row r="8" spans="1:5" x14ac:dyDescent="0.3">
      <c r="A8" s="148">
        <v>2</v>
      </c>
      <c r="B8" s="60" t="s">
        <v>628</v>
      </c>
      <c r="C8" s="59">
        <v>245.7</v>
      </c>
      <c r="D8" s="57"/>
    </row>
    <row r="9" spans="1:5" x14ac:dyDescent="0.3">
      <c r="A9" s="148">
        <v>3</v>
      </c>
      <c r="B9" s="60" t="s">
        <v>629</v>
      </c>
      <c r="C9" s="59">
        <v>98.3</v>
      </c>
      <c r="D9" s="57"/>
    </row>
    <row r="10" spans="1:5" x14ac:dyDescent="0.3">
      <c r="A10" s="148">
        <v>4</v>
      </c>
      <c r="B10" s="60" t="s">
        <v>630</v>
      </c>
      <c r="C10" s="59">
        <v>98.3</v>
      </c>
      <c r="D10" s="57"/>
    </row>
    <row r="11" spans="1:5" x14ac:dyDescent="0.3">
      <c r="A11" s="148">
        <v>5</v>
      </c>
      <c r="B11" s="60" t="s">
        <v>631</v>
      </c>
      <c r="C11" s="59">
        <v>245.7</v>
      </c>
      <c r="D11" s="57"/>
    </row>
    <row r="12" spans="1:5" x14ac:dyDescent="0.3">
      <c r="A12" s="148">
        <v>6</v>
      </c>
      <c r="B12" s="60" t="s">
        <v>632</v>
      </c>
      <c r="C12" s="59">
        <v>245.7</v>
      </c>
      <c r="D12" s="57"/>
    </row>
    <row r="13" spans="1:5" x14ac:dyDescent="0.3">
      <c r="A13" s="148">
        <v>7</v>
      </c>
      <c r="B13" s="60" t="s">
        <v>633</v>
      </c>
      <c r="C13" s="59">
        <v>98.3</v>
      </c>
      <c r="D13" s="57"/>
    </row>
    <row r="14" spans="1:5" x14ac:dyDescent="0.3">
      <c r="A14" s="148">
        <v>8</v>
      </c>
      <c r="B14" s="60" t="s">
        <v>634</v>
      </c>
      <c r="C14" s="59">
        <v>98.3</v>
      </c>
      <c r="D14" s="57"/>
    </row>
    <row r="15" spans="1:5" x14ac:dyDescent="0.3">
      <c r="A15" s="148">
        <v>9</v>
      </c>
      <c r="B15" s="60" t="s">
        <v>635</v>
      </c>
      <c r="C15" s="59">
        <v>245.7</v>
      </c>
      <c r="D15" s="57"/>
    </row>
    <row r="16" spans="1:5" x14ac:dyDescent="0.3">
      <c r="A16" s="148">
        <v>10</v>
      </c>
      <c r="B16" s="60" t="s">
        <v>636</v>
      </c>
      <c r="C16" s="59">
        <v>98.3</v>
      </c>
      <c r="D16" s="57"/>
    </row>
    <row r="17" spans="1:4" x14ac:dyDescent="0.3">
      <c r="A17" s="148">
        <v>11</v>
      </c>
      <c r="B17" s="60" t="s">
        <v>637</v>
      </c>
      <c r="C17" s="59">
        <v>98.3</v>
      </c>
      <c r="D17" s="57"/>
    </row>
    <row r="18" spans="1:4" x14ac:dyDescent="0.3">
      <c r="A18" s="148">
        <v>12</v>
      </c>
      <c r="B18" s="60" t="s">
        <v>638</v>
      </c>
      <c r="C18" s="59">
        <v>98.3</v>
      </c>
      <c r="D18" s="57"/>
    </row>
    <row r="19" spans="1:4" x14ac:dyDescent="0.3">
      <c r="A19" s="148">
        <v>13</v>
      </c>
      <c r="B19" s="60" t="s">
        <v>639</v>
      </c>
      <c r="C19" s="59">
        <v>98.3</v>
      </c>
      <c r="D19" s="57"/>
    </row>
    <row r="20" spans="1:4" x14ac:dyDescent="0.3">
      <c r="A20" s="148">
        <v>14</v>
      </c>
      <c r="B20" s="60" t="s">
        <v>640</v>
      </c>
      <c r="C20" s="59">
        <v>98.2</v>
      </c>
      <c r="D20" s="57"/>
    </row>
    <row r="21" spans="1:4" x14ac:dyDescent="0.3">
      <c r="A21" s="148">
        <v>15</v>
      </c>
      <c r="B21" s="60" t="s">
        <v>641</v>
      </c>
      <c r="C21" s="59">
        <v>245.7</v>
      </c>
      <c r="D21" s="57"/>
    </row>
    <row r="22" spans="1:4" x14ac:dyDescent="0.3">
      <c r="A22" s="148">
        <v>16</v>
      </c>
      <c r="B22" s="60" t="s">
        <v>642</v>
      </c>
      <c r="C22" s="59">
        <v>245.7</v>
      </c>
      <c r="D22" s="57"/>
    </row>
    <row r="23" spans="1:4" x14ac:dyDescent="0.3">
      <c r="A23" s="148">
        <v>17</v>
      </c>
      <c r="B23" s="60" t="s">
        <v>643</v>
      </c>
      <c r="C23" s="59">
        <v>98.2</v>
      </c>
      <c r="D23" s="57"/>
    </row>
    <row r="24" spans="1:4" x14ac:dyDescent="0.3">
      <c r="A24" s="66"/>
      <c r="B24" s="61" t="s">
        <v>644</v>
      </c>
      <c r="C24" s="62">
        <f>SUM(C7:C23)</f>
        <v>2702.6999999999989</v>
      </c>
      <c r="D24" s="57"/>
    </row>
  </sheetData>
  <mergeCells count="4">
    <mergeCell ref="A5:A6"/>
    <mergeCell ref="B5:B6"/>
    <mergeCell ref="C5:C6"/>
    <mergeCell ref="A3:C3"/>
  </mergeCells>
  <pageMargins left="1.1811023622047245" right="0.39370078740157483" top="0.78740157480314965" bottom="0.78740157480314965" header="0.19685039370078741" footer="0.31496062992125984"/>
  <pageSetup paperSize="9" scale="99" orientation="portrait" verticalDpi="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pageSetUpPr fitToPage="1"/>
  </sheetPr>
  <dimension ref="A1:C22"/>
  <sheetViews>
    <sheetView topLeftCell="A13" workbookViewId="0">
      <selection activeCell="C1" sqref="A1:C22"/>
    </sheetView>
  </sheetViews>
  <sheetFormatPr defaultColWidth="28.7109375" defaultRowHeight="15" x14ac:dyDescent="0.3"/>
  <cols>
    <col min="1" max="1" width="7.5703125" style="22" customWidth="1"/>
    <col min="2" max="2" width="47.5703125" style="22" customWidth="1"/>
    <col min="3" max="3" width="18.5703125" style="22" customWidth="1"/>
    <col min="4" max="16384" width="28.7109375" style="22"/>
  </cols>
  <sheetData>
    <row r="1" spans="1:3" x14ac:dyDescent="0.3">
      <c r="C1" s="152" t="s">
        <v>933</v>
      </c>
    </row>
    <row r="3" spans="1:3" ht="97.9" customHeight="1" x14ac:dyDescent="0.3">
      <c r="A3" s="270" t="s">
        <v>1336</v>
      </c>
      <c r="B3" s="270"/>
      <c r="C3" s="270"/>
    </row>
    <row r="4" spans="1:3" x14ac:dyDescent="0.3">
      <c r="A4" s="65"/>
      <c r="C4" s="64" t="s">
        <v>624</v>
      </c>
    </row>
    <row r="5" spans="1:3" ht="21" customHeight="1" x14ac:dyDescent="0.3">
      <c r="A5" s="229" t="s">
        <v>625</v>
      </c>
      <c r="B5" s="229" t="s">
        <v>660</v>
      </c>
      <c r="C5" s="229" t="s">
        <v>626</v>
      </c>
    </row>
    <row r="6" spans="1:3" ht="49.5" customHeight="1" x14ac:dyDescent="0.3">
      <c r="A6" s="229"/>
      <c r="B6" s="229"/>
      <c r="C6" s="229"/>
    </row>
    <row r="7" spans="1:3" x14ac:dyDescent="0.3">
      <c r="A7" s="148">
        <v>1</v>
      </c>
      <c r="B7" s="60" t="s">
        <v>627</v>
      </c>
      <c r="C7" s="59">
        <v>400</v>
      </c>
    </row>
    <row r="8" spans="1:3" x14ac:dyDescent="0.3">
      <c r="A8" s="148">
        <v>2</v>
      </c>
      <c r="B8" s="60" t="s">
        <v>628</v>
      </c>
      <c r="C8" s="59">
        <v>350</v>
      </c>
    </row>
    <row r="9" spans="1:3" x14ac:dyDescent="0.3">
      <c r="A9" s="148">
        <v>3</v>
      </c>
      <c r="B9" s="60" t="s">
        <v>629</v>
      </c>
      <c r="C9" s="59">
        <v>400</v>
      </c>
    </row>
    <row r="10" spans="1:3" x14ac:dyDescent="0.3">
      <c r="A10" s="148">
        <v>4</v>
      </c>
      <c r="B10" s="60" t="s">
        <v>630</v>
      </c>
      <c r="C10" s="59">
        <v>200</v>
      </c>
    </row>
    <row r="11" spans="1:3" x14ac:dyDescent="0.3">
      <c r="A11" s="148">
        <v>5</v>
      </c>
      <c r="B11" s="60" t="s">
        <v>631</v>
      </c>
      <c r="C11" s="59">
        <v>700</v>
      </c>
    </row>
    <row r="12" spans="1:3" x14ac:dyDescent="0.3">
      <c r="A12" s="148">
        <v>6</v>
      </c>
      <c r="B12" s="60" t="s">
        <v>1303</v>
      </c>
      <c r="C12" s="59">
        <v>100</v>
      </c>
    </row>
    <row r="13" spans="1:3" x14ac:dyDescent="0.3">
      <c r="A13" s="148">
        <v>7</v>
      </c>
      <c r="B13" s="60" t="s">
        <v>634</v>
      </c>
      <c r="C13" s="59">
        <v>600</v>
      </c>
    </row>
    <row r="14" spans="1:3" x14ac:dyDescent="0.3">
      <c r="A14" s="148">
        <v>8</v>
      </c>
      <c r="B14" s="60" t="s">
        <v>635</v>
      </c>
      <c r="C14" s="59">
        <v>700</v>
      </c>
    </row>
    <row r="15" spans="1:3" x14ac:dyDescent="0.3">
      <c r="A15" s="148">
        <v>9</v>
      </c>
      <c r="B15" s="60" t="s">
        <v>637</v>
      </c>
      <c r="C15" s="59">
        <v>300</v>
      </c>
    </row>
    <row r="16" spans="1:3" x14ac:dyDescent="0.3">
      <c r="A16" s="148">
        <v>10</v>
      </c>
      <c r="B16" s="60" t="s">
        <v>638</v>
      </c>
      <c r="C16" s="59">
        <v>150</v>
      </c>
    </row>
    <row r="17" spans="1:3" x14ac:dyDescent="0.3">
      <c r="A17" s="148">
        <v>11</v>
      </c>
      <c r="B17" s="60" t="s">
        <v>639</v>
      </c>
      <c r="C17" s="59">
        <v>200</v>
      </c>
    </row>
    <row r="18" spans="1:3" x14ac:dyDescent="0.3">
      <c r="A18" s="148">
        <v>12</v>
      </c>
      <c r="B18" s="60" t="s">
        <v>640</v>
      </c>
      <c r="C18" s="59">
        <v>100</v>
      </c>
    </row>
    <row r="19" spans="1:3" x14ac:dyDescent="0.3">
      <c r="A19" s="148">
        <v>13</v>
      </c>
      <c r="B19" s="60" t="s">
        <v>641</v>
      </c>
      <c r="C19" s="59">
        <v>300</v>
      </c>
    </row>
    <row r="20" spans="1:3" x14ac:dyDescent="0.3">
      <c r="A20" s="148">
        <v>14</v>
      </c>
      <c r="B20" s="60" t="s">
        <v>642</v>
      </c>
      <c r="C20" s="59">
        <v>400</v>
      </c>
    </row>
    <row r="21" spans="1:3" x14ac:dyDescent="0.3">
      <c r="A21" s="148">
        <v>15</v>
      </c>
      <c r="B21" s="60" t="s">
        <v>643</v>
      </c>
      <c r="C21" s="59">
        <v>100</v>
      </c>
    </row>
    <row r="22" spans="1:3" x14ac:dyDescent="0.3">
      <c r="A22" s="148"/>
      <c r="B22" s="61" t="s">
        <v>644</v>
      </c>
      <c r="C22" s="67">
        <f>SUM(C7:C21)</f>
        <v>5000</v>
      </c>
    </row>
  </sheetData>
  <mergeCells count="4">
    <mergeCell ref="A5:A6"/>
    <mergeCell ref="C5:C6"/>
    <mergeCell ref="A3:C3"/>
    <mergeCell ref="B5:B6"/>
  </mergeCells>
  <pageMargins left="1.1811023622047245" right="0.39370078740157483" top="0.78740157480314965" bottom="0.78740157480314965" header="0.31496062992125984" footer="0.31496062992125984"/>
  <pageSetup paperSize="9" orientation="portrait" verticalDpi="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pageSetUpPr fitToPage="1"/>
  </sheetPr>
  <dimension ref="A1:D23"/>
  <sheetViews>
    <sheetView workbookViewId="0">
      <selection activeCell="C1" sqref="A1:C24"/>
    </sheetView>
  </sheetViews>
  <sheetFormatPr defaultColWidth="36" defaultRowHeight="15" x14ac:dyDescent="0.3"/>
  <cols>
    <col min="1" max="1" width="7.7109375" style="22" customWidth="1"/>
    <col min="2" max="2" width="53.28515625" style="22" customWidth="1"/>
    <col min="3" max="3" width="30.7109375" style="22" customWidth="1"/>
    <col min="4" max="16384" width="36" style="22"/>
  </cols>
  <sheetData>
    <row r="1" spans="1:4" x14ac:dyDescent="0.3">
      <c r="A1" s="63"/>
      <c r="C1" s="152" t="s">
        <v>932</v>
      </c>
    </row>
    <row r="2" spans="1:4" ht="13.15" x14ac:dyDescent="0.25">
      <c r="A2" s="68"/>
    </row>
    <row r="3" spans="1:4" ht="76.150000000000006" customHeight="1" x14ac:dyDescent="0.3">
      <c r="A3" s="275" t="s">
        <v>1306</v>
      </c>
      <c r="B3" s="275"/>
      <c r="C3" s="275"/>
    </row>
    <row r="4" spans="1:4" x14ac:dyDescent="0.3">
      <c r="A4" s="64"/>
      <c r="B4" s="64"/>
      <c r="C4" s="64" t="s">
        <v>624</v>
      </c>
    </row>
    <row r="5" spans="1:4" ht="41.45" customHeight="1" x14ac:dyDescent="0.3">
      <c r="A5" s="229" t="s">
        <v>625</v>
      </c>
      <c r="B5" s="229" t="s">
        <v>660</v>
      </c>
      <c r="C5" s="229" t="s">
        <v>626</v>
      </c>
      <c r="D5" s="57"/>
    </row>
    <row r="6" spans="1:4" x14ac:dyDescent="0.3">
      <c r="A6" s="229"/>
      <c r="B6" s="229"/>
      <c r="C6" s="229"/>
      <c r="D6" s="57"/>
    </row>
    <row r="7" spans="1:4" x14ac:dyDescent="0.3">
      <c r="A7" s="148">
        <v>1</v>
      </c>
      <c r="B7" s="60" t="s">
        <v>627</v>
      </c>
      <c r="C7" s="59">
        <v>434</v>
      </c>
      <c r="D7" s="57"/>
    </row>
    <row r="8" spans="1:4" x14ac:dyDescent="0.3">
      <c r="A8" s="148">
        <v>2</v>
      </c>
      <c r="B8" s="60" t="s">
        <v>628</v>
      </c>
      <c r="C8" s="59">
        <v>350</v>
      </c>
      <c r="D8" s="57"/>
    </row>
    <row r="9" spans="1:4" x14ac:dyDescent="0.3">
      <c r="A9" s="148">
        <v>3</v>
      </c>
      <c r="B9" s="60" t="s">
        <v>629</v>
      </c>
      <c r="C9" s="59">
        <v>263</v>
      </c>
      <c r="D9" s="57"/>
    </row>
    <row r="10" spans="1:4" x14ac:dyDescent="0.3">
      <c r="A10" s="148">
        <v>4</v>
      </c>
      <c r="B10" s="60" t="s">
        <v>630</v>
      </c>
      <c r="C10" s="59">
        <v>232</v>
      </c>
      <c r="D10" s="57"/>
    </row>
    <row r="11" spans="1:4" x14ac:dyDescent="0.3">
      <c r="A11" s="148">
        <v>5</v>
      </c>
      <c r="B11" s="60" t="s">
        <v>631</v>
      </c>
      <c r="C11" s="59">
        <v>619</v>
      </c>
      <c r="D11" s="57"/>
    </row>
    <row r="12" spans="1:4" x14ac:dyDescent="0.3">
      <c r="A12" s="148">
        <v>6</v>
      </c>
      <c r="B12" s="60" t="s">
        <v>632</v>
      </c>
      <c r="C12" s="59">
        <v>239</v>
      </c>
      <c r="D12" s="57"/>
    </row>
    <row r="13" spans="1:4" x14ac:dyDescent="0.3">
      <c r="A13" s="148">
        <v>7</v>
      </c>
      <c r="B13" s="60" t="s">
        <v>633</v>
      </c>
      <c r="C13" s="59">
        <v>190</v>
      </c>
      <c r="D13" s="57"/>
    </row>
    <row r="14" spans="1:4" x14ac:dyDescent="0.3">
      <c r="A14" s="148">
        <v>8</v>
      </c>
      <c r="B14" s="60" t="s">
        <v>634</v>
      </c>
      <c r="C14" s="59">
        <v>408</v>
      </c>
      <c r="D14" s="57"/>
    </row>
    <row r="15" spans="1:4" x14ac:dyDescent="0.3">
      <c r="A15" s="148">
        <v>9</v>
      </c>
      <c r="B15" s="60" t="s">
        <v>635</v>
      </c>
      <c r="C15" s="59">
        <v>989</v>
      </c>
      <c r="D15" s="57"/>
    </row>
    <row r="16" spans="1:4" x14ac:dyDescent="0.3">
      <c r="A16" s="148">
        <v>10</v>
      </c>
      <c r="B16" s="60" t="s">
        <v>637</v>
      </c>
      <c r="C16" s="59">
        <v>574.20000000000005</v>
      </c>
      <c r="D16" s="57"/>
    </row>
    <row r="17" spans="1:4" x14ac:dyDescent="0.3">
      <c r="A17" s="148">
        <v>11</v>
      </c>
      <c r="B17" s="60" t="s">
        <v>638</v>
      </c>
      <c r="C17" s="59">
        <v>485</v>
      </c>
      <c r="D17" s="57"/>
    </row>
    <row r="18" spans="1:4" x14ac:dyDescent="0.3">
      <c r="A18" s="148">
        <v>12</v>
      </c>
      <c r="B18" s="60" t="s">
        <v>639</v>
      </c>
      <c r="C18" s="59">
        <v>580</v>
      </c>
      <c r="D18" s="57"/>
    </row>
    <row r="19" spans="1:4" x14ac:dyDescent="0.3">
      <c r="A19" s="148">
        <v>13</v>
      </c>
      <c r="B19" s="60" t="s">
        <v>640</v>
      </c>
      <c r="C19" s="59">
        <v>230</v>
      </c>
      <c r="D19" s="57"/>
    </row>
    <row r="20" spans="1:4" x14ac:dyDescent="0.3">
      <c r="A20" s="148">
        <v>14</v>
      </c>
      <c r="B20" s="60" t="s">
        <v>641</v>
      </c>
      <c r="C20" s="59">
        <v>729</v>
      </c>
      <c r="D20" s="57"/>
    </row>
    <row r="21" spans="1:4" x14ac:dyDescent="0.3">
      <c r="A21" s="148">
        <v>15</v>
      </c>
      <c r="B21" s="60" t="s">
        <v>642</v>
      </c>
      <c r="C21" s="59">
        <v>600</v>
      </c>
      <c r="D21" s="57"/>
    </row>
    <row r="22" spans="1:4" x14ac:dyDescent="0.3">
      <c r="A22" s="148">
        <v>16</v>
      </c>
      <c r="B22" s="60" t="s">
        <v>643</v>
      </c>
      <c r="C22" s="59">
        <v>128</v>
      </c>
      <c r="D22" s="57"/>
    </row>
    <row r="23" spans="1:4" x14ac:dyDescent="0.3">
      <c r="A23" s="66"/>
      <c r="B23" s="61" t="s">
        <v>644</v>
      </c>
      <c r="C23" s="67">
        <f>SUM(C7:C22)</f>
        <v>7050.2</v>
      </c>
      <c r="D23" s="57"/>
    </row>
  </sheetData>
  <mergeCells count="4">
    <mergeCell ref="A5:A6"/>
    <mergeCell ref="C5:C6"/>
    <mergeCell ref="B5:B6"/>
    <mergeCell ref="A3:C3"/>
  </mergeCells>
  <pageMargins left="1.1811023622047245" right="0.39370078740157483" top="0.78740157480314965" bottom="0.78740157480314965" header="0.31496062992125984" footer="0.31496062992125984"/>
  <pageSetup paperSize="9" scale="92" fitToHeight="0" orientation="portrait" verticalDpi="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A1:C8"/>
  <sheetViews>
    <sheetView workbookViewId="0">
      <selection activeCell="C1" sqref="A1:C10"/>
    </sheetView>
  </sheetViews>
  <sheetFormatPr defaultColWidth="28.7109375" defaultRowHeight="15" x14ac:dyDescent="0.3"/>
  <cols>
    <col min="1" max="1" width="10.85546875" style="22" customWidth="1"/>
    <col min="2" max="2" width="45.7109375" style="22" customWidth="1"/>
    <col min="3" max="3" width="18.28515625" style="22" customWidth="1"/>
    <col min="4" max="16384" width="28.7109375" style="22"/>
  </cols>
  <sheetData>
    <row r="1" spans="1:3" x14ac:dyDescent="0.3">
      <c r="C1" s="152" t="s">
        <v>1192</v>
      </c>
    </row>
    <row r="3" spans="1:3" ht="97.9" customHeight="1" x14ac:dyDescent="0.3">
      <c r="A3" s="270" t="s">
        <v>1307</v>
      </c>
      <c r="B3" s="270"/>
      <c r="C3" s="270"/>
    </row>
    <row r="4" spans="1:3" x14ac:dyDescent="0.3">
      <c r="A4" s="65"/>
      <c r="C4" s="64" t="s">
        <v>624</v>
      </c>
    </row>
    <row r="5" spans="1:3" ht="21" customHeight="1" x14ac:dyDescent="0.3">
      <c r="A5" s="229" t="s">
        <v>625</v>
      </c>
      <c r="B5" s="229" t="s">
        <v>660</v>
      </c>
      <c r="C5" s="229" t="s">
        <v>626</v>
      </c>
    </row>
    <row r="6" spans="1:3" ht="41.25" customHeight="1" x14ac:dyDescent="0.3">
      <c r="A6" s="229"/>
      <c r="B6" s="229"/>
      <c r="C6" s="229"/>
    </row>
    <row r="7" spans="1:3" x14ac:dyDescent="0.3">
      <c r="A7" s="148">
        <v>1</v>
      </c>
      <c r="B7" s="60" t="s">
        <v>655</v>
      </c>
      <c r="C7" s="184">
        <v>45405</v>
      </c>
    </row>
    <row r="8" spans="1:3" x14ac:dyDescent="0.3">
      <c r="A8" s="148"/>
      <c r="B8" s="61" t="s">
        <v>656</v>
      </c>
      <c r="C8" s="185">
        <f>C7</f>
        <v>45405</v>
      </c>
    </row>
  </sheetData>
  <mergeCells count="4">
    <mergeCell ref="A3:C3"/>
    <mergeCell ref="A5:A6"/>
    <mergeCell ref="B5:B6"/>
    <mergeCell ref="C5:C6"/>
  </mergeCells>
  <pageMargins left="1.1811023622047245" right="0.39370078740157483" top="0.78740157480314965" bottom="0.78740157480314965" header="0.31496062992125984" footer="0.31496062992125984"/>
  <pageSetup paperSize="9" orientation="portrait" verticalDpi="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A1:C7"/>
  <sheetViews>
    <sheetView workbookViewId="0">
      <selection sqref="A1:C10"/>
    </sheetView>
  </sheetViews>
  <sheetFormatPr defaultRowHeight="15" x14ac:dyDescent="0.25"/>
  <cols>
    <col min="2" max="2" width="40.42578125" customWidth="1"/>
    <col min="3" max="3" width="26.140625" customWidth="1"/>
  </cols>
  <sheetData>
    <row r="1" spans="1:3" ht="15.75" x14ac:dyDescent="0.3">
      <c r="A1" s="271" t="s">
        <v>1311</v>
      </c>
      <c r="B1" s="271"/>
      <c r="C1" s="271"/>
    </row>
    <row r="2" spans="1:3" ht="14.45" x14ac:dyDescent="0.3">
      <c r="A2" s="276"/>
      <c r="B2" s="276"/>
      <c r="C2" s="276"/>
    </row>
    <row r="3" spans="1:3" ht="70.150000000000006" customHeight="1" x14ac:dyDescent="0.25">
      <c r="A3" s="277" t="s">
        <v>1308</v>
      </c>
      <c r="B3" s="277"/>
      <c r="C3" s="277"/>
    </row>
    <row r="4" spans="1:3" ht="15.75" x14ac:dyDescent="0.3">
      <c r="A4" s="135"/>
      <c r="B4" s="136"/>
      <c r="C4" s="137" t="s">
        <v>624</v>
      </c>
    </row>
    <row r="5" spans="1:3" ht="51.6" customHeight="1" x14ac:dyDescent="0.25">
      <c r="A5" s="138" t="s">
        <v>625</v>
      </c>
      <c r="B5" s="139" t="s">
        <v>657</v>
      </c>
      <c r="C5" s="140" t="s">
        <v>626</v>
      </c>
    </row>
    <row r="6" spans="1:3" ht="30.6" customHeight="1" x14ac:dyDescent="0.25">
      <c r="A6" s="139">
        <v>1</v>
      </c>
      <c r="B6" s="141" t="s">
        <v>1309</v>
      </c>
      <c r="C6" s="59">
        <v>10747.5</v>
      </c>
    </row>
    <row r="7" spans="1:3" ht="15.75" x14ac:dyDescent="0.3">
      <c r="A7" s="127"/>
      <c r="B7" s="142" t="s">
        <v>1310</v>
      </c>
      <c r="C7" s="62">
        <f>SUM(C6:C6)</f>
        <v>10747.5</v>
      </c>
    </row>
  </sheetData>
  <mergeCells count="3">
    <mergeCell ref="A1:C1"/>
    <mergeCell ref="A2:C2"/>
    <mergeCell ref="A3:C3"/>
  </mergeCells>
  <pageMargins left="1.1811023622047245" right="0.39370078740157483" top="0.78740157480314965" bottom="0.78740157480314965" header="0.31496062992125984" footer="0.31496062992125984"/>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pageSetUpPr fitToPage="1"/>
  </sheetPr>
  <dimension ref="A1:E50"/>
  <sheetViews>
    <sheetView topLeftCell="A28" zoomScaleNormal="100" workbookViewId="0">
      <selection activeCell="E21" sqref="E21"/>
    </sheetView>
  </sheetViews>
  <sheetFormatPr defaultColWidth="9.140625" defaultRowHeight="15" x14ac:dyDescent="0.3"/>
  <cols>
    <col min="1" max="1" width="27.42578125" style="22" customWidth="1"/>
    <col min="2" max="2" width="63.140625" style="39" customWidth="1"/>
    <col min="3" max="3" width="24.28515625" style="22" customWidth="1"/>
    <col min="4" max="4" width="9.140625" style="22"/>
    <col min="5" max="5" width="12.28515625" style="38" bestFit="1" customWidth="1"/>
    <col min="6" max="16384" width="9.140625" style="22"/>
  </cols>
  <sheetData>
    <row r="1" spans="1:4" ht="74.45" customHeight="1" x14ac:dyDescent="0.3">
      <c r="B1" s="231" t="s">
        <v>1350</v>
      </c>
      <c r="C1" s="231"/>
    </row>
    <row r="2" spans="1:4" ht="50.45" customHeight="1" x14ac:dyDescent="0.3">
      <c r="A2" s="227" t="s">
        <v>1263</v>
      </c>
      <c r="B2" s="228"/>
      <c r="C2" s="228"/>
    </row>
    <row r="3" spans="1:4" x14ac:dyDescent="0.3">
      <c r="C3" s="154" t="s">
        <v>174</v>
      </c>
    </row>
    <row r="4" spans="1:4" ht="50.25" customHeight="1" x14ac:dyDescent="0.3">
      <c r="A4" s="229" t="s">
        <v>138</v>
      </c>
      <c r="B4" s="229" t="s">
        <v>0</v>
      </c>
      <c r="C4" s="230" t="s">
        <v>139</v>
      </c>
    </row>
    <row r="5" spans="1:4" x14ac:dyDescent="0.3">
      <c r="A5" s="229"/>
      <c r="B5" s="229"/>
      <c r="C5" s="230"/>
    </row>
    <row r="6" spans="1:4" x14ac:dyDescent="0.3">
      <c r="A6" s="23"/>
      <c r="B6" s="41" t="s">
        <v>140</v>
      </c>
      <c r="C6" s="24">
        <f>C7+C30</f>
        <v>1237608.4999999998</v>
      </c>
      <c r="D6" s="47"/>
    </row>
    <row r="7" spans="1:4" x14ac:dyDescent="0.3">
      <c r="A7" s="25" t="s">
        <v>141</v>
      </c>
      <c r="B7" s="42" t="s">
        <v>142</v>
      </c>
      <c r="C7" s="24">
        <f>C8+C10+C11+C15+C18+C23+C25+C28+C29+C17</f>
        <v>457280.3</v>
      </c>
    </row>
    <row r="8" spans="1:4" x14ac:dyDescent="0.3">
      <c r="A8" s="25" t="s">
        <v>143</v>
      </c>
      <c r="B8" s="42" t="s">
        <v>144</v>
      </c>
      <c r="C8" s="24">
        <f>C9</f>
        <v>285000</v>
      </c>
    </row>
    <row r="9" spans="1:4" x14ac:dyDescent="0.3">
      <c r="A9" s="26" t="s">
        <v>145</v>
      </c>
      <c r="B9" s="43" t="s">
        <v>6</v>
      </c>
      <c r="C9" s="27">
        <v>285000</v>
      </c>
    </row>
    <row r="10" spans="1:4" ht="25.5" x14ac:dyDescent="0.3">
      <c r="A10" s="28" t="s">
        <v>146</v>
      </c>
      <c r="B10" s="42" t="s">
        <v>1159</v>
      </c>
      <c r="C10" s="24">
        <v>40660.699999999997</v>
      </c>
    </row>
    <row r="11" spans="1:4" x14ac:dyDescent="0.3">
      <c r="A11" s="25" t="s">
        <v>147</v>
      </c>
      <c r="B11" s="42" t="s">
        <v>148</v>
      </c>
      <c r="C11" s="24">
        <f>C12+C13+C14</f>
        <v>43600</v>
      </c>
    </row>
    <row r="12" spans="1:4" ht="30" x14ac:dyDescent="0.3">
      <c r="A12" s="26" t="s">
        <v>1160</v>
      </c>
      <c r="B12" s="43" t="s">
        <v>3</v>
      </c>
      <c r="C12" s="27">
        <v>39100</v>
      </c>
    </row>
    <row r="13" spans="1:4" x14ac:dyDescent="0.3">
      <c r="A13" s="26" t="s">
        <v>149</v>
      </c>
      <c r="B13" s="43" t="s">
        <v>150</v>
      </c>
      <c r="C13" s="27">
        <v>3000</v>
      </c>
    </row>
    <row r="14" spans="1:4" ht="30" x14ac:dyDescent="0.3">
      <c r="A14" s="26" t="s">
        <v>151</v>
      </c>
      <c r="B14" s="43" t="s">
        <v>1161</v>
      </c>
      <c r="C14" s="27">
        <v>1500</v>
      </c>
    </row>
    <row r="15" spans="1:4" x14ac:dyDescent="0.3">
      <c r="A15" s="25" t="s">
        <v>152</v>
      </c>
      <c r="B15" s="42" t="s">
        <v>153</v>
      </c>
      <c r="C15" s="24">
        <f>C16</f>
        <v>9500</v>
      </c>
    </row>
    <row r="16" spans="1:4" x14ac:dyDescent="0.3">
      <c r="A16" s="26" t="s">
        <v>154</v>
      </c>
      <c r="B16" s="43" t="s">
        <v>5</v>
      </c>
      <c r="C16" s="27">
        <v>9500</v>
      </c>
    </row>
    <row r="17" spans="1:4" x14ac:dyDescent="0.3">
      <c r="A17" s="25" t="s">
        <v>1162</v>
      </c>
      <c r="B17" s="42" t="s">
        <v>155</v>
      </c>
      <c r="C17" s="24">
        <v>6000</v>
      </c>
    </row>
    <row r="18" spans="1:4" ht="25.5" x14ac:dyDescent="0.3">
      <c r="A18" s="25" t="s">
        <v>156</v>
      </c>
      <c r="B18" s="42" t="s">
        <v>157</v>
      </c>
      <c r="C18" s="24">
        <f>C19+C20+C21+C22</f>
        <v>64007.5</v>
      </c>
    </row>
    <row r="19" spans="1:4" ht="90.75" customHeight="1" x14ac:dyDescent="0.3">
      <c r="A19" s="26" t="s">
        <v>732</v>
      </c>
      <c r="B19" s="44" t="s">
        <v>786</v>
      </c>
      <c r="C19" s="27">
        <v>60010</v>
      </c>
      <c r="D19" s="123"/>
    </row>
    <row r="20" spans="1:4" ht="78" customHeight="1" x14ac:dyDescent="0.3">
      <c r="A20" s="26" t="s">
        <v>57</v>
      </c>
      <c r="B20" s="44" t="s">
        <v>58</v>
      </c>
      <c r="C20" s="27">
        <v>2636.5</v>
      </c>
    </row>
    <row r="21" spans="1:4" ht="33.75" customHeight="1" x14ac:dyDescent="0.3">
      <c r="A21" s="26" t="s">
        <v>69</v>
      </c>
      <c r="B21" s="43" t="s">
        <v>21</v>
      </c>
      <c r="C21" s="27">
        <v>1047</v>
      </c>
    </row>
    <row r="22" spans="1:4" ht="49.5" customHeight="1" x14ac:dyDescent="0.3">
      <c r="A22" s="26" t="s">
        <v>70</v>
      </c>
      <c r="B22" s="43" t="s">
        <v>71</v>
      </c>
      <c r="C22" s="27">
        <v>314</v>
      </c>
    </row>
    <row r="23" spans="1:4" x14ac:dyDescent="0.3">
      <c r="A23" s="25" t="s">
        <v>1163</v>
      </c>
      <c r="B23" s="42" t="s">
        <v>158</v>
      </c>
      <c r="C23" s="24">
        <f>C24</f>
        <v>600</v>
      </c>
    </row>
    <row r="24" spans="1:4" x14ac:dyDescent="0.3">
      <c r="A24" s="26" t="s">
        <v>159</v>
      </c>
      <c r="B24" s="43" t="s">
        <v>27</v>
      </c>
      <c r="C24" s="27">
        <v>600</v>
      </c>
    </row>
    <row r="25" spans="1:4" ht="27.75" customHeight="1" x14ac:dyDescent="0.3">
      <c r="A25" s="25" t="s">
        <v>160</v>
      </c>
      <c r="B25" s="42" t="s">
        <v>161</v>
      </c>
      <c r="C25" s="24">
        <f>C26+C27</f>
        <v>3262.1</v>
      </c>
    </row>
    <row r="26" spans="1:4" ht="60" x14ac:dyDescent="0.3">
      <c r="A26" s="26" t="s">
        <v>734</v>
      </c>
      <c r="B26" s="44" t="s">
        <v>40</v>
      </c>
      <c r="C26" s="27">
        <v>1100</v>
      </c>
    </row>
    <row r="27" spans="1:4" ht="45" x14ac:dyDescent="0.3">
      <c r="A27" s="26" t="s">
        <v>60</v>
      </c>
      <c r="B27" s="44" t="s">
        <v>39</v>
      </c>
      <c r="C27" s="27">
        <v>2162.1</v>
      </c>
    </row>
    <row r="28" spans="1:4" x14ac:dyDescent="0.3">
      <c r="A28" s="25" t="s">
        <v>162</v>
      </c>
      <c r="B28" s="42" t="s">
        <v>163</v>
      </c>
      <c r="C28" s="24">
        <v>4000</v>
      </c>
    </row>
    <row r="29" spans="1:4" x14ac:dyDescent="0.3">
      <c r="A29" s="25" t="s">
        <v>164</v>
      </c>
      <c r="B29" s="42" t="s">
        <v>1164</v>
      </c>
      <c r="C29" s="24">
        <v>650</v>
      </c>
    </row>
    <row r="30" spans="1:4" x14ac:dyDescent="0.3">
      <c r="A30" s="28" t="s">
        <v>165</v>
      </c>
      <c r="B30" s="42" t="s">
        <v>166</v>
      </c>
      <c r="C30" s="24">
        <f>C31</f>
        <v>780328.19999999984</v>
      </c>
    </row>
    <row r="31" spans="1:4" ht="25.5" x14ac:dyDescent="0.3">
      <c r="A31" s="28" t="s">
        <v>167</v>
      </c>
      <c r="B31" s="42" t="s">
        <v>168</v>
      </c>
      <c r="C31" s="24">
        <f>C32+C35+C40+C49</f>
        <v>780328.19999999984</v>
      </c>
    </row>
    <row r="32" spans="1:4" ht="25.5" x14ac:dyDescent="0.3">
      <c r="A32" s="28" t="s">
        <v>907</v>
      </c>
      <c r="B32" s="42" t="s">
        <v>1165</v>
      </c>
      <c r="C32" s="24">
        <f>C33+C34</f>
        <v>98158</v>
      </c>
    </row>
    <row r="33" spans="1:3" ht="47.25" customHeight="1" x14ac:dyDescent="0.3">
      <c r="A33" s="29" t="s">
        <v>847</v>
      </c>
      <c r="B33" s="43" t="s">
        <v>1264</v>
      </c>
      <c r="C33" s="27">
        <v>79946</v>
      </c>
    </row>
    <row r="34" spans="1:3" ht="29.45" customHeight="1" x14ac:dyDescent="0.3">
      <c r="A34" s="29" t="s">
        <v>848</v>
      </c>
      <c r="B34" s="43" t="s">
        <v>877</v>
      </c>
      <c r="C34" s="27">
        <v>18212</v>
      </c>
    </row>
    <row r="35" spans="1:3" ht="25.5" x14ac:dyDescent="0.3">
      <c r="A35" s="28" t="s">
        <v>908</v>
      </c>
      <c r="B35" s="42" t="s">
        <v>1167</v>
      </c>
      <c r="C35" s="24">
        <f>C36+C38+C39+C37</f>
        <v>92169.4</v>
      </c>
    </row>
    <row r="36" spans="1:3" ht="90" customHeight="1" x14ac:dyDescent="0.3">
      <c r="A36" s="30" t="s">
        <v>922</v>
      </c>
      <c r="B36" s="43" t="s">
        <v>921</v>
      </c>
      <c r="C36" s="27">
        <v>79810.5</v>
      </c>
    </row>
    <row r="37" spans="1:3" ht="60" customHeight="1" x14ac:dyDescent="0.3">
      <c r="A37" s="30" t="s">
        <v>1329</v>
      </c>
      <c r="B37" s="43" t="s">
        <v>1276</v>
      </c>
      <c r="C37" s="27">
        <v>311.39999999999998</v>
      </c>
    </row>
    <row r="38" spans="1:3" ht="30" x14ac:dyDescent="0.3">
      <c r="A38" s="29" t="s">
        <v>856</v>
      </c>
      <c r="B38" s="43" t="s">
        <v>1265</v>
      </c>
      <c r="C38" s="27">
        <v>10747.5</v>
      </c>
    </row>
    <row r="39" spans="1:3" ht="30" x14ac:dyDescent="0.3">
      <c r="A39" s="29" t="s">
        <v>909</v>
      </c>
      <c r="B39" s="43" t="s">
        <v>99</v>
      </c>
      <c r="C39" s="27">
        <v>1300</v>
      </c>
    </row>
    <row r="40" spans="1:3" ht="25.5" x14ac:dyDescent="0.3">
      <c r="A40" s="28" t="s">
        <v>910</v>
      </c>
      <c r="B40" s="42" t="s">
        <v>1168</v>
      </c>
      <c r="C40" s="24">
        <f>C41+C42+C43+C44+C45+C46+C47+C48</f>
        <v>586879.59999999986</v>
      </c>
    </row>
    <row r="41" spans="1:3" ht="45" x14ac:dyDescent="0.3">
      <c r="A41" s="29" t="s">
        <v>911</v>
      </c>
      <c r="B41" s="43" t="s">
        <v>100</v>
      </c>
      <c r="C41" s="27">
        <v>2702.7</v>
      </c>
    </row>
    <row r="42" spans="1:3" ht="75" x14ac:dyDescent="0.3">
      <c r="A42" s="29" t="s">
        <v>912</v>
      </c>
      <c r="B42" s="43" t="s">
        <v>906</v>
      </c>
      <c r="C42" s="27">
        <v>186430</v>
      </c>
    </row>
    <row r="43" spans="1:3" ht="90" x14ac:dyDescent="0.3">
      <c r="A43" s="29" t="s">
        <v>913</v>
      </c>
      <c r="B43" s="43" t="s">
        <v>940</v>
      </c>
      <c r="C43" s="27">
        <v>365529</v>
      </c>
    </row>
    <row r="44" spans="1:3" ht="45" x14ac:dyDescent="0.3">
      <c r="A44" s="29" t="s">
        <v>914</v>
      </c>
      <c r="B44" s="43" t="s">
        <v>102</v>
      </c>
      <c r="C44" s="27">
        <v>1621.7</v>
      </c>
    </row>
    <row r="45" spans="1:3" ht="45" x14ac:dyDescent="0.3">
      <c r="A45" s="29" t="s">
        <v>915</v>
      </c>
      <c r="B45" s="43" t="s">
        <v>104</v>
      </c>
      <c r="C45" s="27">
        <v>21338</v>
      </c>
    </row>
    <row r="46" spans="1:3" ht="45.75" customHeight="1" x14ac:dyDescent="0.3">
      <c r="A46" s="29" t="s">
        <v>916</v>
      </c>
      <c r="B46" s="43" t="s">
        <v>105</v>
      </c>
      <c r="C46" s="27">
        <v>5018.2</v>
      </c>
    </row>
    <row r="47" spans="1:3" ht="45" customHeight="1" x14ac:dyDescent="0.3">
      <c r="A47" s="29" t="s">
        <v>917</v>
      </c>
      <c r="B47" s="43" t="s">
        <v>107</v>
      </c>
      <c r="C47" s="27">
        <v>740</v>
      </c>
    </row>
    <row r="48" spans="1:3" ht="75.75" customHeight="1" x14ac:dyDescent="0.3">
      <c r="A48" s="29" t="s">
        <v>918</v>
      </c>
      <c r="B48" s="43" t="s">
        <v>108</v>
      </c>
      <c r="C48" s="27">
        <v>3500</v>
      </c>
    </row>
    <row r="49" spans="1:3" x14ac:dyDescent="0.3">
      <c r="A49" s="28" t="s">
        <v>919</v>
      </c>
      <c r="B49" s="46" t="s">
        <v>169</v>
      </c>
      <c r="C49" s="24">
        <f>C50</f>
        <v>3121.2</v>
      </c>
    </row>
    <row r="50" spans="1:3" ht="81" customHeight="1" x14ac:dyDescent="0.3">
      <c r="A50" s="23" t="s">
        <v>920</v>
      </c>
      <c r="B50" s="44" t="s">
        <v>110</v>
      </c>
      <c r="C50" s="27">
        <v>3121.2</v>
      </c>
    </row>
  </sheetData>
  <mergeCells count="5">
    <mergeCell ref="A2:C2"/>
    <mergeCell ref="A4:A5"/>
    <mergeCell ref="B4:B5"/>
    <mergeCell ref="C4:C5"/>
    <mergeCell ref="B1:C1"/>
  </mergeCells>
  <pageMargins left="1.1811023622047245" right="0.39370078740157483" top="0.78740157480314965" bottom="0.78740157480314965" header="0.31496062992125984" footer="0.31496062992125984"/>
  <pageSetup paperSize="9" scale="74" fitToHeight="0" orientation="portrait" verticalDpi="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A1:C6"/>
  <sheetViews>
    <sheetView workbookViewId="0">
      <selection sqref="A1:C7"/>
    </sheetView>
  </sheetViews>
  <sheetFormatPr defaultRowHeight="15" x14ac:dyDescent="0.25"/>
  <cols>
    <col min="2" max="2" width="45.28515625" customWidth="1"/>
    <col min="3" max="3" width="18.7109375" customWidth="1"/>
  </cols>
  <sheetData>
    <row r="1" spans="1:3" ht="15.75" x14ac:dyDescent="0.3">
      <c r="A1" s="271" t="s">
        <v>1313</v>
      </c>
      <c r="B1" s="271"/>
      <c r="C1" s="271"/>
    </row>
    <row r="2" spans="1:3" ht="74.45" customHeight="1" x14ac:dyDescent="0.25">
      <c r="A2" s="277" t="s">
        <v>1312</v>
      </c>
      <c r="B2" s="277"/>
      <c r="C2" s="277"/>
    </row>
    <row r="3" spans="1:3" ht="15.75" x14ac:dyDescent="0.3">
      <c r="A3" s="135"/>
      <c r="B3" s="136"/>
      <c r="C3" s="137" t="s">
        <v>624</v>
      </c>
    </row>
    <row r="4" spans="1:3" ht="58.15" customHeight="1" x14ac:dyDescent="0.25">
      <c r="A4" s="138" t="s">
        <v>625</v>
      </c>
      <c r="B4" s="139" t="s">
        <v>657</v>
      </c>
      <c r="C4" s="140" t="s">
        <v>626</v>
      </c>
    </row>
    <row r="5" spans="1:3" ht="30.6" customHeight="1" x14ac:dyDescent="0.25">
      <c r="A5" s="139">
        <v>1</v>
      </c>
      <c r="B5" s="141" t="s">
        <v>1309</v>
      </c>
      <c r="C5" s="59">
        <v>752.3</v>
      </c>
    </row>
    <row r="6" spans="1:3" ht="15.75" x14ac:dyDescent="0.3">
      <c r="A6" s="127"/>
      <c r="B6" s="142" t="s">
        <v>1310</v>
      </c>
      <c r="C6" s="62">
        <f>SUM(C5:C5)</f>
        <v>752.3</v>
      </c>
    </row>
  </sheetData>
  <mergeCells count="2">
    <mergeCell ref="A1:C1"/>
    <mergeCell ref="A2:C2"/>
  </mergeCells>
  <pageMargins left="1.1811023622047245" right="0.39370078740157483" top="0.78740157480314965" bottom="0.78740157480314965" header="0.31496062992125984" footer="0.31496062992125984"/>
  <pageSetup paperSize="9" orientation="portrait" verticalDpi="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A1:C7"/>
  <sheetViews>
    <sheetView workbookViewId="0">
      <selection sqref="A1:C7"/>
    </sheetView>
  </sheetViews>
  <sheetFormatPr defaultRowHeight="15" x14ac:dyDescent="0.25"/>
  <cols>
    <col min="2" max="2" width="45.28515625" customWidth="1"/>
    <col min="3" max="3" width="18.7109375" customWidth="1"/>
  </cols>
  <sheetData>
    <row r="1" spans="1:3" ht="15.75" x14ac:dyDescent="0.3">
      <c r="A1" s="271" t="s">
        <v>1314</v>
      </c>
      <c r="B1" s="271"/>
      <c r="C1" s="271"/>
    </row>
    <row r="2" spans="1:3" ht="74.45" customHeight="1" x14ac:dyDescent="0.25">
      <c r="A2" s="270" t="s">
        <v>1315</v>
      </c>
      <c r="B2" s="270"/>
      <c r="C2" s="270"/>
    </row>
    <row r="3" spans="1:3" ht="15.75" x14ac:dyDescent="0.3">
      <c r="A3" s="22"/>
      <c r="B3" s="54"/>
      <c r="C3" s="64" t="s">
        <v>624</v>
      </c>
    </row>
    <row r="4" spans="1:3" ht="58.15" customHeight="1" x14ac:dyDescent="0.25">
      <c r="A4" s="186" t="s">
        <v>625</v>
      </c>
      <c r="B4" s="148" t="s">
        <v>657</v>
      </c>
      <c r="C4" s="153" t="s">
        <v>626</v>
      </c>
    </row>
    <row r="5" spans="1:3" ht="19.899999999999999" customHeight="1" x14ac:dyDescent="0.25">
      <c r="A5" s="148">
        <v>1</v>
      </c>
      <c r="B5" s="60" t="s">
        <v>628</v>
      </c>
      <c r="C5" s="59">
        <v>311.39999999999998</v>
      </c>
    </row>
    <row r="6" spans="1:3" ht="15.75" x14ac:dyDescent="0.3">
      <c r="A6" s="66"/>
      <c r="B6" s="61" t="s">
        <v>1310</v>
      </c>
      <c r="C6" s="62">
        <f>SUM(C5:C5)</f>
        <v>311.39999999999998</v>
      </c>
    </row>
    <row r="7" spans="1:3" ht="14.45" x14ac:dyDescent="0.3">
      <c r="A7" s="187"/>
      <c r="B7" s="187"/>
      <c r="C7" s="187"/>
    </row>
  </sheetData>
  <mergeCells count="2">
    <mergeCell ref="A1:C1"/>
    <mergeCell ref="A2:C2"/>
  </mergeCells>
  <pageMargins left="1.1811023622047245" right="0.39370078740157483" top="0.78740157480314965" bottom="0.78740157480314965" header="0.31496062992125984" footer="0.31496062992125984"/>
  <pageSetup paperSize="9" orientation="portrait" verticalDpi="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A1:C7"/>
  <sheetViews>
    <sheetView workbookViewId="0">
      <selection activeCell="C4" sqref="C4"/>
    </sheetView>
  </sheetViews>
  <sheetFormatPr defaultRowHeight="15" x14ac:dyDescent="0.25"/>
  <cols>
    <col min="2" max="2" width="55.85546875" customWidth="1"/>
    <col min="3" max="3" width="18.7109375" customWidth="1"/>
  </cols>
  <sheetData>
    <row r="1" spans="1:3" ht="15.75" x14ac:dyDescent="0.3">
      <c r="A1" s="271" t="s">
        <v>1373</v>
      </c>
      <c r="B1" s="271"/>
      <c r="C1" s="271"/>
    </row>
    <row r="2" spans="1:3" ht="74.45" customHeight="1" x14ac:dyDescent="0.25">
      <c r="A2" s="270" t="s">
        <v>1316</v>
      </c>
      <c r="B2" s="270"/>
      <c r="C2" s="270"/>
    </row>
    <row r="3" spans="1:3" ht="15.75" x14ac:dyDescent="0.3">
      <c r="A3" s="22"/>
      <c r="B3" s="54"/>
      <c r="C3" s="64" t="s">
        <v>624</v>
      </c>
    </row>
    <row r="4" spans="1:3" ht="58.15" customHeight="1" x14ac:dyDescent="0.25">
      <c r="A4" s="186" t="s">
        <v>625</v>
      </c>
      <c r="B4" s="148" t="s">
        <v>657</v>
      </c>
      <c r="C4" s="153" t="s">
        <v>626</v>
      </c>
    </row>
    <row r="5" spans="1:3" ht="21" customHeight="1" x14ac:dyDescent="0.25">
      <c r="A5" s="148">
        <v>1</v>
      </c>
      <c r="B5" s="60" t="s">
        <v>628</v>
      </c>
      <c r="C5" s="59">
        <v>2</v>
      </c>
    </row>
    <row r="6" spans="1:3" ht="15.75" x14ac:dyDescent="0.3">
      <c r="A6" s="66"/>
      <c r="B6" s="61" t="s">
        <v>1310</v>
      </c>
      <c r="C6" s="62">
        <f>SUM(C5:C5)</f>
        <v>2</v>
      </c>
    </row>
    <row r="7" spans="1:3" ht="14.45" x14ac:dyDescent="0.3">
      <c r="A7" s="187"/>
      <c r="B7" s="187"/>
      <c r="C7" s="187"/>
    </row>
  </sheetData>
  <mergeCells count="2">
    <mergeCell ref="A1:C1"/>
    <mergeCell ref="A2:C2"/>
  </mergeCells>
  <pageMargins left="1.1811023622047245" right="0.39370078740157483" top="0.78740157480314965" bottom="0.78740157480314965" header="0.31496062992125984" footer="0.31496062992125984"/>
  <pageSetup paperSize="9" orientation="portrait" verticalDpi="0"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pageSetUpPr fitToPage="1"/>
  </sheetPr>
  <dimension ref="A1:G25"/>
  <sheetViews>
    <sheetView topLeftCell="A13" workbookViewId="0">
      <selection activeCell="D7" sqref="D7:D8"/>
    </sheetView>
  </sheetViews>
  <sheetFormatPr defaultColWidth="8.85546875" defaultRowHeight="15" x14ac:dyDescent="0.3"/>
  <cols>
    <col min="1" max="1" width="8.85546875" style="22"/>
    <col min="2" max="2" width="43.28515625" style="22" customWidth="1"/>
    <col min="3" max="3" width="16.5703125" style="22" customWidth="1"/>
    <col min="4" max="4" width="19" style="22" customWidth="1"/>
    <col min="5" max="16384" width="8.85546875" style="22"/>
  </cols>
  <sheetData>
    <row r="1" spans="1:7" ht="82.5" customHeight="1" x14ac:dyDescent="0.3">
      <c r="A1" s="54"/>
      <c r="B1" s="231" t="s">
        <v>1374</v>
      </c>
      <c r="C1" s="231"/>
      <c r="D1" s="231"/>
    </row>
    <row r="2" spans="1:7" ht="15.6" customHeight="1" x14ac:dyDescent="0.3">
      <c r="D2" s="152" t="s">
        <v>931</v>
      </c>
      <c r="E2" s="54"/>
      <c r="F2" s="54"/>
      <c r="G2" s="54"/>
    </row>
    <row r="3" spans="1:7" ht="30.6" customHeight="1" x14ac:dyDescent="0.3">
      <c r="A3" s="270" t="s">
        <v>1296</v>
      </c>
      <c r="B3" s="270"/>
      <c r="C3" s="270"/>
      <c r="D3" s="270"/>
    </row>
    <row r="4" spans="1:7" ht="16.149999999999999" customHeight="1" x14ac:dyDescent="0.3">
      <c r="A4" s="270"/>
      <c r="B4" s="270"/>
      <c r="C4" s="270"/>
      <c r="D4" s="270"/>
    </row>
    <row r="5" spans="1:7" ht="15.6" customHeight="1" x14ac:dyDescent="0.3">
      <c r="A5" s="270"/>
      <c r="B5" s="270"/>
      <c r="C5" s="270"/>
      <c r="D5" s="270"/>
    </row>
    <row r="6" spans="1:7" ht="13.15" x14ac:dyDescent="0.25">
      <c r="A6" s="64"/>
      <c r="B6" s="64"/>
      <c r="C6" s="64"/>
      <c r="D6" s="64"/>
    </row>
    <row r="7" spans="1:7" ht="13.15" customHeight="1" x14ac:dyDescent="0.3">
      <c r="A7" s="272" t="s">
        <v>625</v>
      </c>
      <c r="B7" s="238" t="s">
        <v>660</v>
      </c>
      <c r="C7" s="273" t="s">
        <v>934</v>
      </c>
      <c r="D7" s="238" t="s">
        <v>1250</v>
      </c>
    </row>
    <row r="8" spans="1:7" ht="29.45" customHeight="1" x14ac:dyDescent="0.3">
      <c r="A8" s="272"/>
      <c r="B8" s="237"/>
      <c r="C8" s="273"/>
      <c r="D8" s="237"/>
    </row>
    <row r="9" spans="1:7" x14ac:dyDescent="0.3">
      <c r="A9" s="148">
        <v>1</v>
      </c>
      <c r="B9" s="58" t="s">
        <v>627</v>
      </c>
      <c r="C9" s="59">
        <v>1207.7</v>
      </c>
      <c r="D9" s="59">
        <v>1207.7</v>
      </c>
    </row>
    <row r="10" spans="1:7" x14ac:dyDescent="0.3">
      <c r="A10" s="148">
        <v>2</v>
      </c>
      <c r="B10" s="60" t="s">
        <v>628</v>
      </c>
      <c r="C10" s="59">
        <v>782.6</v>
      </c>
      <c r="D10" s="59">
        <v>782.6</v>
      </c>
    </row>
    <row r="11" spans="1:7" x14ac:dyDescent="0.3">
      <c r="A11" s="148">
        <v>3</v>
      </c>
      <c r="B11" s="60" t="s">
        <v>629</v>
      </c>
      <c r="C11" s="59">
        <v>1037.9000000000001</v>
      </c>
      <c r="D11" s="59">
        <v>1037.9000000000001</v>
      </c>
    </row>
    <row r="12" spans="1:7" x14ac:dyDescent="0.3">
      <c r="A12" s="148">
        <v>4</v>
      </c>
      <c r="B12" s="60" t="s">
        <v>630</v>
      </c>
      <c r="C12" s="59">
        <v>1062.3</v>
      </c>
      <c r="D12" s="59">
        <v>1062.3</v>
      </c>
    </row>
    <row r="13" spans="1:7" x14ac:dyDescent="0.3">
      <c r="A13" s="148">
        <v>5</v>
      </c>
      <c r="B13" s="60" t="s">
        <v>631</v>
      </c>
      <c r="C13" s="59">
        <v>480.3</v>
      </c>
      <c r="D13" s="59">
        <v>480.3</v>
      </c>
    </row>
    <row r="14" spans="1:7" x14ac:dyDescent="0.3">
      <c r="A14" s="148">
        <v>6</v>
      </c>
      <c r="B14" s="60" t="s">
        <v>633</v>
      </c>
      <c r="C14" s="59">
        <v>765.7</v>
      </c>
      <c r="D14" s="59">
        <v>765.7</v>
      </c>
    </row>
    <row r="15" spans="1:7" x14ac:dyDescent="0.3">
      <c r="A15" s="148">
        <v>7</v>
      </c>
      <c r="B15" s="60" t="s">
        <v>634</v>
      </c>
      <c r="C15" s="59">
        <v>1006.6</v>
      </c>
      <c r="D15" s="59">
        <v>1006.6</v>
      </c>
    </row>
    <row r="16" spans="1:7" x14ac:dyDescent="0.3">
      <c r="A16" s="148">
        <v>8</v>
      </c>
      <c r="B16" s="60" t="s">
        <v>635</v>
      </c>
      <c r="C16" s="59">
        <v>485.8</v>
      </c>
      <c r="D16" s="59">
        <v>485.8</v>
      </c>
    </row>
    <row r="17" spans="1:4" x14ac:dyDescent="0.3">
      <c r="A17" s="148">
        <v>9</v>
      </c>
      <c r="B17" s="60" t="s">
        <v>636</v>
      </c>
      <c r="C17" s="59">
        <v>743.2</v>
      </c>
      <c r="D17" s="59">
        <v>743.2</v>
      </c>
    </row>
    <row r="18" spans="1:4" x14ac:dyDescent="0.3">
      <c r="A18" s="148">
        <v>10</v>
      </c>
      <c r="B18" s="60" t="s">
        <v>637</v>
      </c>
      <c r="C18" s="59">
        <v>961.2</v>
      </c>
      <c r="D18" s="59">
        <v>961.2</v>
      </c>
    </row>
    <row r="19" spans="1:4" x14ac:dyDescent="0.3">
      <c r="A19" s="148">
        <v>11</v>
      </c>
      <c r="B19" s="60" t="s">
        <v>638</v>
      </c>
      <c r="C19" s="59">
        <v>981.1</v>
      </c>
      <c r="D19" s="59">
        <v>981.1</v>
      </c>
    </row>
    <row r="20" spans="1:4" x14ac:dyDescent="0.3">
      <c r="A20" s="148">
        <v>12</v>
      </c>
      <c r="B20" s="60" t="s">
        <v>639</v>
      </c>
      <c r="C20" s="59">
        <v>734.7</v>
      </c>
      <c r="D20" s="59">
        <v>734.7</v>
      </c>
    </row>
    <row r="21" spans="1:4" x14ac:dyDescent="0.3">
      <c r="A21" s="148">
        <v>13</v>
      </c>
      <c r="B21" s="60" t="s">
        <v>640</v>
      </c>
      <c r="C21" s="59">
        <v>1101.2</v>
      </c>
      <c r="D21" s="59">
        <v>1101.2</v>
      </c>
    </row>
    <row r="22" spans="1:4" x14ac:dyDescent="0.3">
      <c r="A22" s="148">
        <v>14</v>
      </c>
      <c r="B22" s="60" t="s">
        <v>641</v>
      </c>
      <c r="C22" s="59">
        <v>246.7</v>
      </c>
      <c r="D22" s="59">
        <v>246.7</v>
      </c>
    </row>
    <row r="23" spans="1:4" x14ac:dyDescent="0.3">
      <c r="A23" s="148">
        <v>15</v>
      </c>
      <c r="B23" s="60" t="s">
        <v>642</v>
      </c>
      <c r="C23" s="59">
        <v>581.70000000000005</v>
      </c>
      <c r="D23" s="59">
        <v>581.70000000000005</v>
      </c>
    </row>
    <row r="24" spans="1:4" x14ac:dyDescent="0.3">
      <c r="A24" s="148">
        <v>16</v>
      </c>
      <c r="B24" s="60" t="s">
        <v>643</v>
      </c>
      <c r="C24" s="59">
        <v>826.4</v>
      </c>
      <c r="D24" s="59">
        <v>826.4</v>
      </c>
    </row>
    <row r="25" spans="1:4" x14ac:dyDescent="0.3">
      <c r="A25" s="148"/>
      <c r="B25" s="61" t="s">
        <v>644</v>
      </c>
      <c r="C25" s="62">
        <f>SUM(C9:C24)</f>
        <v>13005.100000000004</v>
      </c>
      <c r="D25" s="62">
        <f>SUM(D9:D24)</f>
        <v>13005.100000000004</v>
      </c>
    </row>
  </sheetData>
  <mergeCells count="6">
    <mergeCell ref="B1:D1"/>
    <mergeCell ref="C7:C8"/>
    <mergeCell ref="D7:D8"/>
    <mergeCell ref="A7:A8"/>
    <mergeCell ref="A3:D5"/>
    <mergeCell ref="B7:B8"/>
  </mergeCells>
  <pageMargins left="1.1811023622047245" right="0.39370078740157483" top="0.78740157480314965" bottom="0.78740157480314965" header="0.31496062992125984" footer="0.31496062992125984"/>
  <pageSetup paperSize="9" scale="97" fitToHeight="0" orientation="portrait" verticalDpi="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pageSetUpPr fitToPage="1"/>
  </sheetPr>
  <dimension ref="A1:D22"/>
  <sheetViews>
    <sheetView workbookViewId="0">
      <selection activeCell="C1" sqref="A1:D22"/>
    </sheetView>
  </sheetViews>
  <sheetFormatPr defaultColWidth="8.85546875" defaultRowHeight="15" x14ac:dyDescent="0.3"/>
  <cols>
    <col min="1" max="1" width="8.85546875" style="22"/>
    <col min="2" max="2" width="44.28515625" style="22" customWidth="1"/>
    <col min="3" max="4" width="20" style="22" customWidth="1"/>
    <col min="5" max="16384" width="8.85546875" style="22"/>
  </cols>
  <sheetData>
    <row r="1" spans="1:4" ht="16.149999999999999" customHeight="1" x14ac:dyDescent="0.3">
      <c r="A1" s="64"/>
      <c r="C1" s="271" t="s">
        <v>930</v>
      </c>
      <c r="D1" s="271"/>
    </row>
    <row r="2" spans="1:4" ht="13.15" x14ac:dyDescent="0.25">
      <c r="A2" s="68"/>
    </row>
    <row r="3" spans="1:4" ht="78" customHeight="1" x14ac:dyDescent="0.3">
      <c r="A3" s="270" t="s">
        <v>1298</v>
      </c>
      <c r="B3" s="270"/>
      <c r="C3" s="270"/>
      <c r="D3" s="270"/>
    </row>
    <row r="4" spans="1:4" x14ac:dyDescent="0.3">
      <c r="A4" s="64"/>
      <c r="B4" s="64"/>
      <c r="C4" s="64"/>
      <c r="D4" s="64" t="s">
        <v>624</v>
      </c>
    </row>
    <row r="5" spans="1:4" ht="26.45" customHeight="1" x14ac:dyDescent="0.3">
      <c r="A5" s="229" t="s">
        <v>625</v>
      </c>
      <c r="B5" s="229" t="s">
        <v>657</v>
      </c>
      <c r="C5" s="229" t="s">
        <v>626</v>
      </c>
      <c r="D5" s="229"/>
    </row>
    <row r="6" spans="1:4" x14ac:dyDescent="0.3">
      <c r="A6" s="229"/>
      <c r="B6" s="229"/>
      <c r="C6" s="148" t="s">
        <v>934</v>
      </c>
      <c r="D6" s="148" t="s">
        <v>1250</v>
      </c>
    </row>
    <row r="7" spans="1:4" x14ac:dyDescent="0.3">
      <c r="A7" s="148">
        <v>1</v>
      </c>
      <c r="B7" s="60" t="s">
        <v>627</v>
      </c>
      <c r="C7" s="59">
        <v>282.60000000000002</v>
      </c>
      <c r="D7" s="59">
        <v>266</v>
      </c>
    </row>
    <row r="8" spans="1:4" x14ac:dyDescent="0.3">
      <c r="A8" s="148">
        <v>2</v>
      </c>
      <c r="B8" s="60" t="s">
        <v>628</v>
      </c>
      <c r="C8" s="59">
        <v>291.5</v>
      </c>
      <c r="D8" s="59">
        <v>274</v>
      </c>
    </row>
    <row r="9" spans="1:4" x14ac:dyDescent="0.3">
      <c r="A9" s="148">
        <v>3</v>
      </c>
      <c r="B9" s="60" t="s">
        <v>629</v>
      </c>
      <c r="C9" s="59">
        <v>282</v>
      </c>
      <c r="D9" s="59">
        <v>265</v>
      </c>
    </row>
    <row r="10" spans="1:4" x14ac:dyDescent="0.3">
      <c r="A10" s="148">
        <v>4</v>
      </c>
      <c r="B10" s="60" t="s">
        <v>630</v>
      </c>
      <c r="C10" s="59">
        <v>178.4</v>
      </c>
      <c r="D10" s="59">
        <v>168</v>
      </c>
    </row>
    <row r="11" spans="1:4" x14ac:dyDescent="0.3">
      <c r="A11" s="148">
        <v>5</v>
      </c>
      <c r="B11" s="60" t="s">
        <v>631</v>
      </c>
      <c r="C11" s="59">
        <v>1429.6</v>
      </c>
      <c r="D11" s="59">
        <v>1340</v>
      </c>
    </row>
    <row r="12" spans="1:4" x14ac:dyDescent="0.3">
      <c r="A12" s="148">
        <v>6</v>
      </c>
      <c r="B12" s="60" t="s">
        <v>634</v>
      </c>
      <c r="C12" s="59">
        <v>306.8</v>
      </c>
      <c r="D12" s="59">
        <v>290</v>
      </c>
    </row>
    <row r="13" spans="1:4" x14ac:dyDescent="0.3">
      <c r="A13" s="148">
        <v>7</v>
      </c>
      <c r="B13" s="60" t="s">
        <v>635</v>
      </c>
      <c r="C13" s="59">
        <v>704.7</v>
      </c>
      <c r="D13" s="59">
        <v>661</v>
      </c>
    </row>
    <row r="14" spans="1:4" x14ac:dyDescent="0.3">
      <c r="A14" s="148">
        <v>8</v>
      </c>
      <c r="B14" s="60" t="s">
        <v>636</v>
      </c>
      <c r="C14" s="59">
        <v>153.30000000000001</v>
      </c>
      <c r="D14" s="59">
        <v>145</v>
      </c>
    </row>
    <row r="15" spans="1:4" x14ac:dyDescent="0.3">
      <c r="A15" s="148">
        <v>9</v>
      </c>
      <c r="B15" s="60" t="s">
        <v>658</v>
      </c>
      <c r="C15" s="59">
        <v>230.4</v>
      </c>
      <c r="D15" s="59">
        <v>217</v>
      </c>
    </row>
    <row r="16" spans="1:4" x14ac:dyDescent="0.3">
      <c r="A16" s="148">
        <v>10</v>
      </c>
      <c r="B16" s="60" t="s">
        <v>638</v>
      </c>
      <c r="C16" s="59">
        <v>125.5</v>
      </c>
      <c r="D16" s="59">
        <v>119</v>
      </c>
    </row>
    <row r="17" spans="1:4" x14ac:dyDescent="0.3">
      <c r="A17" s="148">
        <v>11</v>
      </c>
      <c r="B17" s="60" t="s">
        <v>639</v>
      </c>
      <c r="C17" s="59">
        <v>70</v>
      </c>
      <c r="D17" s="59">
        <v>67</v>
      </c>
    </row>
    <row r="18" spans="1:4" x14ac:dyDescent="0.3">
      <c r="A18" s="148">
        <v>12</v>
      </c>
      <c r="B18" s="60" t="s">
        <v>640</v>
      </c>
      <c r="C18" s="59">
        <v>104</v>
      </c>
      <c r="D18" s="59">
        <v>99</v>
      </c>
    </row>
    <row r="19" spans="1:4" x14ac:dyDescent="0.3">
      <c r="A19" s="148">
        <v>13</v>
      </c>
      <c r="B19" s="60" t="s">
        <v>641</v>
      </c>
      <c r="C19" s="59">
        <v>323.89999999999998</v>
      </c>
      <c r="D19" s="59">
        <v>304</v>
      </c>
    </row>
    <row r="20" spans="1:4" x14ac:dyDescent="0.3">
      <c r="A20" s="148">
        <v>14</v>
      </c>
      <c r="B20" s="60" t="s">
        <v>642</v>
      </c>
      <c r="C20" s="59">
        <v>450.9</v>
      </c>
      <c r="D20" s="59">
        <v>423</v>
      </c>
    </row>
    <row r="21" spans="1:4" x14ac:dyDescent="0.3">
      <c r="A21" s="148">
        <v>15</v>
      </c>
      <c r="B21" s="60" t="s">
        <v>643</v>
      </c>
      <c r="C21" s="59">
        <v>84.6</v>
      </c>
      <c r="D21" s="59">
        <v>80</v>
      </c>
    </row>
    <row r="22" spans="1:4" x14ac:dyDescent="0.3">
      <c r="A22" s="148"/>
      <c r="B22" s="61" t="s">
        <v>644</v>
      </c>
      <c r="C22" s="62">
        <f>SUM(C7:C21)</f>
        <v>5018.2000000000007</v>
      </c>
      <c r="D22" s="62">
        <f>SUM(D7:D21)</f>
        <v>4718</v>
      </c>
    </row>
  </sheetData>
  <mergeCells count="5">
    <mergeCell ref="A5:A6"/>
    <mergeCell ref="B5:B6"/>
    <mergeCell ref="C5:D5"/>
    <mergeCell ref="C1:D1"/>
    <mergeCell ref="A3:D3"/>
  </mergeCells>
  <pageMargins left="1.1811023622047245" right="0.39370078740157483" top="0.78740157480314965" bottom="0.78740157480314965" header="0.31496062992125984" footer="0.31496062992125984"/>
  <pageSetup paperSize="9" scale="91" fitToHeight="0" orientation="portrait" verticalDpi="0"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pageSetUpPr fitToPage="1"/>
  </sheetPr>
  <dimension ref="A1:D23"/>
  <sheetViews>
    <sheetView topLeftCell="A10" workbookViewId="0">
      <selection activeCell="C1" sqref="A1:D23"/>
    </sheetView>
  </sheetViews>
  <sheetFormatPr defaultColWidth="8.85546875" defaultRowHeight="15" x14ac:dyDescent="0.3"/>
  <cols>
    <col min="1" max="1" width="8.85546875" style="22"/>
    <col min="2" max="2" width="40.28515625" style="22" customWidth="1"/>
    <col min="3" max="4" width="18.28515625" style="22" customWidth="1"/>
    <col min="5" max="16384" width="8.85546875" style="22"/>
  </cols>
  <sheetData>
    <row r="1" spans="1:4" x14ac:dyDescent="0.3">
      <c r="A1" s="64"/>
      <c r="C1" s="271" t="s">
        <v>929</v>
      </c>
      <c r="D1" s="271"/>
    </row>
    <row r="2" spans="1:4" ht="13.15" x14ac:dyDescent="0.25">
      <c r="A2" s="65"/>
    </row>
    <row r="3" spans="1:4" ht="63" customHeight="1" x14ac:dyDescent="0.3">
      <c r="A3" s="270" t="s">
        <v>1300</v>
      </c>
      <c r="B3" s="270"/>
      <c r="C3" s="270"/>
      <c r="D3" s="270"/>
    </row>
    <row r="4" spans="1:4" x14ac:dyDescent="0.3">
      <c r="A4" s="64"/>
      <c r="B4" s="64"/>
      <c r="C4" s="64"/>
      <c r="D4" s="64" t="s">
        <v>624</v>
      </c>
    </row>
    <row r="5" spans="1:4" ht="48" customHeight="1" x14ac:dyDescent="0.3">
      <c r="A5" s="229" t="s">
        <v>625</v>
      </c>
      <c r="B5" s="229" t="s">
        <v>660</v>
      </c>
      <c r="C5" s="229" t="s">
        <v>626</v>
      </c>
      <c r="D5" s="229"/>
    </row>
    <row r="6" spans="1:4" x14ac:dyDescent="0.3">
      <c r="A6" s="229"/>
      <c r="B6" s="229"/>
      <c r="C6" s="148" t="s">
        <v>934</v>
      </c>
      <c r="D6" s="148" t="s">
        <v>1250</v>
      </c>
    </row>
    <row r="7" spans="1:4" x14ac:dyDescent="0.3">
      <c r="A7" s="148">
        <v>1</v>
      </c>
      <c r="B7" s="58" t="s">
        <v>627</v>
      </c>
      <c r="C7" s="59">
        <v>1056.0999999999999</v>
      </c>
      <c r="D7" s="59">
        <v>990</v>
      </c>
    </row>
    <row r="8" spans="1:4" x14ac:dyDescent="0.3">
      <c r="A8" s="148">
        <v>2</v>
      </c>
      <c r="B8" s="60" t="s">
        <v>628</v>
      </c>
      <c r="C8" s="59">
        <v>381.7</v>
      </c>
      <c r="D8" s="59">
        <v>357.9</v>
      </c>
    </row>
    <row r="9" spans="1:4" x14ac:dyDescent="0.3">
      <c r="A9" s="148">
        <v>3</v>
      </c>
      <c r="B9" s="60" t="s">
        <v>630</v>
      </c>
      <c r="C9" s="59">
        <v>887.7</v>
      </c>
      <c r="D9" s="59">
        <v>832.2</v>
      </c>
    </row>
    <row r="10" spans="1:4" x14ac:dyDescent="0.3">
      <c r="A10" s="148">
        <v>4</v>
      </c>
      <c r="B10" s="60" t="s">
        <v>631</v>
      </c>
      <c r="C10" s="59">
        <v>601.6</v>
      </c>
      <c r="D10" s="59">
        <v>564</v>
      </c>
    </row>
    <row r="11" spans="1:4" x14ac:dyDescent="0.3">
      <c r="A11" s="148">
        <v>5</v>
      </c>
      <c r="B11" s="60" t="s">
        <v>632</v>
      </c>
      <c r="C11" s="59">
        <v>789.5</v>
      </c>
      <c r="D11" s="59">
        <v>740.1</v>
      </c>
    </row>
    <row r="12" spans="1:4" x14ac:dyDescent="0.3">
      <c r="A12" s="148">
        <v>6</v>
      </c>
      <c r="B12" s="60" t="s">
        <v>633</v>
      </c>
      <c r="C12" s="59">
        <v>324.89999999999998</v>
      </c>
      <c r="D12" s="59">
        <v>304.60000000000002</v>
      </c>
    </row>
    <row r="13" spans="1:4" x14ac:dyDescent="0.3">
      <c r="A13" s="148">
        <v>7</v>
      </c>
      <c r="B13" s="60" t="s">
        <v>634</v>
      </c>
      <c r="C13" s="59">
        <v>712.1</v>
      </c>
      <c r="D13" s="59">
        <v>667.6</v>
      </c>
    </row>
    <row r="14" spans="1:4" x14ac:dyDescent="0.3">
      <c r="A14" s="148">
        <v>8</v>
      </c>
      <c r="B14" s="60" t="s">
        <v>635</v>
      </c>
      <c r="C14" s="59">
        <v>601.6</v>
      </c>
      <c r="D14" s="59">
        <v>564</v>
      </c>
    </row>
    <row r="15" spans="1:4" x14ac:dyDescent="0.3">
      <c r="A15" s="148">
        <v>9</v>
      </c>
      <c r="B15" s="60" t="s">
        <v>636</v>
      </c>
      <c r="C15" s="59">
        <v>248.9</v>
      </c>
      <c r="D15" s="59">
        <v>233.3</v>
      </c>
    </row>
    <row r="16" spans="1:4" x14ac:dyDescent="0.3">
      <c r="A16" s="148">
        <v>10</v>
      </c>
      <c r="B16" s="60" t="s">
        <v>637</v>
      </c>
      <c r="C16" s="59">
        <v>655.4</v>
      </c>
      <c r="D16" s="59">
        <v>614.5</v>
      </c>
    </row>
    <row r="17" spans="1:4" x14ac:dyDescent="0.3">
      <c r="A17" s="148">
        <v>11</v>
      </c>
      <c r="B17" s="60" t="s">
        <v>638</v>
      </c>
      <c r="C17" s="59">
        <v>791.6</v>
      </c>
      <c r="D17" s="59">
        <v>742.1</v>
      </c>
    </row>
    <row r="18" spans="1:4" x14ac:dyDescent="0.3">
      <c r="A18" s="148">
        <v>12</v>
      </c>
      <c r="B18" s="60" t="s">
        <v>639</v>
      </c>
      <c r="C18" s="59">
        <v>409</v>
      </c>
      <c r="D18" s="59">
        <v>383.5</v>
      </c>
    </row>
    <row r="19" spans="1:4" x14ac:dyDescent="0.3">
      <c r="A19" s="148">
        <v>13</v>
      </c>
      <c r="B19" s="60" t="s">
        <v>640</v>
      </c>
      <c r="C19" s="59">
        <v>383.6</v>
      </c>
      <c r="D19" s="59">
        <v>359.7</v>
      </c>
    </row>
    <row r="20" spans="1:4" x14ac:dyDescent="0.3">
      <c r="A20" s="148">
        <v>14</v>
      </c>
      <c r="B20" s="60" t="s">
        <v>641</v>
      </c>
      <c r="C20" s="59">
        <v>566.6</v>
      </c>
      <c r="D20" s="59">
        <v>531.20000000000005</v>
      </c>
    </row>
    <row r="21" spans="1:4" x14ac:dyDescent="0.3">
      <c r="A21" s="148">
        <v>15</v>
      </c>
      <c r="B21" s="60" t="s">
        <v>642</v>
      </c>
      <c r="C21" s="59">
        <v>407.1</v>
      </c>
      <c r="D21" s="59">
        <v>381.6</v>
      </c>
    </row>
    <row r="22" spans="1:4" x14ac:dyDescent="0.3">
      <c r="A22" s="148">
        <v>16</v>
      </c>
      <c r="B22" s="60" t="s">
        <v>643</v>
      </c>
      <c r="C22" s="59">
        <v>246.6</v>
      </c>
      <c r="D22" s="59">
        <v>231.2</v>
      </c>
    </row>
    <row r="23" spans="1:4" x14ac:dyDescent="0.3">
      <c r="A23" s="148"/>
      <c r="B23" s="61" t="s">
        <v>644</v>
      </c>
      <c r="C23" s="62">
        <f>SUM(C7:C22)</f>
        <v>9064.0000000000018</v>
      </c>
      <c r="D23" s="62">
        <f>SUM(D7:D22)</f>
        <v>8497.5000000000018</v>
      </c>
    </row>
  </sheetData>
  <mergeCells count="5">
    <mergeCell ref="A5:A6"/>
    <mergeCell ref="B5:B6"/>
    <mergeCell ref="C5:D5"/>
    <mergeCell ref="C1:D1"/>
    <mergeCell ref="A3:D3"/>
  </mergeCells>
  <pageMargins left="1.1811023622047245" right="0.39370078740157483" top="0.78740157480314965" bottom="0.78740157480314965" header="0.31496062992125984" footer="0.31496062992125984"/>
  <pageSetup paperSize="9" scale="99" fitToHeight="0" orientation="portrait" verticalDpi="0"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pageSetUpPr fitToPage="1"/>
  </sheetPr>
  <dimension ref="A1:D26"/>
  <sheetViews>
    <sheetView workbookViewId="0">
      <pane xSplit="10" ySplit="27" topLeftCell="K28" activePane="bottomRight" state="frozen"/>
      <selection pane="topRight" activeCell="K1" sqref="K1"/>
      <selection pane="bottomLeft" activeCell="A28" sqref="A28"/>
      <selection pane="bottomRight" activeCell="C1" sqref="A1:D24"/>
    </sheetView>
  </sheetViews>
  <sheetFormatPr defaultColWidth="8.85546875" defaultRowHeight="15" x14ac:dyDescent="0.3"/>
  <cols>
    <col min="1" max="1" width="8.85546875" style="22"/>
    <col min="2" max="2" width="37" style="22" customWidth="1"/>
    <col min="3" max="3" width="20.85546875" style="22" customWidth="1"/>
    <col min="4" max="4" width="21.5703125" style="22" customWidth="1"/>
    <col min="5" max="16384" width="8.85546875" style="22"/>
  </cols>
  <sheetData>
    <row r="1" spans="1:4" ht="16.149999999999999" customHeight="1" x14ac:dyDescent="0.3">
      <c r="A1" s="64"/>
      <c r="C1" s="271" t="s">
        <v>928</v>
      </c>
      <c r="D1" s="271"/>
    </row>
    <row r="2" spans="1:4" ht="13.15" x14ac:dyDescent="0.25">
      <c r="A2" s="65"/>
    </row>
    <row r="3" spans="1:4" ht="81" customHeight="1" x14ac:dyDescent="0.3">
      <c r="A3" s="270" t="s">
        <v>1302</v>
      </c>
      <c r="B3" s="270"/>
      <c r="C3" s="270"/>
      <c r="D3" s="270"/>
    </row>
    <row r="4" spans="1:4" x14ac:dyDescent="0.3">
      <c r="A4" s="64"/>
      <c r="B4" s="64"/>
      <c r="C4" s="64"/>
      <c r="D4" s="64" t="s">
        <v>624</v>
      </c>
    </row>
    <row r="5" spans="1:4" ht="27.75" customHeight="1" x14ac:dyDescent="0.3">
      <c r="A5" s="229" t="s">
        <v>625</v>
      </c>
      <c r="B5" s="229" t="s">
        <v>660</v>
      </c>
      <c r="C5" s="229" t="s">
        <v>626</v>
      </c>
      <c r="D5" s="229"/>
    </row>
    <row r="6" spans="1:4" x14ac:dyDescent="0.3">
      <c r="A6" s="229"/>
      <c r="B6" s="229"/>
      <c r="C6" s="148" t="s">
        <v>934</v>
      </c>
      <c r="D6" s="148" t="s">
        <v>1250</v>
      </c>
    </row>
    <row r="7" spans="1:4" x14ac:dyDescent="0.3">
      <c r="A7" s="148">
        <v>1</v>
      </c>
      <c r="B7" s="60" t="s">
        <v>627</v>
      </c>
      <c r="C7" s="59">
        <v>248.1</v>
      </c>
      <c r="D7" s="59">
        <v>257.5</v>
      </c>
    </row>
    <row r="8" spans="1:4" x14ac:dyDescent="0.3">
      <c r="A8" s="148">
        <v>2</v>
      </c>
      <c r="B8" s="60" t="s">
        <v>628</v>
      </c>
      <c r="C8" s="59">
        <v>248.1</v>
      </c>
      <c r="D8" s="59">
        <v>257.5</v>
      </c>
    </row>
    <row r="9" spans="1:4" x14ac:dyDescent="0.3">
      <c r="A9" s="148">
        <v>3</v>
      </c>
      <c r="B9" s="60" t="s">
        <v>629</v>
      </c>
      <c r="C9" s="59">
        <v>99.3</v>
      </c>
      <c r="D9" s="59">
        <v>103.1</v>
      </c>
    </row>
    <row r="10" spans="1:4" x14ac:dyDescent="0.3">
      <c r="A10" s="148">
        <v>4</v>
      </c>
      <c r="B10" s="60" t="s">
        <v>630</v>
      </c>
      <c r="C10" s="59">
        <v>99.3</v>
      </c>
      <c r="D10" s="59">
        <v>103.1</v>
      </c>
    </row>
    <row r="11" spans="1:4" x14ac:dyDescent="0.3">
      <c r="A11" s="148">
        <v>5</v>
      </c>
      <c r="B11" s="60" t="s">
        <v>631</v>
      </c>
      <c r="C11" s="59">
        <v>248.1</v>
      </c>
      <c r="D11" s="59">
        <v>257.5</v>
      </c>
    </row>
    <row r="12" spans="1:4" x14ac:dyDescent="0.3">
      <c r="A12" s="148">
        <v>6</v>
      </c>
      <c r="B12" s="60" t="s">
        <v>632</v>
      </c>
      <c r="C12" s="59">
        <v>248.1</v>
      </c>
      <c r="D12" s="59">
        <v>257.5</v>
      </c>
    </row>
    <row r="13" spans="1:4" x14ac:dyDescent="0.3">
      <c r="A13" s="148">
        <v>7</v>
      </c>
      <c r="B13" s="60" t="s">
        <v>633</v>
      </c>
      <c r="C13" s="59">
        <v>99.3</v>
      </c>
      <c r="D13" s="59">
        <v>103.1</v>
      </c>
    </row>
    <row r="14" spans="1:4" x14ac:dyDescent="0.3">
      <c r="A14" s="148">
        <v>8</v>
      </c>
      <c r="B14" s="60" t="s">
        <v>634</v>
      </c>
      <c r="C14" s="59">
        <v>99.3</v>
      </c>
      <c r="D14" s="59">
        <v>103.1</v>
      </c>
    </row>
    <row r="15" spans="1:4" x14ac:dyDescent="0.3">
      <c r="A15" s="148">
        <v>9</v>
      </c>
      <c r="B15" s="60" t="s">
        <v>635</v>
      </c>
      <c r="C15" s="59">
        <v>248</v>
      </c>
      <c r="D15" s="59">
        <v>257.5</v>
      </c>
    </row>
    <row r="16" spans="1:4" x14ac:dyDescent="0.3">
      <c r="A16" s="148">
        <v>10</v>
      </c>
      <c r="B16" s="60" t="s">
        <v>636</v>
      </c>
      <c r="C16" s="59">
        <v>99.3</v>
      </c>
      <c r="D16" s="59">
        <v>103</v>
      </c>
    </row>
    <row r="17" spans="1:4" x14ac:dyDescent="0.3">
      <c r="A17" s="148">
        <v>11</v>
      </c>
      <c r="B17" s="60" t="s">
        <v>637</v>
      </c>
      <c r="C17" s="59">
        <v>99.3</v>
      </c>
      <c r="D17" s="59">
        <v>103</v>
      </c>
    </row>
    <row r="18" spans="1:4" x14ac:dyDescent="0.3">
      <c r="A18" s="148">
        <v>12</v>
      </c>
      <c r="B18" s="60" t="s">
        <v>638</v>
      </c>
      <c r="C18" s="59">
        <v>99.3</v>
      </c>
      <c r="D18" s="59">
        <v>103</v>
      </c>
    </row>
    <row r="19" spans="1:4" x14ac:dyDescent="0.3">
      <c r="A19" s="148">
        <v>13</v>
      </c>
      <c r="B19" s="60" t="s">
        <v>639</v>
      </c>
      <c r="C19" s="59">
        <v>99.3</v>
      </c>
      <c r="D19" s="59">
        <v>103</v>
      </c>
    </row>
    <row r="20" spans="1:4" x14ac:dyDescent="0.3">
      <c r="A20" s="148">
        <v>14</v>
      </c>
      <c r="B20" s="60" t="s">
        <v>640</v>
      </c>
      <c r="C20" s="59">
        <v>99.3</v>
      </c>
      <c r="D20" s="59">
        <v>103</v>
      </c>
    </row>
    <row r="21" spans="1:4" x14ac:dyDescent="0.3">
      <c r="A21" s="148">
        <v>15</v>
      </c>
      <c r="B21" s="60" t="s">
        <v>641</v>
      </c>
      <c r="C21" s="59">
        <v>248</v>
      </c>
      <c r="D21" s="59">
        <v>257.5</v>
      </c>
    </row>
    <row r="22" spans="1:4" x14ac:dyDescent="0.3">
      <c r="A22" s="148">
        <v>16</v>
      </c>
      <c r="B22" s="60" t="s">
        <v>642</v>
      </c>
      <c r="C22" s="59">
        <v>248</v>
      </c>
      <c r="D22" s="59">
        <v>257.5</v>
      </c>
    </row>
    <row r="23" spans="1:4" x14ac:dyDescent="0.3">
      <c r="A23" s="148">
        <v>17</v>
      </c>
      <c r="B23" s="60" t="s">
        <v>643</v>
      </c>
      <c r="C23" s="59">
        <v>99.3</v>
      </c>
      <c r="D23" s="59">
        <v>103.1</v>
      </c>
    </row>
    <row r="24" spans="1:4" x14ac:dyDescent="0.3">
      <c r="A24" s="66"/>
      <c r="B24" s="61" t="s">
        <v>644</v>
      </c>
      <c r="C24" s="62">
        <f>SUM(C7:C23)</f>
        <v>2729.4</v>
      </c>
      <c r="D24" s="62">
        <f>SUM(D7:D23)</f>
        <v>2832.9999999999995</v>
      </c>
    </row>
    <row r="25" spans="1:4" ht="13.9" x14ac:dyDescent="0.25">
      <c r="A25" s="69"/>
    </row>
    <row r="26" spans="1:4" ht="13.9" x14ac:dyDescent="0.25">
      <c r="A26" s="69"/>
    </row>
  </sheetData>
  <mergeCells count="5">
    <mergeCell ref="A5:A6"/>
    <mergeCell ref="C5:D5"/>
    <mergeCell ref="C1:D1"/>
    <mergeCell ref="A3:D3"/>
    <mergeCell ref="B5:B6"/>
  </mergeCells>
  <pageMargins left="1.1811023622047245" right="0.39370078740157483" top="0.78740157480314965" bottom="0.78740157480314965" header="0.31496062992125984" footer="0.31496062992125984"/>
  <pageSetup paperSize="9" scale="96" fitToHeight="0" orientation="portrait" verticalDpi="0"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pageSetUpPr fitToPage="1"/>
  </sheetPr>
  <dimension ref="A1:D16"/>
  <sheetViews>
    <sheetView workbookViewId="0">
      <selection activeCell="C1" sqref="A1:D17"/>
    </sheetView>
  </sheetViews>
  <sheetFormatPr defaultColWidth="8.85546875" defaultRowHeight="15" x14ac:dyDescent="0.3"/>
  <cols>
    <col min="1" max="1" width="8.85546875" style="22"/>
    <col min="2" max="2" width="48.140625" style="22" customWidth="1"/>
    <col min="3" max="4" width="15.28515625" style="22" customWidth="1"/>
    <col min="5" max="16384" width="8.85546875" style="22"/>
  </cols>
  <sheetData>
    <row r="1" spans="1:4" ht="13.15" customHeight="1" x14ac:dyDescent="0.3">
      <c r="A1" s="64"/>
      <c r="C1" s="271" t="s">
        <v>927</v>
      </c>
      <c r="D1" s="271"/>
    </row>
    <row r="2" spans="1:4" ht="110.25" customHeight="1" x14ac:dyDescent="0.3">
      <c r="A2" s="270" t="s">
        <v>1304</v>
      </c>
      <c r="B2" s="270"/>
      <c r="C2" s="270"/>
      <c r="D2" s="270"/>
    </row>
    <row r="3" spans="1:4" ht="13.15" x14ac:dyDescent="0.25">
      <c r="A3" s="64"/>
      <c r="B3" s="64"/>
      <c r="C3" s="64"/>
    </row>
    <row r="4" spans="1:4" ht="33" customHeight="1" x14ac:dyDescent="0.3">
      <c r="A4" s="229" t="s">
        <v>625</v>
      </c>
      <c r="B4" s="229" t="s">
        <v>660</v>
      </c>
      <c r="C4" s="229" t="s">
        <v>626</v>
      </c>
      <c r="D4" s="229"/>
    </row>
    <row r="5" spans="1:4" x14ac:dyDescent="0.3">
      <c r="A5" s="229"/>
      <c r="B5" s="229"/>
      <c r="C5" s="148" t="s">
        <v>934</v>
      </c>
      <c r="D5" s="148" t="s">
        <v>1250</v>
      </c>
    </row>
    <row r="6" spans="1:4" x14ac:dyDescent="0.3">
      <c r="A6" s="148">
        <v>1</v>
      </c>
      <c r="B6" s="60" t="s">
        <v>627</v>
      </c>
      <c r="C6" s="59">
        <v>441.5</v>
      </c>
      <c r="D6" s="59">
        <v>441.5</v>
      </c>
    </row>
    <row r="7" spans="1:4" x14ac:dyDescent="0.3">
      <c r="A7" s="148">
        <v>2</v>
      </c>
      <c r="B7" s="60" t="s">
        <v>628</v>
      </c>
      <c r="C7" s="59">
        <v>252</v>
      </c>
      <c r="D7" s="59">
        <v>252</v>
      </c>
    </row>
    <row r="8" spans="1:4" x14ac:dyDescent="0.3">
      <c r="A8" s="148">
        <v>3</v>
      </c>
      <c r="B8" s="60" t="s">
        <v>629</v>
      </c>
      <c r="C8" s="59">
        <v>186.5</v>
      </c>
      <c r="D8" s="59">
        <v>186.5</v>
      </c>
    </row>
    <row r="9" spans="1:4" x14ac:dyDescent="0.3">
      <c r="A9" s="148">
        <v>4</v>
      </c>
      <c r="B9" s="60" t="s">
        <v>633</v>
      </c>
      <c r="C9" s="59">
        <v>97.4</v>
      </c>
      <c r="D9" s="59">
        <v>97.4</v>
      </c>
    </row>
    <row r="10" spans="1:4" x14ac:dyDescent="0.3">
      <c r="A10" s="148">
        <v>5</v>
      </c>
      <c r="B10" s="60" t="s">
        <v>638</v>
      </c>
      <c r="C10" s="59">
        <v>115</v>
      </c>
      <c r="D10" s="59">
        <v>115</v>
      </c>
    </row>
    <row r="11" spans="1:4" x14ac:dyDescent="0.3">
      <c r="A11" s="148">
        <v>6</v>
      </c>
      <c r="B11" s="60" t="s">
        <v>639</v>
      </c>
      <c r="C11" s="59">
        <v>192</v>
      </c>
      <c r="D11" s="59">
        <v>192</v>
      </c>
    </row>
    <row r="12" spans="1:4" x14ac:dyDescent="0.3">
      <c r="A12" s="148">
        <v>7</v>
      </c>
      <c r="B12" s="60" t="s">
        <v>640</v>
      </c>
      <c r="C12" s="59">
        <v>180</v>
      </c>
      <c r="D12" s="59">
        <v>180</v>
      </c>
    </row>
    <row r="13" spans="1:4" x14ac:dyDescent="0.3">
      <c r="A13" s="148">
        <v>8</v>
      </c>
      <c r="B13" s="60" t="s">
        <v>641</v>
      </c>
      <c r="C13" s="59">
        <v>264</v>
      </c>
      <c r="D13" s="59">
        <v>264</v>
      </c>
    </row>
    <row r="14" spans="1:4" x14ac:dyDescent="0.3">
      <c r="A14" s="148">
        <v>9</v>
      </c>
      <c r="B14" s="60" t="s">
        <v>642</v>
      </c>
      <c r="C14" s="59">
        <v>409</v>
      </c>
      <c r="D14" s="59">
        <v>409</v>
      </c>
    </row>
    <row r="15" spans="1:4" x14ac:dyDescent="0.3">
      <c r="A15" s="148">
        <v>10</v>
      </c>
      <c r="B15" s="60" t="s">
        <v>643</v>
      </c>
      <c r="C15" s="59">
        <v>141.30000000000001</v>
      </c>
      <c r="D15" s="59">
        <v>141.30000000000001</v>
      </c>
    </row>
    <row r="16" spans="1:4" x14ac:dyDescent="0.3">
      <c r="A16" s="148"/>
      <c r="B16" s="61" t="s">
        <v>644</v>
      </c>
      <c r="C16" s="67">
        <f>SUM(C6:C15)</f>
        <v>2278.7000000000003</v>
      </c>
      <c r="D16" s="67">
        <f>SUM(D6:D15)</f>
        <v>2278.7000000000003</v>
      </c>
    </row>
  </sheetData>
  <mergeCells count="5">
    <mergeCell ref="A4:A5"/>
    <mergeCell ref="B4:B5"/>
    <mergeCell ref="C4:D4"/>
    <mergeCell ref="A2:D2"/>
    <mergeCell ref="C1:D1"/>
  </mergeCells>
  <pageMargins left="1.1811023622047245" right="0.39370078740157483" top="0.78740157480314965" bottom="0.78740157480314965" header="0.31496062992125984" footer="0.31496062992125984"/>
  <pageSetup paperSize="9" scale="97" fitToHeight="0" orientation="portrait" verticalDpi="0"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A1:D8"/>
  <sheetViews>
    <sheetView zoomScaleNormal="100" workbookViewId="0">
      <selection activeCell="C1" sqref="A1:D9"/>
    </sheetView>
  </sheetViews>
  <sheetFormatPr defaultColWidth="28.7109375" defaultRowHeight="15" x14ac:dyDescent="0.3"/>
  <cols>
    <col min="1" max="1" width="8.7109375" style="22" customWidth="1"/>
    <col min="2" max="16384" width="28.7109375" style="22"/>
  </cols>
  <sheetData>
    <row r="1" spans="1:4" x14ac:dyDescent="0.3">
      <c r="C1" s="271" t="s">
        <v>932</v>
      </c>
      <c r="D1" s="271"/>
    </row>
    <row r="3" spans="1:4" ht="97.9" customHeight="1" x14ac:dyDescent="0.3">
      <c r="A3" s="270" t="s">
        <v>1305</v>
      </c>
      <c r="B3" s="270"/>
      <c r="C3" s="270"/>
      <c r="D3" s="270"/>
    </row>
    <row r="4" spans="1:4" x14ac:dyDescent="0.3">
      <c r="A4" s="65"/>
      <c r="C4" s="64" t="s">
        <v>624</v>
      </c>
    </row>
    <row r="5" spans="1:4" ht="21" customHeight="1" x14ac:dyDescent="0.3">
      <c r="A5" s="229" t="s">
        <v>625</v>
      </c>
      <c r="B5" s="229" t="s">
        <v>660</v>
      </c>
      <c r="C5" s="229" t="s">
        <v>626</v>
      </c>
      <c r="D5" s="229"/>
    </row>
    <row r="6" spans="1:4" ht="33.6" customHeight="1" x14ac:dyDescent="0.3">
      <c r="A6" s="229"/>
      <c r="B6" s="229"/>
      <c r="C6" s="148" t="s">
        <v>934</v>
      </c>
      <c r="D6" s="148" t="s">
        <v>1250</v>
      </c>
    </row>
    <row r="7" spans="1:4" x14ac:dyDescent="0.3">
      <c r="A7" s="148">
        <v>1</v>
      </c>
      <c r="B7" s="60" t="s">
        <v>655</v>
      </c>
      <c r="C7" s="184">
        <v>7478.7</v>
      </c>
      <c r="D7" s="184">
        <v>0</v>
      </c>
    </row>
    <row r="8" spans="1:4" x14ac:dyDescent="0.3">
      <c r="A8" s="148"/>
      <c r="B8" s="61" t="s">
        <v>656</v>
      </c>
      <c r="C8" s="185">
        <f>C7</f>
        <v>7478.7</v>
      </c>
      <c r="D8" s="185">
        <f>D7</f>
        <v>0</v>
      </c>
    </row>
  </sheetData>
  <mergeCells count="5">
    <mergeCell ref="A5:A6"/>
    <mergeCell ref="B5:B6"/>
    <mergeCell ref="C5:D5"/>
    <mergeCell ref="A3:D3"/>
    <mergeCell ref="C1:D1"/>
  </mergeCells>
  <pageMargins left="1.1811023622047245" right="0.39370078740157483" top="0.78740157480314965" bottom="0.78740157480314965" header="0.31496062992125984" footer="0.31496062992125984"/>
  <pageSetup paperSize="9" scale="86" orientation="portrait" verticalDpi="0"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pageSetUpPr fitToPage="1"/>
  </sheetPr>
  <dimension ref="A1:D8"/>
  <sheetViews>
    <sheetView workbookViewId="0">
      <selection sqref="A1:D8"/>
    </sheetView>
  </sheetViews>
  <sheetFormatPr defaultRowHeight="15" x14ac:dyDescent="0.25"/>
  <cols>
    <col min="2" max="2" width="45.28515625" customWidth="1"/>
    <col min="3" max="3" width="20" customWidth="1"/>
    <col min="4" max="4" width="18.7109375" customWidth="1"/>
  </cols>
  <sheetData>
    <row r="1" spans="1:4" ht="15.75" x14ac:dyDescent="0.3">
      <c r="A1" s="271" t="s">
        <v>1192</v>
      </c>
      <c r="B1" s="271"/>
      <c r="C1" s="271"/>
      <c r="D1" s="271"/>
    </row>
    <row r="2" spans="1:4" ht="74.45" customHeight="1" x14ac:dyDescent="0.25">
      <c r="A2" s="270" t="s">
        <v>1317</v>
      </c>
      <c r="B2" s="270"/>
      <c r="C2" s="270"/>
      <c r="D2" s="270"/>
    </row>
    <row r="3" spans="1:4" ht="15.75" x14ac:dyDescent="0.3">
      <c r="A3" s="22"/>
      <c r="B3" s="54"/>
      <c r="C3" s="54"/>
      <c r="D3" s="64" t="s">
        <v>624</v>
      </c>
    </row>
    <row r="4" spans="1:4" ht="58.15" customHeight="1" x14ac:dyDescent="0.25">
      <c r="A4" s="186" t="s">
        <v>625</v>
      </c>
      <c r="B4" s="148" t="s">
        <v>657</v>
      </c>
      <c r="C4" s="148" t="s">
        <v>934</v>
      </c>
      <c r="D4" s="148" t="s">
        <v>1250</v>
      </c>
    </row>
    <row r="5" spans="1:4" ht="20.45" customHeight="1" x14ac:dyDescent="0.25">
      <c r="A5" s="188">
        <v>1</v>
      </c>
      <c r="B5" s="143" t="s">
        <v>631</v>
      </c>
      <c r="C5" s="148">
        <v>315.60000000000002</v>
      </c>
      <c r="D5" s="148"/>
    </row>
    <row r="6" spans="1:4" ht="19.899999999999999" customHeight="1" x14ac:dyDescent="0.25">
      <c r="A6" s="148">
        <v>2</v>
      </c>
      <c r="B6" s="60" t="s">
        <v>641</v>
      </c>
      <c r="C6" s="60"/>
      <c r="D6" s="59">
        <v>315.60000000000002</v>
      </c>
    </row>
    <row r="7" spans="1:4" ht="15.75" x14ac:dyDescent="0.3">
      <c r="A7" s="66"/>
      <c r="B7" s="61" t="s">
        <v>1310</v>
      </c>
      <c r="C7" s="62">
        <f>SUM(C5:C6)</f>
        <v>315.60000000000002</v>
      </c>
      <c r="D7" s="62">
        <f>SUM(D5:D6)</f>
        <v>315.60000000000002</v>
      </c>
    </row>
    <row r="8" spans="1:4" ht="14.45" x14ac:dyDescent="0.3">
      <c r="A8" s="187"/>
      <c r="B8" s="187"/>
      <c r="C8" s="187"/>
      <c r="D8" s="187"/>
    </row>
  </sheetData>
  <mergeCells count="2">
    <mergeCell ref="A1:D1"/>
    <mergeCell ref="A2:D2"/>
  </mergeCells>
  <pageMargins left="1.1811023622047245" right="0.39370078740157483" top="0.78740157480314965" bottom="0.78740157480314965" header="0.31496062992125984" footer="0.31496062992125984"/>
  <pageSetup paperSize="9" scale="91" fitToHeight="0"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pageSetUpPr fitToPage="1"/>
  </sheetPr>
  <dimension ref="A1:G49"/>
  <sheetViews>
    <sheetView zoomScale="130" zoomScaleNormal="130" workbookViewId="0">
      <selection activeCell="B47" sqref="B47"/>
    </sheetView>
  </sheetViews>
  <sheetFormatPr defaultColWidth="9.140625" defaultRowHeight="15" x14ac:dyDescent="0.3"/>
  <cols>
    <col min="1" max="1" width="26.28515625" style="178" customWidth="1"/>
    <col min="2" max="2" width="50.5703125" style="39" customWidth="1"/>
    <col min="3" max="3" width="15.5703125" style="40" customWidth="1"/>
    <col min="4" max="4" width="16.7109375" style="40" customWidth="1"/>
    <col min="5" max="5" width="9.140625" style="22"/>
    <col min="6" max="7" width="10.7109375" style="38" bestFit="1" customWidth="1"/>
    <col min="8" max="16384" width="9.140625" style="22"/>
  </cols>
  <sheetData>
    <row r="1" spans="1:4" ht="72.75" customHeight="1" x14ac:dyDescent="0.3">
      <c r="B1" s="231" t="s">
        <v>1351</v>
      </c>
      <c r="C1" s="231"/>
      <c r="D1" s="231"/>
    </row>
    <row r="2" spans="1:4" ht="60.75" customHeight="1" x14ac:dyDescent="0.3">
      <c r="A2" s="227" t="s">
        <v>1266</v>
      </c>
      <c r="B2" s="228"/>
      <c r="C2" s="228"/>
      <c r="D2" s="228"/>
    </row>
    <row r="3" spans="1:4" x14ac:dyDescent="0.3">
      <c r="D3" s="40" t="s">
        <v>174</v>
      </c>
    </row>
    <row r="4" spans="1:4" ht="17.25" customHeight="1" x14ac:dyDescent="0.3">
      <c r="A4" s="232" t="s">
        <v>138</v>
      </c>
      <c r="B4" s="232" t="s">
        <v>0</v>
      </c>
      <c r="C4" s="233" t="s">
        <v>139</v>
      </c>
      <c r="D4" s="233"/>
    </row>
    <row r="5" spans="1:4" ht="12" customHeight="1" x14ac:dyDescent="0.3">
      <c r="A5" s="232"/>
      <c r="B5" s="232"/>
      <c r="C5" s="233" t="s">
        <v>934</v>
      </c>
      <c r="D5" s="232" t="s">
        <v>1250</v>
      </c>
    </row>
    <row r="6" spans="1:4" hidden="1" x14ac:dyDescent="0.3">
      <c r="A6" s="232"/>
      <c r="B6" s="232"/>
      <c r="C6" s="233"/>
      <c r="D6" s="232"/>
    </row>
    <row r="7" spans="1:4" x14ac:dyDescent="0.3">
      <c r="A7" s="162"/>
      <c r="B7" s="41" t="s">
        <v>140</v>
      </c>
      <c r="C7" s="24">
        <f>C8+C31</f>
        <v>967340.39999999991</v>
      </c>
      <c r="D7" s="24">
        <f>D8+D31</f>
        <v>870414.7</v>
      </c>
    </row>
    <row r="8" spans="1:4" ht="14.25" customHeight="1" x14ac:dyDescent="0.3">
      <c r="A8" s="91" t="s">
        <v>141</v>
      </c>
      <c r="B8" s="42" t="s">
        <v>142</v>
      </c>
      <c r="C8" s="24">
        <f>C9+C11+C12+C16+C18+C19+C24+C26+C29+C30</f>
        <v>473191.4</v>
      </c>
      <c r="D8" s="24">
        <f>D9+D11+D12+D16+D18+D19+D24+D26+D29+D30</f>
        <v>443758.7</v>
      </c>
    </row>
    <row r="9" spans="1:4" ht="14.25" customHeight="1" x14ac:dyDescent="0.3">
      <c r="A9" s="91" t="s">
        <v>143</v>
      </c>
      <c r="B9" s="42" t="s">
        <v>144</v>
      </c>
      <c r="C9" s="24">
        <f>C10</f>
        <v>296000</v>
      </c>
      <c r="D9" s="24">
        <f>D10</f>
        <v>308000</v>
      </c>
    </row>
    <row r="10" spans="1:4" x14ac:dyDescent="0.3">
      <c r="A10" s="201" t="s">
        <v>145</v>
      </c>
      <c r="B10" s="43" t="s">
        <v>6</v>
      </c>
      <c r="C10" s="27">
        <v>296000</v>
      </c>
      <c r="D10" s="33">
        <v>308000</v>
      </c>
    </row>
    <row r="11" spans="1:4" ht="40.5" customHeight="1" x14ac:dyDescent="0.3">
      <c r="A11" s="206" t="s">
        <v>146</v>
      </c>
      <c r="B11" s="42" t="s">
        <v>1159</v>
      </c>
      <c r="C11" s="24">
        <v>43698</v>
      </c>
      <c r="D11" s="157"/>
    </row>
    <row r="12" spans="1:4" ht="15" customHeight="1" x14ac:dyDescent="0.3">
      <c r="A12" s="91" t="s">
        <v>147</v>
      </c>
      <c r="B12" s="42" t="s">
        <v>148</v>
      </c>
      <c r="C12" s="24">
        <f>C13+C14+C15</f>
        <v>45280</v>
      </c>
      <c r="D12" s="24">
        <f>D13+D14+D15</f>
        <v>47046</v>
      </c>
    </row>
    <row r="13" spans="1:4" ht="30.75" customHeight="1" x14ac:dyDescent="0.3">
      <c r="A13" s="201" t="s">
        <v>1160</v>
      </c>
      <c r="B13" s="43" t="s">
        <v>3</v>
      </c>
      <c r="C13" s="27">
        <v>40600</v>
      </c>
      <c r="D13" s="33">
        <v>42224</v>
      </c>
    </row>
    <row r="14" spans="1:4" ht="15" customHeight="1" x14ac:dyDescent="0.3">
      <c r="A14" s="201" t="s">
        <v>149</v>
      </c>
      <c r="B14" s="43" t="s">
        <v>150</v>
      </c>
      <c r="C14" s="27">
        <v>3120</v>
      </c>
      <c r="D14" s="33">
        <v>3200</v>
      </c>
    </row>
    <row r="15" spans="1:4" ht="29.45" customHeight="1" x14ac:dyDescent="0.3">
      <c r="A15" s="201" t="s">
        <v>151</v>
      </c>
      <c r="B15" s="43" t="s">
        <v>1161</v>
      </c>
      <c r="C15" s="27">
        <v>1560</v>
      </c>
      <c r="D15" s="33">
        <v>1622</v>
      </c>
    </row>
    <row r="16" spans="1:4" ht="15" customHeight="1" x14ac:dyDescent="0.3">
      <c r="A16" s="91" t="s">
        <v>152</v>
      </c>
      <c r="B16" s="42" t="s">
        <v>153</v>
      </c>
      <c r="C16" s="24">
        <f>C17</f>
        <v>9500</v>
      </c>
      <c r="D16" s="24">
        <f>D17</f>
        <v>9500</v>
      </c>
    </row>
    <row r="17" spans="1:4" ht="15.6" customHeight="1" x14ac:dyDescent="0.3">
      <c r="A17" s="201" t="s">
        <v>154</v>
      </c>
      <c r="B17" s="43" t="s">
        <v>5</v>
      </c>
      <c r="C17" s="27">
        <v>9500</v>
      </c>
      <c r="D17" s="33">
        <v>9500</v>
      </c>
    </row>
    <row r="18" spans="1:4" ht="18" customHeight="1" x14ac:dyDescent="0.3">
      <c r="A18" s="91" t="s">
        <v>1162</v>
      </c>
      <c r="B18" s="42" t="s">
        <v>155</v>
      </c>
      <c r="C18" s="24">
        <v>6000</v>
      </c>
      <c r="D18" s="157">
        <v>6000</v>
      </c>
    </row>
    <row r="19" spans="1:4" ht="40.9" customHeight="1" x14ac:dyDescent="0.3">
      <c r="A19" s="91" t="s">
        <v>156</v>
      </c>
      <c r="B19" s="42" t="s">
        <v>157</v>
      </c>
      <c r="C19" s="24">
        <f>C20+C21+C22+C23</f>
        <v>63985</v>
      </c>
      <c r="D19" s="24">
        <f>D20+D21+D22+D23</f>
        <v>64246.5</v>
      </c>
    </row>
    <row r="20" spans="1:4" ht="105" customHeight="1" x14ac:dyDescent="0.3">
      <c r="A20" s="201" t="s">
        <v>732</v>
      </c>
      <c r="B20" s="44" t="s">
        <v>733</v>
      </c>
      <c r="C20" s="27">
        <v>60010</v>
      </c>
      <c r="D20" s="33">
        <v>60010</v>
      </c>
    </row>
    <row r="21" spans="1:4" ht="91.9" customHeight="1" x14ac:dyDescent="0.3">
      <c r="A21" s="201" t="s">
        <v>57</v>
      </c>
      <c r="B21" s="44" t="s">
        <v>58</v>
      </c>
      <c r="C21" s="27">
        <v>2614</v>
      </c>
      <c r="D21" s="33">
        <v>2875.5</v>
      </c>
    </row>
    <row r="22" spans="1:4" ht="42.6" customHeight="1" x14ac:dyDescent="0.3">
      <c r="A22" s="201" t="s">
        <v>69</v>
      </c>
      <c r="B22" s="43" t="s">
        <v>21</v>
      </c>
      <c r="C22" s="27">
        <v>1047</v>
      </c>
      <c r="D22" s="33">
        <v>1047</v>
      </c>
    </row>
    <row r="23" spans="1:4" ht="75.75" customHeight="1" x14ac:dyDescent="0.3">
      <c r="A23" s="201" t="s">
        <v>70</v>
      </c>
      <c r="B23" s="43" t="s">
        <v>71</v>
      </c>
      <c r="C23" s="27">
        <v>314</v>
      </c>
      <c r="D23" s="33">
        <v>314</v>
      </c>
    </row>
    <row r="24" spans="1:4" ht="25.5" x14ac:dyDescent="0.3">
      <c r="A24" s="55" t="s">
        <v>1163</v>
      </c>
      <c r="B24" s="42" t="s">
        <v>158</v>
      </c>
      <c r="C24" s="24">
        <f>C25</f>
        <v>600</v>
      </c>
      <c r="D24" s="24">
        <f>D25</f>
        <v>600</v>
      </c>
    </row>
    <row r="25" spans="1:4" ht="30" x14ac:dyDescent="0.3">
      <c r="A25" s="201" t="s">
        <v>159</v>
      </c>
      <c r="B25" s="43" t="s">
        <v>27</v>
      </c>
      <c r="C25" s="27">
        <v>600</v>
      </c>
      <c r="D25" s="33">
        <v>600</v>
      </c>
    </row>
    <row r="26" spans="1:4" ht="25.5" x14ac:dyDescent="0.3">
      <c r="A26" s="91" t="s">
        <v>160</v>
      </c>
      <c r="B26" s="42" t="s">
        <v>161</v>
      </c>
      <c r="C26" s="24">
        <f>C27+C28</f>
        <v>3478.4</v>
      </c>
      <c r="D26" s="24">
        <f>D27+D28</f>
        <v>3716.2</v>
      </c>
    </row>
    <row r="27" spans="1:4" ht="75" customHeight="1" x14ac:dyDescent="0.3">
      <c r="A27" s="201" t="s">
        <v>734</v>
      </c>
      <c r="B27" s="44" t="s">
        <v>40</v>
      </c>
      <c r="C27" s="27">
        <v>1100</v>
      </c>
      <c r="D27" s="33">
        <v>1100</v>
      </c>
    </row>
    <row r="28" spans="1:4" ht="60" x14ac:dyDescent="0.3">
      <c r="A28" s="201" t="s">
        <v>60</v>
      </c>
      <c r="B28" s="44" t="s">
        <v>39</v>
      </c>
      <c r="C28" s="27">
        <v>2378.4</v>
      </c>
      <c r="D28" s="33">
        <v>2616.1999999999998</v>
      </c>
    </row>
    <row r="29" spans="1:4" ht="16.5" customHeight="1" x14ac:dyDescent="0.3">
      <c r="A29" s="91" t="s">
        <v>162</v>
      </c>
      <c r="B29" s="42" t="s">
        <v>163</v>
      </c>
      <c r="C29" s="24">
        <v>4000</v>
      </c>
      <c r="D29" s="157">
        <v>4000</v>
      </c>
    </row>
    <row r="30" spans="1:4" ht="19.5" customHeight="1" x14ac:dyDescent="0.3">
      <c r="A30" s="91" t="s">
        <v>164</v>
      </c>
      <c r="B30" s="42" t="s">
        <v>1164</v>
      </c>
      <c r="C30" s="24">
        <v>650</v>
      </c>
      <c r="D30" s="157">
        <v>650</v>
      </c>
    </row>
    <row r="31" spans="1:4" x14ac:dyDescent="0.3">
      <c r="A31" s="206" t="s">
        <v>165</v>
      </c>
      <c r="B31" s="42" t="s">
        <v>166</v>
      </c>
      <c r="C31" s="24">
        <f>C32</f>
        <v>494148.99999999994</v>
      </c>
      <c r="D31" s="24">
        <f>D32</f>
        <v>426656</v>
      </c>
    </row>
    <row r="32" spans="1:4" ht="40.5" customHeight="1" x14ac:dyDescent="0.3">
      <c r="A32" s="206" t="s">
        <v>167</v>
      </c>
      <c r="B32" s="42" t="s">
        <v>168</v>
      </c>
      <c r="C32" s="24">
        <f>C33+C38+C48+C35</f>
        <v>494148.99999999994</v>
      </c>
      <c r="D32" s="24">
        <f>D33+D38+D48+D35</f>
        <v>426656</v>
      </c>
    </row>
    <row r="33" spans="1:4" ht="25.5" x14ac:dyDescent="0.3">
      <c r="A33" s="206" t="s">
        <v>907</v>
      </c>
      <c r="B33" s="42" t="s">
        <v>1165</v>
      </c>
      <c r="C33" s="24">
        <f>C34</f>
        <v>63956.800000000003</v>
      </c>
      <c r="D33" s="24">
        <f>D34</f>
        <v>63956.800000000003</v>
      </c>
    </row>
    <row r="34" spans="1:4" ht="32.25" customHeight="1" x14ac:dyDescent="0.3">
      <c r="A34" s="207" t="s">
        <v>847</v>
      </c>
      <c r="B34" s="43" t="s">
        <v>1166</v>
      </c>
      <c r="C34" s="27">
        <v>63956.800000000003</v>
      </c>
      <c r="D34" s="33">
        <v>63956.800000000003</v>
      </c>
    </row>
    <row r="35" spans="1:4" ht="39" customHeight="1" x14ac:dyDescent="0.3">
      <c r="A35" s="208" t="s">
        <v>908</v>
      </c>
      <c r="B35" s="42" t="s">
        <v>1167</v>
      </c>
      <c r="C35" s="24">
        <f>C37+C36</f>
        <v>1615.6</v>
      </c>
      <c r="D35" s="24">
        <f>D37+D36</f>
        <v>1615.6</v>
      </c>
    </row>
    <row r="36" spans="1:4" ht="62.25" customHeight="1" x14ac:dyDescent="0.3">
      <c r="A36" s="209" t="s">
        <v>1329</v>
      </c>
      <c r="B36" s="43" t="s">
        <v>1276</v>
      </c>
      <c r="C36" s="27">
        <v>315.60000000000002</v>
      </c>
      <c r="D36" s="27">
        <v>315.60000000000002</v>
      </c>
    </row>
    <row r="37" spans="1:4" ht="31.5" customHeight="1" x14ac:dyDescent="0.3">
      <c r="A37" s="209" t="s">
        <v>909</v>
      </c>
      <c r="B37" s="43" t="s">
        <v>99</v>
      </c>
      <c r="C37" s="27">
        <v>1300</v>
      </c>
      <c r="D37" s="33">
        <v>1300</v>
      </c>
    </row>
    <row r="38" spans="1:4" ht="27.75" customHeight="1" x14ac:dyDescent="0.3">
      <c r="A38" s="206" t="s">
        <v>910</v>
      </c>
      <c r="B38" s="42" t="s">
        <v>1168</v>
      </c>
      <c r="C38" s="24">
        <f>C39+C40+C41+C42+C43+C44+C45+C47+C46</f>
        <v>425455.39999999997</v>
      </c>
      <c r="D38" s="24">
        <f>D39+D40+D41+D42+D43+D44+D45+D47+D46</f>
        <v>357962.4</v>
      </c>
    </row>
    <row r="39" spans="1:4" ht="62.25" customHeight="1" x14ac:dyDescent="0.3">
      <c r="A39" s="207" t="s">
        <v>869</v>
      </c>
      <c r="B39" s="43" t="s">
        <v>100</v>
      </c>
      <c r="C39" s="27">
        <v>2729.4</v>
      </c>
      <c r="D39" s="33">
        <v>2833</v>
      </c>
    </row>
    <row r="40" spans="1:4" ht="61.5" customHeight="1" x14ac:dyDescent="0.3">
      <c r="A40" s="210" t="s">
        <v>938</v>
      </c>
      <c r="B40" s="45" t="s">
        <v>937</v>
      </c>
      <c r="C40" s="27">
        <v>234.2</v>
      </c>
      <c r="D40" s="33"/>
    </row>
    <row r="41" spans="1:4" ht="88.15" customHeight="1" x14ac:dyDescent="0.3">
      <c r="A41" s="207" t="s">
        <v>912</v>
      </c>
      <c r="B41" s="43" t="s">
        <v>906</v>
      </c>
      <c r="C41" s="27">
        <v>145000</v>
      </c>
      <c r="D41" s="33">
        <v>130000</v>
      </c>
    </row>
    <row r="42" spans="1:4" ht="111" customHeight="1" x14ac:dyDescent="0.3">
      <c r="A42" s="207" t="s">
        <v>913</v>
      </c>
      <c r="B42" s="43" t="s">
        <v>101</v>
      </c>
      <c r="C42" s="27">
        <v>250000</v>
      </c>
      <c r="D42" s="33">
        <v>200000</v>
      </c>
    </row>
    <row r="43" spans="1:4" ht="46.5" customHeight="1" x14ac:dyDescent="0.3">
      <c r="A43" s="207" t="s">
        <v>914</v>
      </c>
      <c r="B43" s="43" t="s">
        <v>102</v>
      </c>
      <c r="C43" s="27">
        <v>1296.5999999999999</v>
      </c>
      <c r="D43" s="33">
        <v>1196.4000000000001</v>
      </c>
    </row>
    <row r="44" spans="1:4" ht="59.45" customHeight="1" x14ac:dyDescent="0.3">
      <c r="A44" s="207" t="s">
        <v>915</v>
      </c>
      <c r="B44" s="43" t="s">
        <v>104</v>
      </c>
      <c r="C44" s="27">
        <v>16000</v>
      </c>
      <c r="D44" s="27">
        <v>15000</v>
      </c>
    </row>
    <row r="45" spans="1:4" ht="60" x14ac:dyDescent="0.3">
      <c r="A45" s="207" t="s">
        <v>916</v>
      </c>
      <c r="B45" s="43" t="s">
        <v>105</v>
      </c>
      <c r="C45" s="27">
        <v>5018.2</v>
      </c>
      <c r="D45" s="27">
        <v>4718</v>
      </c>
    </row>
    <row r="46" spans="1:4" ht="60.75" customHeight="1" x14ac:dyDescent="0.3">
      <c r="A46" s="207" t="s">
        <v>917</v>
      </c>
      <c r="B46" s="43" t="s">
        <v>107</v>
      </c>
      <c r="C46" s="27">
        <v>740</v>
      </c>
      <c r="D46" s="27"/>
    </row>
    <row r="47" spans="1:4" ht="107.25" customHeight="1" x14ac:dyDescent="0.3">
      <c r="A47" s="207" t="s">
        <v>918</v>
      </c>
      <c r="B47" s="43" t="s">
        <v>108</v>
      </c>
      <c r="C47" s="27">
        <v>4437</v>
      </c>
      <c r="D47" s="33">
        <v>4215</v>
      </c>
    </row>
    <row r="48" spans="1:4" ht="15.75" customHeight="1" x14ac:dyDescent="0.3">
      <c r="A48" s="76" t="s">
        <v>919</v>
      </c>
      <c r="B48" s="46" t="s">
        <v>169</v>
      </c>
      <c r="C48" s="24">
        <f>C49</f>
        <v>3121.2</v>
      </c>
      <c r="D48" s="24">
        <f>D49</f>
        <v>3121.2</v>
      </c>
    </row>
    <row r="49" spans="1:4" ht="76.900000000000006" customHeight="1" x14ac:dyDescent="0.3">
      <c r="A49" s="211" t="s">
        <v>920</v>
      </c>
      <c r="B49" s="44" t="s">
        <v>110</v>
      </c>
      <c r="C49" s="27">
        <v>3121.2</v>
      </c>
      <c r="D49" s="33">
        <v>3121.2</v>
      </c>
    </row>
  </sheetData>
  <mergeCells count="7">
    <mergeCell ref="B1:D1"/>
    <mergeCell ref="A2:D2"/>
    <mergeCell ref="A4:A6"/>
    <mergeCell ref="B4:B6"/>
    <mergeCell ref="C4:D4"/>
    <mergeCell ref="C5:C6"/>
    <mergeCell ref="D5:D6"/>
  </mergeCells>
  <pageMargins left="1.1811023622047245" right="0.39370078740157483" top="0.78740157480314965" bottom="0.78740157480314965" header="0.31496062992125984" footer="0.31496062992125984"/>
  <pageSetup paperSize="9" scale="78" fitToHeight="0" orientation="portrait" verticalDpi="0"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pageSetUpPr fitToPage="1"/>
  </sheetPr>
  <dimension ref="A1:D8"/>
  <sheetViews>
    <sheetView workbookViewId="0">
      <selection sqref="A1:D8"/>
    </sheetView>
  </sheetViews>
  <sheetFormatPr defaultRowHeight="15" x14ac:dyDescent="0.25"/>
  <cols>
    <col min="2" max="2" width="38" customWidth="1"/>
    <col min="3" max="4" width="17.28515625" customWidth="1"/>
  </cols>
  <sheetData>
    <row r="1" spans="1:4" ht="15.75" x14ac:dyDescent="0.3">
      <c r="A1" s="271" t="s">
        <v>1311</v>
      </c>
      <c r="B1" s="271"/>
      <c r="C1" s="271"/>
      <c r="D1" s="271"/>
    </row>
    <row r="2" spans="1:4" ht="66.599999999999994" customHeight="1" x14ac:dyDescent="0.25">
      <c r="A2" s="270" t="s">
        <v>1317</v>
      </c>
      <c r="B2" s="270"/>
      <c r="C2" s="270"/>
      <c r="D2" s="270"/>
    </row>
    <row r="3" spans="1:4" ht="15.75" x14ac:dyDescent="0.3">
      <c r="A3" s="22"/>
      <c r="B3" s="54"/>
      <c r="C3" s="54"/>
      <c r="D3" s="64" t="s">
        <v>624</v>
      </c>
    </row>
    <row r="4" spans="1:4" ht="55.15" customHeight="1" x14ac:dyDescent="0.25">
      <c r="A4" s="186" t="s">
        <v>625</v>
      </c>
      <c r="B4" s="148" t="s">
        <v>657</v>
      </c>
      <c r="C4" s="148" t="s">
        <v>934</v>
      </c>
      <c r="D4" s="148" t="s">
        <v>1250</v>
      </c>
    </row>
    <row r="5" spans="1:4" x14ac:dyDescent="0.25">
      <c r="A5" s="188">
        <v>1</v>
      </c>
      <c r="B5" s="143" t="s">
        <v>631</v>
      </c>
      <c r="C5" s="95">
        <v>2</v>
      </c>
      <c r="D5" s="95"/>
    </row>
    <row r="6" spans="1:4" x14ac:dyDescent="0.25">
      <c r="A6" s="148">
        <v>2</v>
      </c>
      <c r="B6" s="60" t="s">
        <v>641</v>
      </c>
      <c r="C6" s="189"/>
      <c r="D6" s="59">
        <v>2</v>
      </c>
    </row>
    <row r="7" spans="1:4" ht="15.75" x14ac:dyDescent="0.3">
      <c r="A7" s="66"/>
      <c r="B7" s="61" t="s">
        <v>1310</v>
      </c>
      <c r="C7" s="62">
        <f>SUM(C5:C6)</f>
        <v>2</v>
      </c>
      <c r="D7" s="62">
        <f>SUM(D5:D6)</f>
        <v>2</v>
      </c>
    </row>
    <row r="8" spans="1:4" ht="14.45" x14ac:dyDescent="0.3">
      <c r="A8" s="187"/>
      <c r="B8" s="187"/>
      <c r="C8" s="187"/>
      <c r="D8" s="187"/>
    </row>
  </sheetData>
  <mergeCells count="2">
    <mergeCell ref="A1:D1"/>
    <mergeCell ref="A2:D2"/>
  </mergeCells>
  <pageMargins left="1.1811023622047245" right="0.39370078740157483" top="0.78740157480314965" bottom="0.78740157480314965" header="0.31496062992125984" footer="0.31496062992125984"/>
  <pageSetup paperSize="9" fitToHeight="0" orientation="portrait" verticalDpi="0"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pageSetUpPr fitToPage="1"/>
  </sheetPr>
  <dimension ref="A1:C37"/>
  <sheetViews>
    <sheetView topLeftCell="A31" zoomScaleNormal="100" workbookViewId="0">
      <selection activeCell="B11" sqref="B11"/>
    </sheetView>
  </sheetViews>
  <sheetFormatPr defaultColWidth="9.140625" defaultRowHeight="15.75" outlineLevelRow="2" x14ac:dyDescent="0.25"/>
  <cols>
    <col min="1" max="1" width="36.28515625" style="116" customWidth="1"/>
    <col min="2" max="2" width="63.7109375" style="298" customWidth="1"/>
    <col min="3" max="3" width="16.28515625" style="107" customWidth="1"/>
    <col min="4" max="252" width="9.140625" style="106"/>
    <col min="253" max="253" width="26.7109375" style="106" customWidth="1"/>
    <col min="254" max="254" width="81.42578125" style="106" customWidth="1"/>
    <col min="255" max="257" width="13.85546875" style="106" customWidth="1"/>
    <col min="258" max="508" width="9.140625" style="106"/>
    <col min="509" max="509" width="26.7109375" style="106" customWidth="1"/>
    <col min="510" max="510" width="81.42578125" style="106" customWidth="1"/>
    <col min="511" max="513" width="13.85546875" style="106" customWidth="1"/>
    <col min="514" max="764" width="9.140625" style="106"/>
    <col min="765" max="765" width="26.7109375" style="106" customWidth="1"/>
    <col min="766" max="766" width="81.42578125" style="106" customWidth="1"/>
    <col min="767" max="769" width="13.85546875" style="106" customWidth="1"/>
    <col min="770" max="1020" width="9.140625" style="106"/>
    <col min="1021" max="1021" width="26.7109375" style="106" customWidth="1"/>
    <col min="1022" max="1022" width="81.42578125" style="106" customWidth="1"/>
    <col min="1023" max="1025" width="13.85546875" style="106" customWidth="1"/>
    <col min="1026" max="1276" width="9.140625" style="106"/>
    <col min="1277" max="1277" width="26.7109375" style="106" customWidth="1"/>
    <col min="1278" max="1278" width="81.42578125" style="106" customWidth="1"/>
    <col min="1279" max="1281" width="13.85546875" style="106" customWidth="1"/>
    <col min="1282" max="1532" width="9.140625" style="106"/>
    <col min="1533" max="1533" width="26.7109375" style="106" customWidth="1"/>
    <col min="1534" max="1534" width="81.42578125" style="106" customWidth="1"/>
    <col min="1535" max="1537" width="13.85546875" style="106" customWidth="1"/>
    <col min="1538" max="1788" width="9.140625" style="106"/>
    <col min="1789" max="1789" width="26.7109375" style="106" customWidth="1"/>
    <col min="1790" max="1790" width="81.42578125" style="106" customWidth="1"/>
    <col min="1791" max="1793" width="13.85546875" style="106" customWidth="1"/>
    <col min="1794" max="2044" width="9.140625" style="106"/>
    <col min="2045" max="2045" width="26.7109375" style="106" customWidth="1"/>
    <col min="2046" max="2046" width="81.42578125" style="106" customWidth="1"/>
    <col min="2047" max="2049" width="13.85546875" style="106" customWidth="1"/>
    <col min="2050" max="2300" width="9.140625" style="106"/>
    <col min="2301" max="2301" width="26.7109375" style="106" customWidth="1"/>
    <col min="2302" max="2302" width="81.42578125" style="106" customWidth="1"/>
    <col min="2303" max="2305" width="13.85546875" style="106" customWidth="1"/>
    <col min="2306" max="2556" width="9.140625" style="106"/>
    <col min="2557" max="2557" width="26.7109375" style="106" customWidth="1"/>
    <col min="2558" max="2558" width="81.42578125" style="106" customWidth="1"/>
    <col min="2559" max="2561" width="13.85546875" style="106" customWidth="1"/>
    <col min="2562" max="2812" width="9.140625" style="106"/>
    <col min="2813" max="2813" width="26.7109375" style="106" customWidth="1"/>
    <col min="2814" max="2814" width="81.42578125" style="106" customWidth="1"/>
    <col min="2815" max="2817" width="13.85546875" style="106" customWidth="1"/>
    <col min="2818" max="3068" width="9.140625" style="106"/>
    <col min="3069" max="3069" width="26.7109375" style="106" customWidth="1"/>
    <col min="3070" max="3070" width="81.42578125" style="106" customWidth="1"/>
    <col min="3071" max="3073" width="13.85546875" style="106" customWidth="1"/>
    <col min="3074" max="3324" width="9.140625" style="106"/>
    <col min="3325" max="3325" width="26.7109375" style="106" customWidth="1"/>
    <col min="3326" max="3326" width="81.42578125" style="106" customWidth="1"/>
    <col min="3327" max="3329" width="13.85546875" style="106" customWidth="1"/>
    <col min="3330" max="3580" width="9.140625" style="106"/>
    <col min="3581" max="3581" width="26.7109375" style="106" customWidth="1"/>
    <col min="3582" max="3582" width="81.42578125" style="106" customWidth="1"/>
    <col min="3583" max="3585" width="13.85546875" style="106" customWidth="1"/>
    <col min="3586" max="3836" width="9.140625" style="106"/>
    <col min="3837" max="3837" width="26.7109375" style="106" customWidth="1"/>
    <col min="3838" max="3838" width="81.42578125" style="106" customWidth="1"/>
    <col min="3839" max="3841" width="13.85546875" style="106" customWidth="1"/>
    <col min="3842" max="4092" width="9.140625" style="106"/>
    <col min="4093" max="4093" width="26.7109375" style="106" customWidth="1"/>
    <col min="4094" max="4094" width="81.42578125" style="106" customWidth="1"/>
    <col min="4095" max="4097" width="13.85546875" style="106" customWidth="1"/>
    <col min="4098" max="4348" width="9.140625" style="106"/>
    <col min="4349" max="4349" width="26.7109375" style="106" customWidth="1"/>
    <col min="4350" max="4350" width="81.42578125" style="106" customWidth="1"/>
    <col min="4351" max="4353" width="13.85546875" style="106" customWidth="1"/>
    <col min="4354" max="4604" width="9.140625" style="106"/>
    <col min="4605" max="4605" width="26.7109375" style="106" customWidth="1"/>
    <col min="4606" max="4606" width="81.42578125" style="106" customWidth="1"/>
    <col min="4607" max="4609" width="13.85546875" style="106" customWidth="1"/>
    <col min="4610" max="4860" width="9.140625" style="106"/>
    <col min="4861" max="4861" width="26.7109375" style="106" customWidth="1"/>
    <col min="4862" max="4862" width="81.42578125" style="106" customWidth="1"/>
    <col min="4863" max="4865" width="13.85546875" style="106" customWidth="1"/>
    <col min="4866" max="5116" width="9.140625" style="106"/>
    <col min="5117" max="5117" width="26.7109375" style="106" customWidth="1"/>
    <col min="5118" max="5118" width="81.42578125" style="106" customWidth="1"/>
    <col min="5119" max="5121" width="13.85546875" style="106" customWidth="1"/>
    <col min="5122" max="5372" width="9.140625" style="106"/>
    <col min="5373" max="5373" width="26.7109375" style="106" customWidth="1"/>
    <col min="5374" max="5374" width="81.42578125" style="106" customWidth="1"/>
    <col min="5375" max="5377" width="13.85546875" style="106" customWidth="1"/>
    <col min="5378" max="5628" width="9.140625" style="106"/>
    <col min="5629" max="5629" width="26.7109375" style="106" customWidth="1"/>
    <col min="5630" max="5630" width="81.42578125" style="106" customWidth="1"/>
    <col min="5631" max="5633" width="13.85546875" style="106" customWidth="1"/>
    <col min="5634" max="5884" width="9.140625" style="106"/>
    <col min="5885" max="5885" width="26.7109375" style="106" customWidth="1"/>
    <col min="5886" max="5886" width="81.42578125" style="106" customWidth="1"/>
    <col min="5887" max="5889" width="13.85546875" style="106" customWidth="1"/>
    <col min="5890" max="6140" width="9.140625" style="106"/>
    <col min="6141" max="6141" width="26.7109375" style="106" customWidth="1"/>
    <col min="6142" max="6142" width="81.42578125" style="106" customWidth="1"/>
    <col min="6143" max="6145" width="13.85546875" style="106" customWidth="1"/>
    <col min="6146" max="6396" width="9.140625" style="106"/>
    <col min="6397" max="6397" width="26.7109375" style="106" customWidth="1"/>
    <col min="6398" max="6398" width="81.42578125" style="106" customWidth="1"/>
    <col min="6399" max="6401" width="13.85546875" style="106" customWidth="1"/>
    <col min="6402" max="6652" width="9.140625" style="106"/>
    <col min="6653" max="6653" width="26.7109375" style="106" customWidth="1"/>
    <col min="6654" max="6654" width="81.42578125" style="106" customWidth="1"/>
    <col min="6655" max="6657" width="13.85546875" style="106" customWidth="1"/>
    <col min="6658" max="6908" width="9.140625" style="106"/>
    <col min="6909" max="6909" width="26.7109375" style="106" customWidth="1"/>
    <col min="6910" max="6910" width="81.42578125" style="106" customWidth="1"/>
    <col min="6911" max="6913" width="13.85546875" style="106" customWidth="1"/>
    <col min="6914" max="7164" width="9.140625" style="106"/>
    <col min="7165" max="7165" width="26.7109375" style="106" customWidth="1"/>
    <col min="7166" max="7166" width="81.42578125" style="106" customWidth="1"/>
    <col min="7167" max="7169" width="13.85546875" style="106" customWidth="1"/>
    <col min="7170" max="7420" width="9.140625" style="106"/>
    <col min="7421" max="7421" width="26.7109375" style="106" customWidth="1"/>
    <col min="7422" max="7422" width="81.42578125" style="106" customWidth="1"/>
    <col min="7423" max="7425" width="13.85546875" style="106" customWidth="1"/>
    <col min="7426" max="7676" width="9.140625" style="106"/>
    <col min="7677" max="7677" width="26.7109375" style="106" customWidth="1"/>
    <col min="7678" max="7678" width="81.42578125" style="106" customWidth="1"/>
    <col min="7679" max="7681" width="13.85546875" style="106" customWidth="1"/>
    <col min="7682" max="7932" width="9.140625" style="106"/>
    <col min="7933" max="7933" width="26.7109375" style="106" customWidth="1"/>
    <col min="7934" max="7934" width="81.42578125" style="106" customWidth="1"/>
    <col min="7935" max="7937" width="13.85546875" style="106" customWidth="1"/>
    <col min="7938" max="8188" width="9.140625" style="106"/>
    <col min="8189" max="8189" width="26.7109375" style="106" customWidth="1"/>
    <col min="8190" max="8190" width="81.42578125" style="106" customWidth="1"/>
    <col min="8191" max="8193" width="13.85546875" style="106" customWidth="1"/>
    <col min="8194" max="8444" width="9.140625" style="106"/>
    <col min="8445" max="8445" width="26.7109375" style="106" customWidth="1"/>
    <col min="8446" max="8446" width="81.42578125" style="106" customWidth="1"/>
    <col min="8447" max="8449" width="13.85546875" style="106" customWidth="1"/>
    <col min="8450" max="8700" width="9.140625" style="106"/>
    <col min="8701" max="8701" width="26.7109375" style="106" customWidth="1"/>
    <col min="8702" max="8702" width="81.42578125" style="106" customWidth="1"/>
    <col min="8703" max="8705" width="13.85546875" style="106" customWidth="1"/>
    <col min="8706" max="8956" width="9.140625" style="106"/>
    <col min="8957" max="8957" width="26.7109375" style="106" customWidth="1"/>
    <col min="8958" max="8958" width="81.42578125" style="106" customWidth="1"/>
    <col min="8959" max="8961" width="13.85546875" style="106" customWidth="1"/>
    <col min="8962" max="9212" width="9.140625" style="106"/>
    <col min="9213" max="9213" width="26.7109375" style="106" customWidth="1"/>
    <col min="9214" max="9214" width="81.42578125" style="106" customWidth="1"/>
    <col min="9215" max="9217" width="13.85546875" style="106" customWidth="1"/>
    <col min="9218" max="9468" width="9.140625" style="106"/>
    <col min="9469" max="9469" width="26.7109375" style="106" customWidth="1"/>
    <col min="9470" max="9470" width="81.42578125" style="106" customWidth="1"/>
    <col min="9471" max="9473" width="13.85546875" style="106" customWidth="1"/>
    <col min="9474" max="9724" width="9.140625" style="106"/>
    <col min="9725" max="9725" width="26.7109375" style="106" customWidth="1"/>
    <col min="9726" max="9726" width="81.42578125" style="106" customWidth="1"/>
    <col min="9727" max="9729" width="13.85546875" style="106" customWidth="1"/>
    <col min="9730" max="9980" width="9.140625" style="106"/>
    <col min="9981" max="9981" width="26.7109375" style="106" customWidth="1"/>
    <col min="9982" max="9982" width="81.42578125" style="106" customWidth="1"/>
    <col min="9983" max="9985" width="13.85546875" style="106" customWidth="1"/>
    <col min="9986" max="10236" width="9.140625" style="106"/>
    <col min="10237" max="10237" width="26.7109375" style="106" customWidth="1"/>
    <col min="10238" max="10238" width="81.42578125" style="106" customWidth="1"/>
    <col min="10239" max="10241" width="13.85546875" style="106" customWidth="1"/>
    <col min="10242" max="10492" width="9.140625" style="106"/>
    <col min="10493" max="10493" width="26.7109375" style="106" customWidth="1"/>
    <col min="10494" max="10494" width="81.42578125" style="106" customWidth="1"/>
    <col min="10495" max="10497" width="13.85546875" style="106" customWidth="1"/>
    <col min="10498" max="10748" width="9.140625" style="106"/>
    <col min="10749" max="10749" width="26.7109375" style="106" customWidth="1"/>
    <col min="10750" max="10750" width="81.42578125" style="106" customWidth="1"/>
    <col min="10751" max="10753" width="13.85546875" style="106" customWidth="1"/>
    <col min="10754" max="11004" width="9.140625" style="106"/>
    <col min="11005" max="11005" width="26.7109375" style="106" customWidth="1"/>
    <col min="11006" max="11006" width="81.42578125" style="106" customWidth="1"/>
    <col min="11007" max="11009" width="13.85546875" style="106" customWidth="1"/>
    <col min="11010" max="11260" width="9.140625" style="106"/>
    <col min="11261" max="11261" width="26.7109375" style="106" customWidth="1"/>
    <col min="11262" max="11262" width="81.42578125" style="106" customWidth="1"/>
    <col min="11263" max="11265" width="13.85546875" style="106" customWidth="1"/>
    <col min="11266" max="11516" width="9.140625" style="106"/>
    <col min="11517" max="11517" width="26.7109375" style="106" customWidth="1"/>
    <col min="11518" max="11518" width="81.42578125" style="106" customWidth="1"/>
    <col min="11519" max="11521" width="13.85546875" style="106" customWidth="1"/>
    <col min="11522" max="11772" width="9.140625" style="106"/>
    <col min="11773" max="11773" width="26.7109375" style="106" customWidth="1"/>
    <col min="11774" max="11774" width="81.42578125" style="106" customWidth="1"/>
    <col min="11775" max="11777" width="13.85546875" style="106" customWidth="1"/>
    <col min="11778" max="12028" width="9.140625" style="106"/>
    <col min="12029" max="12029" width="26.7109375" style="106" customWidth="1"/>
    <col min="12030" max="12030" width="81.42578125" style="106" customWidth="1"/>
    <col min="12031" max="12033" width="13.85546875" style="106" customWidth="1"/>
    <col min="12034" max="12284" width="9.140625" style="106"/>
    <col min="12285" max="12285" width="26.7109375" style="106" customWidth="1"/>
    <col min="12286" max="12286" width="81.42578125" style="106" customWidth="1"/>
    <col min="12287" max="12289" width="13.85546875" style="106" customWidth="1"/>
    <col min="12290" max="12540" width="9.140625" style="106"/>
    <col min="12541" max="12541" width="26.7109375" style="106" customWidth="1"/>
    <col min="12542" max="12542" width="81.42578125" style="106" customWidth="1"/>
    <col min="12543" max="12545" width="13.85546875" style="106" customWidth="1"/>
    <col min="12546" max="12796" width="9.140625" style="106"/>
    <col min="12797" max="12797" width="26.7109375" style="106" customWidth="1"/>
    <col min="12798" max="12798" width="81.42578125" style="106" customWidth="1"/>
    <col min="12799" max="12801" width="13.85546875" style="106" customWidth="1"/>
    <col min="12802" max="13052" width="9.140625" style="106"/>
    <col min="13053" max="13053" width="26.7109375" style="106" customWidth="1"/>
    <col min="13054" max="13054" width="81.42578125" style="106" customWidth="1"/>
    <col min="13055" max="13057" width="13.85546875" style="106" customWidth="1"/>
    <col min="13058" max="13308" width="9.140625" style="106"/>
    <col min="13309" max="13309" width="26.7109375" style="106" customWidth="1"/>
    <col min="13310" max="13310" width="81.42578125" style="106" customWidth="1"/>
    <col min="13311" max="13313" width="13.85546875" style="106" customWidth="1"/>
    <col min="13314" max="13564" width="9.140625" style="106"/>
    <col min="13565" max="13565" width="26.7109375" style="106" customWidth="1"/>
    <col min="13566" max="13566" width="81.42578125" style="106" customWidth="1"/>
    <col min="13567" max="13569" width="13.85546875" style="106" customWidth="1"/>
    <col min="13570" max="13820" width="9.140625" style="106"/>
    <col min="13821" max="13821" width="26.7109375" style="106" customWidth="1"/>
    <col min="13822" max="13822" width="81.42578125" style="106" customWidth="1"/>
    <col min="13823" max="13825" width="13.85546875" style="106" customWidth="1"/>
    <col min="13826" max="14076" width="9.140625" style="106"/>
    <col min="14077" max="14077" width="26.7109375" style="106" customWidth="1"/>
    <col min="14078" max="14078" width="81.42578125" style="106" customWidth="1"/>
    <col min="14079" max="14081" width="13.85546875" style="106" customWidth="1"/>
    <col min="14082" max="14332" width="9.140625" style="106"/>
    <col min="14333" max="14333" width="26.7109375" style="106" customWidth="1"/>
    <col min="14334" max="14334" width="81.42578125" style="106" customWidth="1"/>
    <col min="14335" max="14337" width="13.85546875" style="106" customWidth="1"/>
    <col min="14338" max="14588" width="9.140625" style="106"/>
    <col min="14589" max="14589" width="26.7109375" style="106" customWidth="1"/>
    <col min="14590" max="14590" width="81.42578125" style="106" customWidth="1"/>
    <col min="14591" max="14593" width="13.85546875" style="106" customWidth="1"/>
    <col min="14594" max="14844" width="9.140625" style="106"/>
    <col min="14845" max="14845" width="26.7109375" style="106" customWidth="1"/>
    <col min="14846" max="14846" width="81.42578125" style="106" customWidth="1"/>
    <col min="14847" max="14849" width="13.85546875" style="106" customWidth="1"/>
    <col min="14850" max="15100" width="9.140625" style="106"/>
    <col min="15101" max="15101" width="26.7109375" style="106" customWidth="1"/>
    <col min="15102" max="15102" width="81.42578125" style="106" customWidth="1"/>
    <col min="15103" max="15105" width="13.85546875" style="106" customWidth="1"/>
    <col min="15106" max="15356" width="9.140625" style="106"/>
    <col min="15357" max="15357" width="26.7109375" style="106" customWidth="1"/>
    <col min="15358" max="15358" width="81.42578125" style="106" customWidth="1"/>
    <col min="15359" max="15361" width="13.85546875" style="106" customWidth="1"/>
    <col min="15362" max="15612" width="9.140625" style="106"/>
    <col min="15613" max="15613" width="26.7109375" style="106" customWidth="1"/>
    <col min="15614" max="15614" width="81.42578125" style="106" customWidth="1"/>
    <col min="15615" max="15617" width="13.85546875" style="106" customWidth="1"/>
    <col min="15618" max="15868" width="9.140625" style="106"/>
    <col min="15869" max="15869" width="26.7109375" style="106" customWidth="1"/>
    <col min="15870" max="15870" width="81.42578125" style="106" customWidth="1"/>
    <col min="15871" max="15873" width="13.85546875" style="106" customWidth="1"/>
    <col min="15874" max="16124" width="9.140625" style="106"/>
    <col min="16125" max="16125" width="26.7109375" style="106" customWidth="1"/>
    <col min="16126" max="16126" width="81.42578125" style="106" customWidth="1"/>
    <col min="16127" max="16129" width="13.85546875" style="106" customWidth="1"/>
    <col min="16130" max="16384" width="9.140625" style="106"/>
  </cols>
  <sheetData>
    <row r="1" spans="1:3" ht="66" customHeight="1" x14ac:dyDescent="0.25">
      <c r="A1" s="190"/>
      <c r="B1" s="278" t="s">
        <v>1361</v>
      </c>
      <c r="C1" s="278"/>
    </row>
    <row r="2" spans="1:3" ht="54.75" customHeight="1" x14ac:dyDescent="0.25">
      <c r="A2" s="279" t="s">
        <v>1318</v>
      </c>
      <c r="B2" s="279"/>
      <c r="C2" s="279"/>
    </row>
    <row r="3" spans="1:3" ht="18.75" customHeight="1" x14ac:dyDescent="0.25">
      <c r="A3" s="190"/>
      <c r="B3" s="289"/>
      <c r="C3" s="191" t="s">
        <v>596</v>
      </c>
    </row>
    <row r="4" spans="1:3" s="108" customFormat="1" ht="94.5" customHeight="1" x14ac:dyDescent="0.25">
      <c r="A4" s="16" t="s">
        <v>138</v>
      </c>
      <c r="B4" s="290" t="s">
        <v>727</v>
      </c>
      <c r="C4" s="192" t="s">
        <v>1319</v>
      </c>
    </row>
    <row r="5" spans="1:3" ht="31.9" customHeight="1" x14ac:dyDescent="0.25">
      <c r="A5" s="193" t="s">
        <v>728</v>
      </c>
      <c r="B5" s="291" t="s">
        <v>729</v>
      </c>
      <c r="C5" s="109">
        <f>C6+C12+C20</f>
        <v>0</v>
      </c>
    </row>
    <row r="6" spans="1:3" ht="31.9" customHeight="1" x14ac:dyDescent="0.25">
      <c r="A6" s="194" t="s">
        <v>1068</v>
      </c>
      <c r="B6" s="292" t="s">
        <v>1069</v>
      </c>
      <c r="C6" s="109">
        <f>C7+C9</f>
        <v>4385.2</v>
      </c>
    </row>
    <row r="7" spans="1:3" ht="31.9" customHeight="1" x14ac:dyDescent="0.25">
      <c r="A7" s="194" t="s">
        <v>1070</v>
      </c>
      <c r="B7" s="292" t="s">
        <v>1064</v>
      </c>
      <c r="C7" s="109">
        <f>C8</f>
        <v>4385.2</v>
      </c>
    </row>
    <row r="8" spans="1:3" ht="45" customHeight="1" x14ac:dyDescent="0.25">
      <c r="A8" s="195" t="s">
        <v>1067</v>
      </c>
      <c r="B8" s="293" t="s">
        <v>1071</v>
      </c>
      <c r="C8" s="196">
        <v>4385.2</v>
      </c>
    </row>
    <row r="9" spans="1:3" ht="30" customHeight="1" outlineLevel="2" x14ac:dyDescent="0.25">
      <c r="A9" s="194" t="s">
        <v>1073</v>
      </c>
      <c r="B9" s="292" t="s">
        <v>1072</v>
      </c>
      <c r="C9" s="197">
        <f>C10</f>
        <v>0</v>
      </c>
    </row>
    <row r="10" spans="1:3" ht="51" customHeight="1" outlineLevel="2" x14ac:dyDescent="0.25">
      <c r="A10" s="194" t="s">
        <v>1074</v>
      </c>
      <c r="B10" s="292" t="s">
        <v>1075</v>
      </c>
      <c r="C10" s="197">
        <f>C11</f>
        <v>0</v>
      </c>
    </row>
    <row r="11" spans="1:3" ht="66.75" customHeight="1" outlineLevel="2" x14ac:dyDescent="0.25">
      <c r="A11" s="16" t="s">
        <v>731</v>
      </c>
      <c r="B11" s="294" t="s">
        <v>173</v>
      </c>
      <c r="C11" s="111">
        <v>0</v>
      </c>
    </row>
    <row r="12" spans="1:3" ht="50.25" customHeight="1" x14ac:dyDescent="0.25">
      <c r="A12" s="101" t="s">
        <v>1076</v>
      </c>
      <c r="B12" s="291" t="s">
        <v>170</v>
      </c>
      <c r="C12" s="109">
        <f>C16+C18</f>
        <v>-4385.2</v>
      </c>
    </row>
    <row r="13" spans="1:3" ht="52.15" customHeight="1" outlineLevel="1" x14ac:dyDescent="0.25">
      <c r="A13" s="102" t="s">
        <v>730</v>
      </c>
      <c r="B13" s="295" t="s">
        <v>171</v>
      </c>
      <c r="C13" s="110">
        <f>C14</f>
        <v>0</v>
      </c>
    </row>
    <row r="14" spans="1:3" ht="47.25" outlineLevel="1" x14ac:dyDescent="0.25">
      <c r="A14" s="102" t="s">
        <v>1077</v>
      </c>
      <c r="B14" s="295" t="s">
        <v>1078</v>
      </c>
      <c r="C14" s="111">
        <f>C15</f>
        <v>0</v>
      </c>
    </row>
    <row r="15" spans="1:3" ht="63" outlineLevel="1" x14ac:dyDescent="0.25">
      <c r="A15" s="102" t="s">
        <v>1079</v>
      </c>
      <c r="B15" s="295" t="s">
        <v>1080</v>
      </c>
      <c r="C15" s="112">
        <v>0</v>
      </c>
    </row>
    <row r="16" spans="1:3" ht="47.25" outlineLevel="1" x14ac:dyDescent="0.25">
      <c r="A16" s="101" t="s">
        <v>1077</v>
      </c>
      <c r="B16" s="296" t="s">
        <v>1078</v>
      </c>
      <c r="C16" s="113">
        <f>C17</f>
        <v>0</v>
      </c>
    </row>
    <row r="17" spans="1:3" ht="63" outlineLevel="1" x14ac:dyDescent="0.25">
      <c r="A17" s="102" t="s">
        <v>1079</v>
      </c>
      <c r="B17" s="295" t="s">
        <v>1080</v>
      </c>
      <c r="C17" s="112">
        <v>0</v>
      </c>
    </row>
    <row r="18" spans="1:3" ht="65.45" customHeight="1" x14ac:dyDescent="0.25">
      <c r="A18" s="101" t="s">
        <v>1081</v>
      </c>
      <c r="B18" s="296" t="s">
        <v>172</v>
      </c>
      <c r="C18" s="109">
        <f>C19</f>
        <v>-4385.2</v>
      </c>
    </row>
    <row r="19" spans="1:3" ht="47.45" customHeight="1" x14ac:dyDescent="0.25">
      <c r="A19" s="102" t="s">
        <v>1082</v>
      </c>
      <c r="B19" s="295" t="s">
        <v>1083</v>
      </c>
      <c r="C19" s="198">
        <v>-4385.2</v>
      </c>
    </row>
    <row r="20" spans="1:3" ht="36.75" customHeight="1" x14ac:dyDescent="0.25">
      <c r="A20" s="101" t="s">
        <v>1084</v>
      </c>
      <c r="B20" s="291" t="s">
        <v>1085</v>
      </c>
      <c r="C20" s="114">
        <v>0</v>
      </c>
    </row>
    <row r="21" spans="1:3" ht="52.5" customHeight="1" x14ac:dyDescent="0.25">
      <c r="A21" s="101" t="s">
        <v>1086</v>
      </c>
      <c r="B21" s="291" t="s">
        <v>1087</v>
      </c>
      <c r="C21" s="104">
        <v>0</v>
      </c>
    </row>
    <row r="22" spans="1:3" ht="46.5" customHeight="1" x14ac:dyDescent="0.25">
      <c r="A22" s="102" t="s">
        <v>1088</v>
      </c>
      <c r="B22" s="295" t="s">
        <v>1089</v>
      </c>
      <c r="C22" s="104">
        <v>0</v>
      </c>
    </row>
    <row r="23" spans="1:3" ht="54" customHeight="1" x14ac:dyDescent="0.25">
      <c r="A23" s="102" t="s">
        <v>1097</v>
      </c>
      <c r="B23" s="295" t="s">
        <v>1096</v>
      </c>
      <c r="C23" s="104">
        <v>0</v>
      </c>
    </row>
    <row r="24" spans="1:3" ht="33" customHeight="1" x14ac:dyDescent="0.25">
      <c r="A24" s="101" t="s">
        <v>1090</v>
      </c>
      <c r="B24" s="291" t="s">
        <v>1091</v>
      </c>
      <c r="C24" s="114">
        <f t="shared" ref="C24:C26" si="0">+C25</f>
        <v>0</v>
      </c>
    </row>
    <row r="25" spans="1:3" ht="36.75" customHeight="1" x14ac:dyDescent="0.25">
      <c r="A25" s="102" t="s">
        <v>1092</v>
      </c>
      <c r="B25" s="295" t="s">
        <v>1093</v>
      </c>
      <c r="C25" s="115">
        <f t="shared" si="0"/>
        <v>0</v>
      </c>
    </row>
    <row r="26" spans="1:3" ht="114.6" customHeight="1" x14ac:dyDescent="0.25">
      <c r="A26" s="102" t="s">
        <v>1094</v>
      </c>
      <c r="B26" s="295" t="s">
        <v>1095</v>
      </c>
      <c r="C26" s="115">
        <f t="shared" si="0"/>
        <v>0</v>
      </c>
    </row>
    <row r="27" spans="1:3" ht="126.6" customHeight="1" x14ac:dyDescent="0.25">
      <c r="A27" s="102" t="s">
        <v>1099</v>
      </c>
      <c r="B27" s="295" t="s">
        <v>1098</v>
      </c>
      <c r="C27" s="115">
        <v>0</v>
      </c>
    </row>
    <row r="28" spans="1:3" ht="54" customHeight="1" x14ac:dyDescent="0.25">
      <c r="A28" s="117"/>
      <c r="B28" s="297"/>
      <c r="C28" s="106"/>
    </row>
    <row r="29" spans="1:3" ht="69.599999999999994" customHeight="1" x14ac:dyDescent="0.25">
      <c r="A29" s="117"/>
      <c r="B29" s="297"/>
      <c r="C29" s="106"/>
    </row>
    <row r="30" spans="1:3" ht="31.5" customHeight="1" x14ac:dyDescent="0.25">
      <c r="A30" s="117"/>
      <c r="B30" s="297"/>
      <c r="C30" s="106"/>
    </row>
    <row r="31" spans="1:3" ht="52.9" customHeight="1" x14ac:dyDescent="0.25">
      <c r="A31" s="117"/>
      <c r="B31" s="297"/>
      <c r="C31" s="106"/>
    </row>
    <row r="32" spans="1:3" ht="9" customHeight="1" x14ac:dyDescent="0.25">
      <c r="A32" s="117"/>
      <c r="B32" s="297"/>
      <c r="C32" s="106"/>
    </row>
    <row r="35" spans="1:3" x14ac:dyDescent="0.25">
      <c r="A35" s="117"/>
      <c r="B35" s="297"/>
      <c r="C35" s="106"/>
    </row>
    <row r="37" spans="1:3" ht="59.25" customHeight="1" x14ac:dyDescent="0.25">
      <c r="A37" s="117"/>
      <c r="B37" s="297"/>
      <c r="C37" s="106"/>
    </row>
  </sheetData>
  <mergeCells count="2">
    <mergeCell ref="B1:C1"/>
    <mergeCell ref="A2:C2"/>
  </mergeCells>
  <pageMargins left="1.1811023622047245" right="0.39370078740157483" top="0.78740157480314965" bottom="0.78740157480314965" header="0.31496062992125984" footer="0.31496062992125984"/>
  <pageSetup paperSize="9" scale="73" fitToHeight="0"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pageSetUpPr fitToPage="1"/>
  </sheetPr>
  <dimension ref="A1:F37"/>
  <sheetViews>
    <sheetView topLeftCell="A21" workbookViewId="0">
      <selection activeCell="B16" sqref="B16"/>
    </sheetView>
  </sheetViews>
  <sheetFormatPr defaultColWidth="9.140625" defaultRowHeight="15.75" outlineLevelRow="1" x14ac:dyDescent="0.3"/>
  <cols>
    <col min="1" max="1" width="34.7109375" style="98" customWidth="1"/>
    <col min="2" max="2" width="63.7109375" style="299" customWidth="1"/>
    <col min="3" max="3" width="16.28515625" style="71" customWidth="1"/>
    <col min="4" max="4" width="15.42578125" style="71" customWidth="1"/>
    <col min="5" max="255" width="9.140625" style="70"/>
    <col min="256" max="256" width="26.7109375" style="70" customWidth="1"/>
    <col min="257" max="257" width="81.42578125" style="70" customWidth="1"/>
    <col min="258" max="260" width="13.85546875" style="70" customWidth="1"/>
    <col min="261" max="511" width="9.140625" style="70"/>
    <col min="512" max="512" width="26.7109375" style="70" customWidth="1"/>
    <col min="513" max="513" width="81.42578125" style="70" customWidth="1"/>
    <col min="514" max="516" width="13.85546875" style="70" customWidth="1"/>
    <col min="517" max="767" width="9.140625" style="70"/>
    <col min="768" max="768" width="26.7109375" style="70" customWidth="1"/>
    <col min="769" max="769" width="81.42578125" style="70" customWidth="1"/>
    <col min="770" max="772" width="13.85546875" style="70" customWidth="1"/>
    <col min="773" max="1023" width="9.140625" style="70"/>
    <col min="1024" max="1024" width="26.7109375" style="70" customWidth="1"/>
    <col min="1025" max="1025" width="81.42578125" style="70" customWidth="1"/>
    <col min="1026" max="1028" width="13.85546875" style="70" customWidth="1"/>
    <col min="1029" max="1279" width="9.140625" style="70"/>
    <col min="1280" max="1280" width="26.7109375" style="70" customWidth="1"/>
    <col min="1281" max="1281" width="81.42578125" style="70" customWidth="1"/>
    <col min="1282" max="1284" width="13.85546875" style="70" customWidth="1"/>
    <col min="1285" max="1535" width="9.140625" style="70"/>
    <col min="1536" max="1536" width="26.7109375" style="70" customWidth="1"/>
    <col min="1537" max="1537" width="81.42578125" style="70" customWidth="1"/>
    <col min="1538" max="1540" width="13.85546875" style="70" customWidth="1"/>
    <col min="1541" max="1791" width="9.140625" style="70"/>
    <col min="1792" max="1792" width="26.7109375" style="70" customWidth="1"/>
    <col min="1793" max="1793" width="81.42578125" style="70" customWidth="1"/>
    <col min="1794" max="1796" width="13.85546875" style="70" customWidth="1"/>
    <col min="1797" max="2047" width="9.140625" style="70"/>
    <col min="2048" max="2048" width="26.7109375" style="70" customWidth="1"/>
    <col min="2049" max="2049" width="81.42578125" style="70" customWidth="1"/>
    <col min="2050" max="2052" width="13.85546875" style="70" customWidth="1"/>
    <col min="2053" max="2303" width="9.140625" style="70"/>
    <col min="2304" max="2304" width="26.7109375" style="70" customWidth="1"/>
    <col min="2305" max="2305" width="81.42578125" style="70" customWidth="1"/>
    <col min="2306" max="2308" width="13.85546875" style="70" customWidth="1"/>
    <col min="2309" max="2559" width="9.140625" style="70"/>
    <col min="2560" max="2560" width="26.7109375" style="70" customWidth="1"/>
    <col min="2561" max="2561" width="81.42578125" style="70" customWidth="1"/>
    <col min="2562" max="2564" width="13.85546875" style="70" customWidth="1"/>
    <col min="2565" max="2815" width="9.140625" style="70"/>
    <col min="2816" max="2816" width="26.7109375" style="70" customWidth="1"/>
    <col min="2817" max="2817" width="81.42578125" style="70" customWidth="1"/>
    <col min="2818" max="2820" width="13.85546875" style="70" customWidth="1"/>
    <col min="2821" max="3071" width="9.140625" style="70"/>
    <col min="3072" max="3072" width="26.7109375" style="70" customWidth="1"/>
    <col min="3073" max="3073" width="81.42578125" style="70" customWidth="1"/>
    <col min="3074" max="3076" width="13.85546875" style="70" customWidth="1"/>
    <col min="3077" max="3327" width="9.140625" style="70"/>
    <col min="3328" max="3328" width="26.7109375" style="70" customWidth="1"/>
    <col min="3329" max="3329" width="81.42578125" style="70" customWidth="1"/>
    <col min="3330" max="3332" width="13.85546875" style="70" customWidth="1"/>
    <col min="3333" max="3583" width="9.140625" style="70"/>
    <col min="3584" max="3584" width="26.7109375" style="70" customWidth="1"/>
    <col min="3585" max="3585" width="81.42578125" style="70" customWidth="1"/>
    <col min="3586" max="3588" width="13.85546875" style="70" customWidth="1"/>
    <col min="3589" max="3839" width="9.140625" style="70"/>
    <col min="3840" max="3840" width="26.7109375" style="70" customWidth="1"/>
    <col min="3841" max="3841" width="81.42578125" style="70" customWidth="1"/>
    <col min="3842" max="3844" width="13.85546875" style="70" customWidth="1"/>
    <col min="3845" max="4095" width="9.140625" style="70"/>
    <col min="4096" max="4096" width="26.7109375" style="70" customWidth="1"/>
    <col min="4097" max="4097" width="81.42578125" style="70" customWidth="1"/>
    <col min="4098" max="4100" width="13.85546875" style="70" customWidth="1"/>
    <col min="4101" max="4351" width="9.140625" style="70"/>
    <col min="4352" max="4352" width="26.7109375" style="70" customWidth="1"/>
    <col min="4353" max="4353" width="81.42578125" style="70" customWidth="1"/>
    <col min="4354" max="4356" width="13.85546875" style="70" customWidth="1"/>
    <col min="4357" max="4607" width="9.140625" style="70"/>
    <col min="4608" max="4608" width="26.7109375" style="70" customWidth="1"/>
    <col min="4609" max="4609" width="81.42578125" style="70" customWidth="1"/>
    <col min="4610" max="4612" width="13.85546875" style="70" customWidth="1"/>
    <col min="4613" max="4863" width="9.140625" style="70"/>
    <col min="4864" max="4864" width="26.7109375" style="70" customWidth="1"/>
    <col min="4865" max="4865" width="81.42578125" style="70" customWidth="1"/>
    <col min="4866" max="4868" width="13.85546875" style="70" customWidth="1"/>
    <col min="4869" max="5119" width="9.140625" style="70"/>
    <col min="5120" max="5120" width="26.7109375" style="70" customWidth="1"/>
    <col min="5121" max="5121" width="81.42578125" style="70" customWidth="1"/>
    <col min="5122" max="5124" width="13.85546875" style="70" customWidth="1"/>
    <col min="5125" max="5375" width="9.140625" style="70"/>
    <col min="5376" max="5376" width="26.7109375" style="70" customWidth="1"/>
    <col min="5377" max="5377" width="81.42578125" style="70" customWidth="1"/>
    <col min="5378" max="5380" width="13.85546875" style="70" customWidth="1"/>
    <col min="5381" max="5631" width="9.140625" style="70"/>
    <col min="5632" max="5632" width="26.7109375" style="70" customWidth="1"/>
    <col min="5633" max="5633" width="81.42578125" style="70" customWidth="1"/>
    <col min="5634" max="5636" width="13.85546875" style="70" customWidth="1"/>
    <col min="5637" max="5887" width="9.140625" style="70"/>
    <col min="5888" max="5888" width="26.7109375" style="70" customWidth="1"/>
    <col min="5889" max="5889" width="81.42578125" style="70" customWidth="1"/>
    <col min="5890" max="5892" width="13.85546875" style="70" customWidth="1"/>
    <col min="5893" max="6143" width="9.140625" style="70"/>
    <col min="6144" max="6144" width="26.7109375" style="70" customWidth="1"/>
    <col min="6145" max="6145" width="81.42578125" style="70" customWidth="1"/>
    <col min="6146" max="6148" width="13.85546875" style="70" customWidth="1"/>
    <col min="6149" max="6399" width="9.140625" style="70"/>
    <col min="6400" max="6400" width="26.7109375" style="70" customWidth="1"/>
    <col min="6401" max="6401" width="81.42578125" style="70" customWidth="1"/>
    <col min="6402" max="6404" width="13.85546875" style="70" customWidth="1"/>
    <col min="6405" max="6655" width="9.140625" style="70"/>
    <col min="6656" max="6656" width="26.7109375" style="70" customWidth="1"/>
    <col min="6657" max="6657" width="81.42578125" style="70" customWidth="1"/>
    <col min="6658" max="6660" width="13.85546875" style="70" customWidth="1"/>
    <col min="6661" max="6911" width="9.140625" style="70"/>
    <col min="6912" max="6912" width="26.7109375" style="70" customWidth="1"/>
    <col min="6913" max="6913" width="81.42578125" style="70" customWidth="1"/>
    <col min="6914" max="6916" width="13.85546875" style="70" customWidth="1"/>
    <col min="6917" max="7167" width="9.140625" style="70"/>
    <col min="7168" max="7168" width="26.7109375" style="70" customWidth="1"/>
    <col min="7169" max="7169" width="81.42578125" style="70" customWidth="1"/>
    <col min="7170" max="7172" width="13.85546875" style="70" customWidth="1"/>
    <col min="7173" max="7423" width="9.140625" style="70"/>
    <col min="7424" max="7424" width="26.7109375" style="70" customWidth="1"/>
    <col min="7425" max="7425" width="81.42578125" style="70" customWidth="1"/>
    <col min="7426" max="7428" width="13.85546875" style="70" customWidth="1"/>
    <col min="7429" max="7679" width="9.140625" style="70"/>
    <col min="7680" max="7680" width="26.7109375" style="70" customWidth="1"/>
    <col min="7681" max="7681" width="81.42578125" style="70" customWidth="1"/>
    <col min="7682" max="7684" width="13.85546875" style="70" customWidth="1"/>
    <col min="7685" max="7935" width="9.140625" style="70"/>
    <col min="7936" max="7936" width="26.7109375" style="70" customWidth="1"/>
    <col min="7937" max="7937" width="81.42578125" style="70" customWidth="1"/>
    <col min="7938" max="7940" width="13.85546875" style="70" customWidth="1"/>
    <col min="7941" max="8191" width="9.140625" style="70"/>
    <col min="8192" max="8192" width="26.7109375" style="70" customWidth="1"/>
    <col min="8193" max="8193" width="81.42578125" style="70" customWidth="1"/>
    <col min="8194" max="8196" width="13.85546875" style="70" customWidth="1"/>
    <col min="8197" max="8447" width="9.140625" style="70"/>
    <col min="8448" max="8448" width="26.7109375" style="70" customWidth="1"/>
    <col min="8449" max="8449" width="81.42578125" style="70" customWidth="1"/>
    <col min="8450" max="8452" width="13.85546875" style="70" customWidth="1"/>
    <col min="8453" max="8703" width="9.140625" style="70"/>
    <col min="8704" max="8704" width="26.7109375" style="70" customWidth="1"/>
    <col min="8705" max="8705" width="81.42578125" style="70" customWidth="1"/>
    <col min="8706" max="8708" width="13.85546875" style="70" customWidth="1"/>
    <col min="8709" max="8959" width="9.140625" style="70"/>
    <col min="8960" max="8960" width="26.7109375" style="70" customWidth="1"/>
    <col min="8961" max="8961" width="81.42578125" style="70" customWidth="1"/>
    <col min="8962" max="8964" width="13.85546875" style="70" customWidth="1"/>
    <col min="8965" max="9215" width="9.140625" style="70"/>
    <col min="9216" max="9216" width="26.7109375" style="70" customWidth="1"/>
    <col min="9217" max="9217" width="81.42578125" style="70" customWidth="1"/>
    <col min="9218" max="9220" width="13.85546875" style="70" customWidth="1"/>
    <col min="9221" max="9471" width="9.140625" style="70"/>
    <col min="9472" max="9472" width="26.7109375" style="70" customWidth="1"/>
    <col min="9473" max="9473" width="81.42578125" style="70" customWidth="1"/>
    <col min="9474" max="9476" width="13.85546875" style="70" customWidth="1"/>
    <col min="9477" max="9727" width="9.140625" style="70"/>
    <col min="9728" max="9728" width="26.7109375" style="70" customWidth="1"/>
    <col min="9729" max="9729" width="81.42578125" style="70" customWidth="1"/>
    <col min="9730" max="9732" width="13.85546875" style="70" customWidth="1"/>
    <col min="9733" max="9983" width="9.140625" style="70"/>
    <col min="9984" max="9984" width="26.7109375" style="70" customWidth="1"/>
    <col min="9985" max="9985" width="81.42578125" style="70" customWidth="1"/>
    <col min="9986" max="9988" width="13.85546875" style="70" customWidth="1"/>
    <col min="9989" max="10239" width="9.140625" style="70"/>
    <col min="10240" max="10240" width="26.7109375" style="70" customWidth="1"/>
    <col min="10241" max="10241" width="81.42578125" style="70" customWidth="1"/>
    <col min="10242" max="10244" width="13.85546875" style="70" customWidth="1"/>
    <col min="10245" max="10495" width="9.140625" style="70"/>
    <col min="10496" max="10496" width="26.7109375" style="70" customWidth="1"/>
    <col min="10497" max="10497" width="81.42578125" style="70" customWidth="1"/>
    <col min="10498" max="10500" width="13.85546875" style="70" customWidth="1"/>
    <col min="10501" max="10751" width="9.140625" style="70"/>
    <col min="10752" max="10752" width="26.7109375" style="70" customWidth="1"/>
    <col min="10753" max="10753" width="81.42578125" style="70" customWidth="1"/>
    <col min="10754" max="10756" width="13.85546875" style="70" customWidth="1"/>
    <col min="10757" max="11007" width="9.140625" style="70"/>
    <col min="11008" max="11008" width="26.7109375" style="70" customWidth="1"/>
    <col min="11009" max="11009" width="81.42578125" style="70" customWidth="1"/>
    <col min="11010" max="11012" width="13.85546875" style="70" customWidth="1"/>
    <col min="11013" max="11263" width="9.140625" style="70"/>
    <col min="11264" max="11264" width="26.7109375" style="70" customWidth="1"/>
    <col min="11265" max="11265" width="81.42578125" style="70" customWidth="1"/>
    <col min="11266" max="11268" width="13.85546875" style="70" customWidth="1"/>
    <col min="11269" max="11519" width="9.140625" style="70"/>
    <col min="11520" max="11520" width="26.7109375" style="70" customWidth="1"/>
    <col min="11521" max="11521" width="81.42578125" style="70" customWidth="1"/>
    <col min="11522" max="11524" width="13.85546875" style="70" customWidth="1"/>
    <col min="11525" max="11775" width="9.140625" style="70"/>
    <col min="11776" max="11776" width="26.7109375" style="70" customWidth="1"/>
    <col min="11777" max="11777" width="81.42578125" style="70" customWidth="1"/>
    <col min="11778" max="11780" width="13.85546875" style="70" customWidth="1"/>
    <col min="11781" max="12031" width="9.140625" style="70"/>
    <col min="12032" max="12032" width="26.7109375" style="70" customWidth="1"/>
    <col min="12033" max="12033" width="81.42578125" style="70" customWidth="1"/>
    <col min="12034" max="12036" width="13.85546875" style="70" customWidth="1"/>
    <col min="12037" max="12287" width="9.140625" style="70"/>
    <col min="12288" max="12288" width="26.7109375" style="70" customWidth="1"/>
    <col min="12289" max="12289" width="81.42578125" style="70" customWidth="1"/>
    <col min="12290" max="12292" width="13.85546875" style="70" customWidth="1"/>
    <col min="12293" max="12543" width="9.140625" style="70"/>
    <col min="12544" max="12544" width="26.7109375" style="70" customWidth="1"/>
    <col min="12545" max="12545" width="81.42578125" style="70" customWidth="1"/>
    <col min="12546" max="12548" width="13.85546875" style="70" customWidth="1"/>
    <col min="12549" max="12799" width="9.140625" style="70"/>
    <col min="12800" max="12800" width="26.7109375" style="70" customWidth="1"/>
    <col min="12801" max="12801" width="81.42578125" style="70" customWidth="1"/>
    <col min="12802" max="12804" width="13.85546875" style="70" customWidth="1"/>
    <col min="12805" max="13055" width="9.140625" style="70"/>
    <col min="13056" max="13056" width="26.7109375" style="70" customWidth="1"/>
    <col min="13057" max="13057" width="81.42578125" style="70" customWidth="1"/>
    <col min="13058" max="13060" width="13.85546875" style="70" customWidth="1"/>
    <col min="13061" max="13311" width="9.140625" style="70"/>
    <col min="13312" max="13312" width="26.7109375" style="70" customWidth="1"/>
    <col min="13313" max="13313" width="81.42578125" style="70" customWidth="1"/>
    <col min="13314" max="13316" width="13.85546875" style="70" customWidth="1"/>
    <col min="13317" max="13567" width="9.140625" style="70"/>
    <col min="13568" max="13568" width="26.7109375" style="70" customWidth="1"/>
    <col min="13569" max="13569" width="81.42578125" style="70" customWidth="1"/>
    <col min="13570" max="13572" width="13.85546875" style="70" customWidth="1"/>
    <col min="13573" max="13823" width="9.140625" style="70"/>
    <col min="13824" max="13824" width="26.7109375" style="70" customWidth="1"/>
    <col min="13825" max="13825" width="81.42578125" style="70" customWidth="1"/>
    <col min="13826" max="13828" width="13.85546875" style="70" customWidth="1"/>
    <col min="13829" max="14079" width="9.140625" style="70"/>
    <col min="14080" max="14080" width="26.7109375" style="70" customWidth="1"/>
    <col min="14081" max="14081" width="81.42578125" style="70" customWidth="1"/>
    <col min="14082" max="14084" width="13.85546875" style="70" customWidth="1"/>
    <col min="14085" max="14335" width="9.140625" style="70"/>
    <col min="14336" max="14336" width="26.7109375" style="70" customWidth="1"/>
    <col min="14337" max="14337" width="81.42578125" style="70" customWidth="1"/>
    <col min="14338" max="14340" width="13.85546875" style="70" customWidth="1"/>
    <col min="14341" max="14591" width="9.140625" style="70"/>
    <col min="14592" max="14592" width="26.7109375" style="70" customWidth="1"/>
    <col min="14593" max="14593" width="81.42578125" style="70" customWidth="1"/>
    <col min="14594" max="14596" width="13.85546875" style="70" customWidth="1"/>
    <col min="14597" max="14847" width="9.140625" style="70"/>
    <col min="14848" max="14848" width="26.7109375" style="70" customWidth="1"/>
    <col min="14849" max="14849" width="81.42578125" style="70" customWidth="1"/>
    <col min="14850" max="14852" width="13.85546875" style="70" customWidth="1"/>
    <col min="14853" max="15103" width="9.140625" style="70"/>
    <col min="15104" max="15104" width="26.7109375" style="70" customWidth="1"/>
    <col min="15105" max="15105" width="81.42578125" style="70" customWidth="1"/>
    <col min="15106" max="15108" width="13.85546875" style="70" customWidth="1"/>
    <col min="15109" max="15359" width="9.140625" style="70"/>
    <col min="15360" max="15360" width="26.7109375" style="70" customWidth="1"/>
    <col min="15361" max="15361" width="81.42578125" style="70" customWidth="1"/>
    <col min="15362" max="15364" width="13.85546875" style="70" customWidth="1"/>
    <col min="15365" max="15615" width="9.140625" style="70"/>
    <col min="15616" max="15616" width="26.7109375" style="70" customWidth="1"/>
    <col min="15617" max="15617" width="81.42578125" style="70" customWidth="1"/>
    <col min="15618" max="15620" width="13.85546875" style="70" customWidth="1"/>
    <col min="15621" max="15871" width="9.140625" style="70"/>
    <col min="15872" max="15872" width="26.7109375" style="70" customWidth="1"/>
    <col min="15873" max="15873" width="81.42578125" style="70" customWidth="1"/>
    <col min="15874" max="15876" width="13.85546875" style="70" customWidth="1"/>
    <col min="15877" max="16127" width="9.140625" style="70"/>
    <col min="16128" max="16128" width="26.7109375" style="70" customWidth="1"/>
    <col min="16129" max="16129" width="81.42578125" style="70" customWidth="1"/>
    <col min="16130" max="16132" width="13.85546875" style="70" customWidth="1"/>
    <col min="16133" max="16384" width="9.140625" style="70"/>
  </cols>
  <sheetData>
    <row r="1" spans="1:6" ht="48.6" customHeight="1" x14ac:dyDescent="0.3">
      <c r="A1" s="231" t="s">
        <v>1362</v>
      </c>
      <c r="B1" s="231"/>
      <c r="C1" s="231"/>
      <c r="D1" s="231"/>
      <c r="E1" s="54"/>
      <c r="F1" s="54"/>
    </row>
    <row r="2" spans="1:6" ht="54.75" customHeight="1" x14ac:dyDescent="0.3">
      <c r="A2" s="280" t="s">
        <v>1321</v>
      </c>
      <c r="B2" s="280"/>
      <c r="C2" s="280"/>
      <c r="D2" s="280"/>
    </row>
    <row r="3" spans="1:6" ht="18.75" customHeight="1" x14ac:dyDescent="0.3">
      <c r="D3" s="71" t="s">
        <v>596</v>
      </c>
    </row>
    <row r="4" spans="1:6" s="72" customFormat="1" ht="94.5" customHeight="1" x14ac:dyDescent="0.25">
      <c r="A4" s="99" t="s">
        <v>138</v>
      </c>
      <c r="B4" s="300" t="s">
        <v>727</v>
      </c>
      <c r="C4" s="148" t="s">
        <v>934</v>
      </c>
      <c r="D4" s="94" t="s">
        <v>1320</v>
      </c>
    </row>
    <row r="5" spans="1:6" ht="31.9" customHeight="1" x14ac:dyDescent="0.3">
      <c r="A5" s="100" t="s">
        <v>728</v>
      </c>
      <c r="B5" s="301" t="s">
        <v>729</v>
      </c>
      <c r="C5" s="62">
        <f>C6+C11+C19</f>
        <v>20149.3</v>
      </c>
      <c r="D5" s="62">
        <f>D6+D11+D19</f>
        <v>21575.9</v>
      </c>
    </row>
    <row r="6" spans="1:6" ht="31.9" customHeight="1" x14ac:dyDescent="0.3">
      <c r="A6" s="194" t="s">
        <v>1068</v>
      </c>
      <c r="B6" s="302" t="s">
        <v>1069</v>
      </c>
      <c r="C6" s="62">
        <f>C7+C9</f>
        <v>26727.1</v>
      </c>
      <c r="D6" s="62">
        <f>D7+D9</f>
        <v>21575.9</v>
      </c>
    </row>
    <row r="7" spans="1:6" ht="31.9" customHeight="1" x14ac:dyDescent="0.3">
      <c r="A7" s="194" t="s">
        <v>1070</v>
      </c>
      <c r="B7" s="302" t="s">
        <v>1064</v>
      </c>
      <c r="C7" s="62">
        <f>C8</f>
        <v>26727.1</v>
      </c>
      <c r="D7" s="62">
        <f>D8</f>
        <v>21575.9</v>
      </c>
    </row>
    <row r="8" spans="1:6" ht="48" customHeight="1" x14ac:dyDescent="0.3">
      <c r="A8" s="195" t="s">
        <v>1067</v>
      </c>
      <c r="B8" s="205" t="s">
        <v>1071</v>
      </c>
      <c r="C8" s="53">
        <v>26727.1</v>
      </c>
      <c r="D8" s="53">
        <v>21575.9</v>
      </c>
    </row>
    <row r="9" spans="1:6" ht="44.25" customHeight="1" x14ac:dyDescent="0.3">
      <c r="A9" s="194" t="s">
        <v>1073</v>
      </c>
      <c r="B9" s="302" t="s">
        <v>1072</v>
      </c>
      <c r="C9" s="56">
        <f>C10</f>
        <v>0</v>
      </c>
      <c r="D9" s="56">
        <f>D10</f>
        <v>0</v>
      </c>
    </row>
    <row r="10" spans="1:6" ht="31.9" customHeight="1" x14ac:dyDescent="0.3">
      <c r="A10" s="195" t="s">
        <v>1074</v>
      </c>
      <c r="B10" s="205" t="s">
        <v>1075</v>
      </c>
      <c r="C10" s="53"/>
      <c r="D10" s="53">
        <v>0</v>
      </c>
    </row>
    <row r="11" spans="1:6" ht="35.25" customHeight="1" x14ac:dyDescent="0.3">
      <c r="A11" s="101" t="s">
        <v>1076</v>
      </c>
      <c r="B11" s="291" t="s">
        <v>170</v>
      </c>
      <c r="C11" s="62">
        <f>C15+C17</f>
        <v>-6577.8</v>
      </c>
      <c r="D11" s="62">
        <f>D15+D17</f>
        <v>0</v>
      </c>
    </row>
    <row r="12" spans="1:6" ht="54.75" hidden="1" customHeight="1" outlineLevel="1" x14ac:dyDescent="0.3">
      <c r="A12" s="102" t="s">
        <v>730</v>
      </c>
      <c r="B12" s="295" t="s">
        <v>171</v>
      </c>
      <c r="C12" s="73">
        <f>C13</f>
        <v>0</v>
      </c>
      <c r="D12" s="67">
        <f t="shared" ref="D12" si="0">D13</f>
        <v>0</v>
      </c>
    </row>
    <row r="13" spans="1:6" ht="55.5" hidden="1" customHeight="1" outlineLevel="1" x14ac:dyDescent="0.3">
      <c r="A13" s="102" t="s">
        <v>1077</v>
      </c>
      <c r="B13" s="295" t="s">
        <v>1078</v>
      </c>
      <c r="C13" s="95">
        <f>C14</f>
        <v>0</v>
      </c>
      <c r="D13" s="59">
        <f>D14</f>
        <v>0</v>
      </c>
    </row>
    <row r="14" spans="1:6" ht="52.5" hidden="1" customHeight="1" outlineLevel="1" x14ac:dyDescent="0.3">
      <c r="A14" s="102" t="s">
        <v>1079</v>
      </c>
      <c r="B14" s="295" t="s">
        <v>1080</v>
      </c>
      <c r="C14" s="59">
        <v>0</v>
      </c>
      <c r="D14" s="59"/>
    </row>
    <row r="15" spans="1:6" ht="52.5" customHeight="1" outlineLevel="1" x14ac:dyDescent="0.3">
      <c r="A15" s="101" t="s">
        <v>1077</v>
      </c>
      <c r="B15" s="296" t="s">
        <v>1078</v>
      </c>
      <c r="C15" s="67">
        <f>C16</f>
        <v>0</v>
      </c>
      <c r="D15" s="67">
        <f>D16</f>
        <v>0</v>
      </c>
    </row>
    <row r="16" spans="1:6" ht="63" customHeight="1" outlineLevel="1" x14ac:dyDescent="0.3">
      <c r="A16" s="102" t="s">
        <v>1079</v>
      </c>
      <c r="B16" s="295" t="s">
        <v>1080</v>
      </c>
      <c r="C16" s="59">
        <v>0</v>
      </c>
      <c r="D16" s="59">
        <v>0</v>
      </c>
    </row>
    <row r="17" spans="1:4" ht="45.6" customHeight="1" x14ac:dyDescent="0.3">
      <c r="A17" s="101" t="s">
        <v>1081</v>
      </c>
      <c r="B17" s="296" t="s">
        <v>172</v>
      </c>
      <c r="C17" s="62">
        <f>C18</f>
        <v>-6577.8</v>
      </c>
      <c r="D17" s="62">
        <f>D18</f>
        <v>0</v>
      </c>
    </row>
    <row r="18" spans="1:4" ht="64.5" customHeight="1" x14ac:dyDescent="0.3">
      <c r="A18" s="102" t="s">
        <v>1082</v>
      </c>
      <c r="B18" s="295" t="s">
        <v>1083</v>
      </c>
      <c r="C18" s="53">
        <v>-6577.8</v>
      </c>
      <c r="D18" s="53">
        <v>0</v>
      </c>
    </row>
    <row r="19" spans="1:4" ht="34.15" customHeight="1" x14ac:dyDescent="0.3">
      <c r="A19" s="101" t="s">
        <v>1084</v>
      </c>
      <c r="B19" s="291" t="s">
        <v>1085</v>
      </c>
      <c r="C19" s="103">
        <v>0</v>
      </c>
      <c r="D19" s="103">
        <v>0</v>
      </c>
    </row>
    <row r="20" spans="1:4" ht="50.45" customHeight="1" x14ac:dyDescent="0.3">
      <c r="A20" s="101" t="s">
        <v>1086</v>
      </c>
      <c r="B20" s="291" t="s">
        <v>1087</v>
      </c>
      <c r="C20" s="104">
        <v>0</v>
      </c>
      <c r="D20" s="104">
        <v>0</v>
      </c>
    </row>
    <row r="21" spans="1:4" ht="51.6" customHeight="1" x14ac:dyDescent="0.3">
      <c r="A21" s="102" t="s">
        <v>1088</v>
      </c>
      <c r="B21" s="295" t="s">
        <v>1089</v>
      </c>
      <c r="C21" s="104">
        <v>0</v>
      </c>
      <c r="D21" s="104">
        <v>0</v>
      </c>
    </row>
    <row r="22" spans="1:4" ht="51.75" customHeight="1" x14ac:dyDescent="0.3">
      <c r="A22" s="102" t="s">
        <v>1097</v>
      </c>
      <c r="B22" s="295" t="s">
        <v>1096</v>
      </c>
      <c r="C22" s="104">
        <v>0</v>
      </c>
      <c r="D22" s="104">
        <v>0</v>
      </c>
    </row>
    <row r="23" spans="1:4" ht="34.5" customHeight="1" x14ac:dyDescent="0.3">
      <c r="A23" s="101" t="s">
        <v>1090</v>
      </c>
      <c r="B23" s="291" t="s">
        <v>1091</v>
      </c>
      <c r="C23" s="103">
        <f t="shared" ref="C23:D25" si="1">+C24</f>
        <v>0</v>
      </c>
      <c r="D23" s="103">
        <f t="shared" si="1"/>
        <v>0</v>
      </c>
    </row>
    <row r="24" spans="1:4" ht="36" customHeight="1" x14ac:dyDescent="0.3">
      <c r="A24" s="102" t="s">
        <v>1092</v>
      </c>
      <c r="B24" s="295" t="s">
        <v>1093</v>
      </c>
      <c r="C24" s="105">
        <f t="shared" si="1"/>
        <v>0</v>
      </c>
      <c r="D24" s="105">
        <f t="shared" si="1"/>
        <v>0</v>
      </c>
    </row>
    <row r="25" spans="1:4" ht="110.25" x14ac:dyDescent="0.3">
      <c r="A25" s="102" t="s">
        <v>1094</v>
      </c>
      <c r="B25" s="295" t="s">
        <v>1095</v>
      </c>
      <c r="C25" s="105">
        <f t="shared" si="1"/>
        <v>0</v>
      </c>
      <c r="D25" s="105">
        <f t="shared" si="1"/>
        <v>0</v>
      </c>
    </row>
    <row r="26" spans="1:4" ht="110.25" x14ac:dyDescent="0.3">
      <c r="A26" s="102" t="s">
        <v>1099</v>
      </c>
      <c r="B26" s="295" t="s">
        <v>1098</v>
      </c>
      <c r="C26" s="105">
        <v>0</v>
      </c>
      <c r="D26" s="105">
        <v>0</v>
      </c>
    </row>
    <row r="27" spans="1:4" ht="36" customHeight="1" x14ac:dyDescent="0.3">
      <c r="B27" s="303"/>
      <c r="C27" s="70"/>
      <c r="D27" s="70"/>
    </row>
    <row r="28" spans="1:4" ht="54" customHeight="1" x14ac:dyDescent="0.3">
      <c r="B28" s="303"/>
      <c r="C28" s="70"/>
      <c r="D28" s="70"/>
    </row>
    <row r="29" spans="1:4" ht="69.599999999999994" customHeight="1" x14ac:dyDescent="0.3">
      <c r="B29" s="303"/>
      <c r="C29" s="70"/>
      <c r="D29" s="70"/>
    </row>
    <row r="30" spans="1:4" ht="31.5" customHeight="1" x14ac:dyDescent="0.3">
      <c r="B30" s="303"/>
      <c r="C30" s="70"/>
      <c r="D30" s="70"/>
    </row>
    <row r="31" spans="1:4" ht="52.9" customHeight="1" x14ac:dyDescent="0.3">
      <c r="B31" s="303"/>
      <c r="C31" s="70"/>
      <c r="D31" s="70"/>
    </row>
    <row r="32" spans="1:4" ht="69" customHeight="1" x14ac:dyDescent="0.3">
      <c r="B32" s="303"/>
      <c r="C32" s="70"/>
      <c r="D32" s="70"/>
    </row>
    <row r="35" spans="2:4" x14ac:dyDescent="0.3">
      <c r="B35" s="303"/>
      <c r="C35" s="70"/>
      <c r="D35" s="70"/>
    </row>
    <row r="37" spans="2:4" ht="59.25" customHeight="1" x14ac:dyDescent="0.3">
      <c r="B37" s="303"/>
      <c r="C37" s="70"/>
      <c r="D37" s="70"/>
    </row>
  </sheetData>
  <mergeCells count="2">
    <mergeCell ref="A2:D2"/>
    <mergeCell ref="A1:D1"/>
  </mergeCells>
  <pageMargins left="1.1811023622047245" right="0.39370078740157483" top="0.78740157480314965" bottom="0.78740157480314965" header="0.31496062992125984" footer="0.31496062992125984"/>
  <pageSetup paperSize="9" scale="65" fitToHeight="0" orientation="portrait" verticalDpi="0"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pageSetUpPr fitToPage="1"/>
  </sheetPr>
  <dimension ref="A1:C11"/>
  <sheetViews>
    <sheetView workbookViewId="0">
      <selection sqref="A1:C1"/>
    </sheetView>
  </sheetViews>
  <sheetFormatPr defaultColWidth="9.140625" defaultRowHeight="15" x14ac:dyDescent="0.3"/>
  <cols>
    <col min="1" max="1" width="9.85546875" style="22" customWidth="1"/>
    <col min="2" max="2" width="67.5703125" style="77" customWidth="1"/>
    <col min="3" max="3" width="19.140625" style="39" customWidth="1"/>
    <col min="4" max="16384" width="9.140625" style="22"/>
  </cols>
  <sheetData>
    <row r="1" spans="1:3" ht="63" customHeight="1" x14ac:dyDescent="0.3">
      <c r="A1" s="281" t="s">
        <v>1363</v>
      </c>
      <c r="B1" s="282"/>
      <c r="C1" s="282"/>
    </row>
    <row r="2" spans="1:3" ht="20.45" customHeight="1" x14ac:dyDescent="0.25">
      <c r="A2" s="155"/>
      <c r="B2" s="156"/>
      <c r="C2" s="156"/>
    </row>
    <row r="3" spans="1:3" ht="39" customHeight="1" x14ac:dyDescent="0.3">
      <c r="A3" s="283" t="s">
        <v>1322</v>
      </c>
      <c r="B3" s="284"/>
      <c r="C3" s="284"/>
    </row>
    <row r="4" spans="1:3" x14ac:dyDescent="0.3">
      <c r="A4" s="229" t="s">
        <v>625</v>
      </c>
      <c r="B4" s="229" t="s">
        <v>175</v>
      </c>
      <c r="C4" s="230" t="s">
        <v>139</v>
      </c>
    </row>
    <row r="5" spans="1:3" x14ac:dyDescent="0.3">
      <c r="A5" s="229"/>
      <c r="B5" s="229"/>
      <c r="C5" s="230"/>
    </row>
    <row r="6" spans="1:3" ht="25.5" x14ac:dyDescent="0.3">
      <c r="A6" s="34" t="s">
        <v>645</v>
      </c>
      <c r="B6" s="55" t="s">
        <v>646</v>
      </c>
      <c r="C6" s="74"/>
    </row>
    <row r="7" spans="1:3" ht="32.25" x14ac:dyDescent="0.3">
      <c r="A7" s="149">
        <v>1</v>
      </c>
      <c r="B7" s="199" t="s">
        <v>1065</v>
      </c>
      <c r="C7" s="53">
        <v>4385.2</v>
      </c>
    </row>
    <row r="8" spans="1:3" x14ac:dyDescent="0.3">
      <c r="A8" s="75"/>
      <c r="B8" s="76" t="s">
        <v>647</v>
      </c>
      <c r="C8" s="56">
        <f>C7</f>
        <v>4385.2</v>
      </c>
    </row>
    <row r="9" spans="1:3" x14ac:dyDescent="0.3">
      <c r="A9" s="34" t="s">
        <v>648</v>
      </c>
      <c r="B9" s="55" t="s">
        <v>649</v>
      </c>
      <c r="C9" s="56"/>
    </row>
    <row r="10" spans="1:3" ht="48" x14ac:dyDescent="0.3">
      <c r="A10" s="149">
        <v>1</v>
      </c>
      <c r="B10" s="199" t="s">
        <v>1337</v>
      </c>
      <c r="C10" s="53">
        <v>4385.2</v>
      </c>
    </row>
    <row r="11" spans="1:3" x14ac:dyDescent="0.3">
      <c r="A11" s="149" t="s">
        <v>651</v>
      </c>
      <c r="B11" s="91" t="s">
        <v>647</v>
      </c>
      <c r="C11" s="56">
        <f>C10</f>
        <v>4385.2</v>
      </c>
    </row>
  </sheetData>
  <mergeCells count="5">
    <mergeCell ref="A1:C1"/>
    <mergeCell ref="A3:C3"/>
    <mergeCell ref="A4:A5"/>
    <mergeCell ref="B4:B5"/>
    <mergeCell ref="C4:C5"/>
  </mergeCells>
  <pageMargins left="1.1811023622047245" right="0.39370078740157483" top="0.78740157480314965" bottom="0.78740157480314965" header="0.31496062992125984" footer="0.31496062992125984"/>
  <pageSetup paperSize="9" scale="88" fitToHeight="0" orientation="portrait" verticalDpi="0"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pageSetUpPr fitToPage="1"/>
  </sheetPr>
  <dimension ref="A1:E15"/>
  <sheetViews>
    <sheetView topLeftCell="A7" workbookViewId="0">
      <selection sqref="A1:D1"/>
    </sheetView>
  </sheetViews>
  <sheetFormatPr defaultColWidth="9.140625" defaultRowHeight="15" x14ac:dyDescent="0.3"/>
  <cols>
    <col min="1" max="1" width="9.85546875" style="22" customWidth="1"/>
    <col min="2" max="2" width="67.5703125" style="77" customWidth="1"/>
    <col min="3" max="3" width="15.7109375" style="77" customWidth="1"/>
    <col min="4" max="4" width="15.7109375" style="40" customWidth="1"/>
    <col min="5" max="5" width="10.5703125" style="22" bestFit="1" customWidth="1"/>
    <col min="6" max="16384" width="9.140625" style="22"/>
  </cols>
  <sheetData>
    <row r="1" spans="1:5" ht="66" customHeight="1" x14ac:dyDescent="0.3">
      <c r="A1" s="271" t="s">
        <v>1364</v>
      </c>
      <c r="B1" s="271"/>
      <c r="C1" s="271"/>
      <c r="D1" s="271"/>
    </row>
    <row r="2" spans="1:5" ht="13.15" x14ac:dyDescent="0.25">
      <c r="A2" s="271"/>
      <c r="B2" s="271"/>
      <c r="C2" s="271"/>
      <c r="D2" s="271"/>
    </row>
    <row r="3" spans="1:5" ht="51" customHeight="1" x14ac:dyDescent="0.3">
      <c r="A3" s="283" t="s">
        <v>1323</v>
      </c>
      <c r="B3" s="283"/>
      <c r="C3" s="283"/>
      <c r="D3" s="283"/>
    </row>
    <row r="4" spans="1:5" x14ac:dyDescent="0.3">
      <c r="A4" s="285" t="s">
        <v>174</v>
      </c>
      <c r="B4" s="285"/>
      <c r="C4" s="285"/>
      <c r="D4" s="285"/>
    </row>
    <row r="5" spans="1:5" x14ac:dyDescent="0.3">
      <c r="A5" s="229" t="s">
        <v>625</v>
      </c>
      <c r="B5" s="229" t="s">
        <v>175</v>
      </c>
      <c r="C5" s="230" t="s">
        <v>139</v>
      </c>
      <c r="D5" s="230"/>
    </row>
    <row r="6" spans="1:5" x14ac:dyDescent="0.3">
      <c r="A6" s="229"/>
      <c r="B6" s="229"/>
      <c r="C6" s="148" t="s">
        <v>934</v>
      </c>
      <c r="D6" s="148" t="s">
        <v>1250</v>
      </c>
    </row>
    <row r="7" spans="1:5" ht="27" x14ac:dyDescent="0.3">
      <c r="A7" s="34" t="s">
        <v>645</v>
      </c>
      <c r="B7" s="35" t="s">
        <v>646</v>
      </c>
      <c r="C7" s="53"/>
      <c r="D7" s="53"/>
    </row>
    <row r="8" spans="1:5" ht="32.25" x14ac:dyDescent="0.3">
      <c r="A8" s="149">
        <v>1</v>
      </c>
      <c r="B8" s="199" t="s">
        <v>1065</v>
      </c>
      <c r="C8" s="53">
        <f>'прил 15.'!C8</f>
        <v>26727.1</v>
      </c>
      <c r="D8" s="53">
        <f>'прил 15.'!D8</f>
        <v>21575.9</v>
      </c>
      <c r="E8" s="96"/>
    </row>
    <row r="9" spans="1:5" ht="15.6" x14ac:dyDescent="0.3">
      <c r="A9" s="149"/>
      <c r="B9" s="199"/>
      <c r="C9" s="53"/>
      <c r="D9" s="53"/>
    </row>
    <row r="10" spans="1:5" x14ac:dyDescent="0.3">
      <c r="A10" s="75"/>
      <c r="B10" s="36" t="s">
        <v>647</v>
      </c>
      <c r="C10" s="56">
        <f>C8+C9</f>
        <v>26727.1</v>
      </c>
      <c r="D10" s="56">
        <f>SUM(D8:D9)</f>
        <v>21575.9</v>
      </c>
    </row>
    <row r="11" spans="1:5" x14ac:dyDescent="0.3">
      <c r="A11" s="34" t="s">
        <v>648</v>
      </c>
      <c r="B11" s="35" t="s">
        <v>649</v>
      </c>
      <c r="C11" s="53"/>
      <c r="D11" s="74"/>
    </row>
    <row r="12" spans="1:5" ht="32.25" x14ac:dyDescent="0.3">
      <c r="A12" s="149">
        <v>1</v>
      </c>
      <c r="B12" s="199" t="s">
        <v>1066</v>
      </c>
      <c r="C12" s="53">
        <v>0</v>
      </c>
      <c r="D12" s="53">
        <v>0</v>
      </c>
    </row>
    <row r="13" spans="1:5" ht="63.75" x14ac:dyDescent="0.3">
      <c r="A13" s="149"/>
      <c r="B13" s="199" t="s">
        <v>1338</v>
      </c>
      <c r="C13" s="53">
        <f>-'прил 15.'!C18</f>
        <v>6577.8</v>
      </c>
      <c r="D13" s="53">
        <f>-'прил 15.'!D18</f>
        <v>0</v>
      </c>
    </row>
    <row r="14" spans="1:5" x14ac:dyDescent="0.3">
      <c r="A14" s="149" t="s">
        <v>651</v>
      </c>
      <c r="B14" s="35" t="s">
        <v>647</v>
      </c>
      <c r="C14" s="56">
        <f>C12+C13</f>
        <v>6577.8</v>
      </c>
      <c r="D14" s="56">
        <f>D12+D13</f>
        <v>0</v>
      </c>
    </row>
    <row r="15" spans="1:5" x14ac:dyDescent="0.3">
      <c r="C15" s="97"/>
      <c r="D15" s="97"/>
    </row>
  </sheetData>
  <mergeCells count="7">
    <mergeCell ref="A1:D1"/>
    <mergeCell ref="A2:D2"/>
    <mergeCell ref="A3:D3"/>
    <mergeCell ref="A4:D4"/>
    <mergeCell ref="A5:A6"/>
    <mergeCell ref="B5:B6"/>
    <mergeCell ref="C5:D5"/>
  </mergeCells>
  <pageMargins left="1.1811023622047245" right="0.39370078740157483" top="0.78740157480314965" bottom="0.78740157480314965" header="0.31496062992125984" footer="0.31496062992125984"/>
  <pageSetup paperSize="9" scale="78" fitToHeight="0" orientation="portrait" verticalDpi="0"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pageSetUpPr fitToPage="1"/>
  </sheetPr>
  <dimension ref="A1:C11"/>
  <sheetViews>
    <sheetView workbookViewId="0">
      <selection sqref="A1:C1"/>
    </sheetView>
  </sheetViews>
  <sheetFormatPr defaultColWidth="9.140625" defaultRowHeight="15" x14ac:dyDescent="0.3"/>
  <cols>
    <col min="1" max="1" width="9.85546875" style="22" customWidth="1"/>
    <col min="2" max="2" width="67.5703125" style="77" customWidth="1"/>
    <col min="3" max="3" width="19.140625" style="39" customWidth="1"/>
    <col min="4" max="16384" width="9.140625" style="22"/>
  </cols>
  <sheetData>
    <row r="1" spans="1:3" ht="63" customHeight="1" x14ac:dyDescent="0.3">
      <c r="A1" s="281" t="s">
        <v>1365</v>
      </c>
      <c r="B1" s="282"/>
      <c r="C1" s="282"/>
    </row>
    <row r="2" spans="1:3" ht="20.45" customHeight="1" x14ac:dyDescent="0.25">
      <c r="A2" s="92"/>
      <c r="B2" s="93"/>
      <c r="C2" s="93"/>
    </row>
    <row r="3" spans="1:3" ht="39" customHeight="1" x14ac:dyDescent="0.3">
      <c r="A3" s="283" t="s">
        <v>1324</v>
      </c>
      <c r="B3" s="284"/>
      <c r="C3" s="284"/>
    </row>
    <row r="4" spans="1:3" x14ac:dyDescent="0.3">
      <c r="A4" s="229" t="s">
        <v>625</v>
      </c>
      <c r="B4" s="229" t="s">
        <v>175</v>
      </c>
      <c r="C4" s="230" t="s">
        <v>139</v>
      </c>
    </row>
    <row r="5" spans="1:3" x14ac:dyDescent="0.3">
      <c r="A5" s="229"/>
      <c r="B5" s="229"/>
      <c r="C5" s="230"/>
    </row>
    <row r="6" spans="1:3" ht="25.5" x14ac:dyDescent="0.3">
      <c r="A6" s="34" t="s">
        <v>645</v>
      </c>
      <c r="B6" s="55" t="s">
        <v>646</v>
      </c>
      <c r="C6" s="74"/>
    </row>
    <row r="7" spans="1:3" ht="45" x14ac:dyDescent="0.3">
      <c r="A7" s="90">
        <v>1</v>
      </c>
      <c r="B7" s="52" t="s">
        <v>1063</v>
      </c>
      <c r="C7" s="53">
        <v>0</v>
      </c>
    </row>
    <row r="8" spans="1:3" x14ac:dyDescent="0.3">
      <c r="A8" s="75"/>
      <c r="B8" s="76" t="s">
        <v>647</v>
      </c>
      <c r="C8" s="56">
        <f>C7</f>
        <v>0</v>
      </c>
    </row>
    <row r="9" spans="1:3" x14ac:dyDescent="0.3">
      <c r="A9" s="34" t="s">
        <v>648</v>
      </c>
      <c r="B9" s="55" t="s">
        <v>649</v>
      </c>
      <c r="C9" s="56"/>
    </row>
    <row r="10" spans="1:3" ht="45" x14ac:dyDescent="0.3">
      <c r="A10" s="90">
        <v>1</v>
      </c>
      <c r="B10" s="52" t="s">
        <v>650</v>
      </c>
      <c r="C10" s="53">
        <v>0</v>
      </c>
    </row>
    <row r="11" spans="1:3" x14ac:dyDescent="0.3">
      <c r="A11" s="90" t="s">
        <v>651</v>
      </c>
      <c r="B11" s="91" t="s">
        <v>647</v>
      </c>
      <c r="C11" s="56">
        <f>C10</f>
        <v>0</v>
      </c>
    </row>
  </sheetData>
  <mergeCells count="5">
    <mergeCell ref="A1:C1"/>
    <mergeCell ref="A3:C3"/>
    <mergeCell ref="A4:A5"/>
    <mergeCell ref="B4:B5"/>
    <mergeCell ref="C4:C5"/>
  </mergeCells>
  <pageMargins left="1.1811023622047245" right="0.39370078740157483" top="0.78740157480314965" bottom="0.78740157480314965" header="0.31496062992125984" footer="0.31496062992125984"/>
  <pageSetup paperSize="9" scale="88" orientation="portrait" verticalDpi="0"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pageSetUpPr fitToPage="1"/>
  </sheetPr>
  <dimension ref="A1:D11"/>
  <sheetViews>
    <sheetView workbookViewId="0">
      <selection activeCell="A2" sqref="A1:D1048576"/>
    </sheetView>
  </sheetViews>
  <sheetFormatPr defaultColWidth="9.140625" defaultRowHeight="15" x14ac:dyDescent="0.3"/>
  <cols>
    <col min="1" max="1" width="7" style="22" customWidth="1"/>
    <col min="2" max="2" width="59.42578125" style="77" customWidth="1"/>
    <col min="3" max="3" width="11" style="39" customWidth="1"/>
    <col min="4" max="4" width="9.7109375" style="22" customWidth="1"/>
    <col min="5" max="16384" width="9.140625" style="22"/>
  </cols>
  <sheetData>
    <row r="1" spans="1:4" ht="63" customHeight="1" x14ac:dyDescent="0.3">
      <c r="A1" s="281" t="s">
        <v>1366</v>
      </c>
      <c r="B1" s="281"/>
      <c r="C1" s="281"/>
      <c r="D1" s="281"/>
    </row>
    <row r="2" spans="1:4" ht="20.45" customHeight="1" x14ac:dyDescent="0.25">
      <c r="A2" s="92"/>
      <c r="B2" s="93"/>
      <c r="C2" s="93"/>
    </row>
    <row r="3" spans="1:4" ht="39" customHeight="1" x14ac:dyDescent="0.3">
      <c r="A3" s="286" t="s">
        <v>1331</v>
      </c>
      <c r="B3" s="286"/>
      <c r="C3" s="286"/>
      <c r="D3" s="286"/>
    </row>
    <row r="4" spans="1:4" x14ac:dyDescent="0.3">
      <c r="A4" s="229" t="s">
        <v>625</v>
      </c>
      <c r="B4" s="229" t="s">
        <v>175</v>
      </c>
      <c r="C4" s="230" t="s">
        <v>139</v>
      </c>
      <c r="D4" s="230"/>
    </row>
    <row r="5" spans="1:4" x14ac:dyDescent="0.3">
      <c r="A5" s="229"/>
      <c r="B5" s="229"/>
      <c r="C5" s="89">
        <v>2022</v>
      </c>
      <c r="D5" s="37">
        <v>2023</v>
      </c>
    </row>
    <row r="6" spans="1:4" ht="25.5" x14ac:dyDescent="0.3">
      <c r="A6" s="34" t="s">
        <v>645</v>
      </c>
      <c r="B6" s="55" t="s">
        <v>646</v>
      </c>
      <c r="C6" s="74"/>
      <c r="D6" s="74"/>
    </row>
    <row r="7" spans="1:4" ht="45" x14ac:dyDescent="0.3">
      <c r="A7" s="90">
        <v>1</v>
      </c>
      <c r="B7" s="52" t="s">
        <v>1063</v>
      </c>
      <c r="C7" s="53">
        <v>0</v>
      </c>
      <c r="D7" s="53">
        <v>0</v>
      </c>
    </row>
    <row r="8" spans="1:4" x14ac:dyDescent="0.3">
      <c r="A8" s="75"/>
      <c r="B8" s="76" t="s">
        <v>647</v>
      </c>
      <c r="C8" s="56">
        <f>C7</f>
        <v>0</v>
      </c>
      <c r="D8" s="56">
        <f>D7</f>
        <v>0</v>
      </c>
    </row>
    <row r="9" spans="1:4" x14ac:dyDescent="0.3">
      <c r="A9" s="34" t="s">
        <v>648</v>
      </c>
      <c r="B9" s="55" t="s">
        <v>649</v>
      </c>
      <c r="C9" s="56"/>
      <c r="D9" s="56"/>
    </row>
    <row r="10" spans="1:4" ht="45" x14ac:dyDescent="0.3">
      <c r="A10" s="90">
        <v>1</v>
      </c>
      <c r="B10" s="52" t="s">
        <v>650</v>
      </c>
      <c r="C10" s="53">
        <v>0</v>
      </c>
      <c r="D10" s="53">
        <v>0</v>
      </c>
    </row>
    <row r="11" spans="1:4" x14ac:dyDescent="0.3">
      <c r="A11" s="90" t="s">
        <v>651</v>
      </c>
      <c r="B11" s="91" t="s">
        <v>647</v>
      </c>
      <c r="C11" s="56">
        <f>C10</f>
        <v>0</v>
      </c>
      <c r="D11" s="56">
        <f>D10</f>
        <v>0</v>
      </c>
    </row>
  </sheetData>
  <mergeCells count="5">
    <mergeCell ref="A4:A5"/>
    <mergeCell ref="B4:B5"/>
    <mergeCell ref="C4:D4"/>
    <mergeCell ref="A1:D1"/>
    <mergeCell ref="A3:D3"/>
  </mergeCells>
  <pageMargins left="1.1811023622047245" right="0.39370078740157483" top="0.78740157480314965" bottom="0.78740157480314965" header="0.31496062992125984" footer="0.31496062992125984"/>
  <pageSetup paperSize="9" scale="97" fitToHeight="0" orientation="portrait" verticalDpi="0"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pageSetUpPr fitToPage="1"/>
  </sheetPr>
  <dimension ref="A1:G29"/>
  <sheetViews>
    <sheetView zoomScaleNormal="100" workbookViewId="0">
      <selection activeCell="A2" sqref="A1:E1048576"/>
    </sheetView>
  </sheetViews>
  <sheetFormatPr defaultColWidth="9.140625" defaultRowHeight="15" x14ac:dyDescent="0.25"/>
  <cols>
    <col min="1" max="1" width="5.5703125" style="11" customWidth="1"/>
    <col min="2" max="2" width="25.5703125" style="11" customWidth="1"/>
    <col min="3" max="3" width="21.7109375" style="11" customWidth="1"/>
    <col min="4" max="4" width="19.42578125" style="11" customWidth="1"/>
    <col min="5" max="5" width="25.85546875" style="11" customWidth="1"/>
    <col min="6" max="254" width="9.140625" style="11"/>
    <col min="255" max="255" width="5.5703125" style="11" customWidth="1"/>
    <col min="256" max="256" width="23" style="11" customWidth="1"/>
    <col min="257" max="257" width="29.140625" style="11" customWidth="1"/>
    <col min="258" max="258" width="14.7109375" style="11" customWidth="1"/>
    <col min="259" max="259" width="14.140625" style="11" customWidth="1"/>
    <col min="260" max="260" width="15" style="11" customWidth="1"/>
    <col min="261" max="261" width="39.42578125" style="11" customWidth="1"/>
    <col min="262" max="510" width="9.140625" style="11"/>
    <col min="511" max="511" width="5.5703125" style="11" customWidth="1"/>
    <col min="512" max="512" width="23" style="11" customWidth="1"/>
    <col min="513" max="513" width="29.140625" style="11" customWidth="1"/>
    <col min="514" max="514" width="14.7109375" style="11" customWidth="1"/>
    <col min="515" max="515" width="14.140625" style="11" customWidth="1"/>
    <col min="516" max="516" width="15" style="11" customWidth="1"/>
    <col min="517" max="517" width="39.42578125" style="11" customWidth="1"/>
    <col min="518" max="766" width="9.140625" style="11"/>
    <col min="767" max="767" width="5.5703125" style="11" customWidth="1"/>
    <col min="768" max="768" width="23" style="11" customWidth="1"/>
    <col min="769" max="769" width="29.140625" style="11" customWidth="1"/>
    <col min="770" max="770" width="14.7109375" style="11" customWidth="1"/>
    <col min="771" max="771" width="14.140625" style="11" customWidth="1"/>
    <col min="772" max="772" width="15" style="11" customWidth="1"/>
    <col min="773" max="773" width="39.42578125" style="11" customWidth="1"/>
    <col min="774" max="1022" width="9.140625" style="11"/>
    <col min="1023" max="1023" width="5.5703125" style="11" customWidth="1"/>
    <col min="1024" max="1024" width="23" style="11" customWidth="1"/>
    <col min="1025" max="1025" width="29.140625" style="11" customWidth="1"/>
    <col min="1026" max="1026" width="14.7109375" style="11" customWidth="1"/>
    <col min="1027" max="1027" width="14.140625" style="11" customWidth="1"/>
    <col min="1028" max="1028" width="15" style="11" customWidth="1"/>
    <col min="1029" max="1029" width="39.42578125" style="11" customWidth="1"/>
    <col min="1030" max="1278" width="9.140625" style="11"/>
    <col min="1279" max="1279" width="5.5703125" style="11" customWidth="1"/>
    <col min="1280" max="1280" width="23" style="11" customWidth="1"/>
    <col min="1281" max="1281" width="29.140625" style="11" customWidth="1"/>
    <col min="1282" max="1282" width="14.7109375" style="11" customWidth="1"/>
    <col min="1283" max="1283" width="14.140625" style="11" customWidth="1"/>
    <col min="1284" max="1284" width="15" style="11" customWidth="1"/>
    <col min="1285" max="1285" width="39.42578125" style="11" customWidth="1"/>
    <col min="1286" max="1534" width="9.140625" style="11"/>
    <col min="1535" max="1535" width="5.5703125" style="11" customWidth="1"/>
    <col min="1536" max="1536" width="23" style="11" customWidth="1"/>
    <col min="1537" max="1537" width="29.140625" style="11" customWidth="1"/>
    <col min="1538" max="1538" width="14.7109375" style="11" customWidth="1"/>
    <col min="1539" max="1539" width="14.140625" style="11" customWidth="1"/>
    <col min="1540" max="1540" width="15" style="11" customWidth="1"/>
    <col min="1541" max="1541" width="39.42578125" style="11" customWidth="1"/>
    <col min="1542" max="1790" width="9.140625" style="11"/>
    <col min="1791" max="1791" width="5.5703125" style="11" customWidth="1"/>
    <col min="1792" max="1792" width="23" style="11" customWidth="1"/>
    <col min="1793" max="1793" width="29.140625" style="11" customWidth="1"/>
    <col min="1794" max="1794" width="14.7109375" style="11" customWidth="1"/>
    <col min="1795" max="1795" width="14.140625" style="11" customWidth="1"/>
    <col min="1796" max="1796" width="15" style="11" customWidth="1"/>
    <col min="1797" max="1797" width="39.42578125" style="11" customWidth="1"/>
    <col min="1798" max="2046" width="9.140625" style="11"/>
    <col min="2047" max="2047" width="5.5703125" style="11" customWidth="1"/>
    <col min="2048" max="2048" width="23" style="11" customWidth="1"/>
    <col min="2049" max="2049" width="29.140625" style="11" customWidth="1"/>
    <col min="2050" max="2050" width="14.7109375" style="11" customWidth="1"/>
    <col min="2051" max="2051" width="14.140625" style="11" customWidth="1"/>
    <col min="2052" max="2052" width="15" style="11" customWidth="1"/>
    <col min="2053" max="2053" width="39.42578125" style="11" customWidth="1"/>
    <col min="2054" max="2302" width="9.140625" style="11"/>
    <col min="2303" max="2303" width="5.5703125" style="11" customWidth="1"/>
    <col min="2304" max="2304" width="23" style="11" customWidth="1"/>
    <col min="2305" max="2305" width="29.140625" style="11" customWidth="1"/>
    <col min="2306" max="2306" width="14.7109375" style="11" customWidth="1"/>
    <col min="2307" max="2307" width="14.140625" style="11" customWidth="1"/>
    <col min="2308" max="2308" width="15" style="11" customWidth="1"/>
    <col min="2309" max="2309" width="39.42578125" style="11" customWidth="1"/>
    <col min="2310" max="2558" width="9.140625" style="11"/>
    <col min="2559" max="2559" width="5.5703125" style="11" customWidth="1"/>
    <col min="2560" max="2560" width="23" style="11" customWidth="1"/>
    <col min="2561" max="2561" width="29.140625" style="11" customWidth="1"/>
    <col min="2562" max="2562" width="14.7109375" style="11" customWidth="1"/>
    <col min="2563" max="2563" width="14.140625" style="11" customWidth="1"/>
    <col min="2564" max="2564" width="15" style="11" customWidth="1"/>
    <col min="2565" max="2565" width="39.42578125" style="11" customWidth="1"/>
    <col min="2566" max="2814" width="9.140625" style="11"/>
    <col min="2815" max="2815" width="5.5703125" style="11" customWidth="1"/>
    <col min="2816" max="2816" width="23" style="11" customWidth="1"/>
    <col min="2817" max="2817" width="29.140625" style="11" customWidth="1"/>
    <col min="2818" max="2818" width="14.7109375" style="11" customWidth="1"/>
    <col min="2819" max="2819" width="14.140625" style="11" customWidth="1"/>
    <col min="2820" max="2820" width="15" style="11" customWidth="1"/>
    <col min="2821" max="2821" width="39.42578125" style="11" customWidth="1"/>
    <col min="2822" max="3070" width="9.140625" style="11"/>
    <col min="3071" max="3071" width="5.5703125" style="11" customWidth="1"/>
    <col min="3072" max="3072" width="23" style="11" customWidth="1"/>
    <col min="3073" max="3073" width="29.140625" style="11" customWidth="1"/>
    <col min="3074" max="3074" width="14.7109375" style="11" customWidth="1"/>
    <col min="3075" max="3075" width="14.140625" style="11" customWidth="1"/>
    <col min="3076" max="3076" width="15" style="11" customWidth="1"/>
    <col min="3077" max="3077" width="39.42578125" style="11" customWidth="1"/>
    <col min="3078" max="3326" width="9.140625" style="11"/>
    <col min="3327" max="3327" width="5.5703125" style="11" customWidth="1"/>
    <col min="3328" max="3328" width="23" style="11" customWidth="1"/>
    <col min="3329" max="3329" width="29.140625" style="11" customWidth="1"/>
    <col min="3330" max="3330" width="14.7109375" style="11" customWidth="1"/>
    <col min="3331" max="3331" width="14.140625" style="11" customWidth="1"/>
    <col min="3332" max="3332" width="15" style="11" customWidth="1"/>
    <col min="3333" max="3333" width="39.42578125" style="11" customWidth="1"/>
    <col min="3334" max="3582" width="9.140625" style="11"/>
    <col min="3583" max="3583" width="5.5703125" style="11" customWidth="1"/>
    <col min="3584" max="3584" width="23" style="11" customWidth="1"/>
    <col min="3585" max="3585" width="29.140625" style="11" customWidth="1"/>
    <col min="3586" max="3586" width="14.7109375" style="11" customWidth="1"/>
    <col min="3587" max="3587" width="14.140625" style="11" customWidth="1"/>
    <col min="3588" max="3588" width="15" style="11" customWidth="1"/>
    <col min="3589" max="3589" width="39.42578125" style="11" customWidth="1"/>
    <col min="3590" max="3838" width="9.140625" style="11"/>
    <col min="3839" max="3839" width="5.5703125" style="11" customWidth="1"/>
    <col min="3840" max="3840" width="23" style="11" customWidth="1"/>
    <col min="3841" max="3841" width="29.140625" style="11" customWidth="1"/>
    <col min="3842" max="3842" width="14.7109375" style="11" customWidth="1"/>
    <col min="3843" max="3843" width="14.140625" style="11" customWidth="1"/>
    <col min="3844" max="3844" width="15" style="11" customWidth="1"/>
    <col min="3845" max="3845" width="39.42578125" style="11" customWidth="1"/>
    <col min="3846" max="4094" width="9.140625" style="11"/>
    <col min="4095" max="4095" width="5.5703125" style="11" customWidth="1"/>
    <col min="4096" max="4096" width="23" style="11" customWidth="1"/>
    <col min="4097" max="4097" width="29.140625" style="11" customWidth="1"/>
    <col min="4098" max="4098" width="14.7109375" style="11" customWidth="1"/>
    <col min="4099" max="4099" width="14.140625" style="11" customWidth="1"/>
    <col min="4100" max="4100" width="15" style="11" customWidth="1"/>
    <col min="4101" max="4101" width="39.42578125" style="11" customWidth="1"/>
    <col min="4102" max="4350" width="9.140625" style="11"/>
    <col min="4351" max="4351" width="5.5703125" style="11" customWidth="1"/>
    <col min="4352" max="4352" width="23" style="11" customWidth="1"/>
    <col min="4353" max="4353" width="29.140625" style="11" customWidth="1"/>
    <col min="4354" max="4354" width="14.7109375" style="11" customWidth="1"/>
    <col min="4355" max="4355" width="14.140625" style="11" customWidth="1"/>
    <col min="4356" max="4356" width="15" style="11" customWidth="1"/>
    <col min="4357" max="4357" width="39.42578125" style="11" customWidth="1"/>
    <col min="4358" max="4606" width="9.140625" style="11"/>
    <col min="4607" max="4607" width="5.5703125" style="11" customWidth="1"/>
    <col min="4608" max="4608" width="23" style="11" customWidth="1"/>
    <col min="4609" max="4609" width="29.140625" style="11" customWidth="1"/>
    <col min="4610" max="4610" width="14.7109375" style="11" customWidth="1"/>
    <col min="4611" max="4611" width="14.140625" style="11" customWidth="1"/>
    <col min="4612" max="4612" width="15" style="11" customWidth="1"/>
    <col min="4613" max="4613" width="39.42578125" style="11" customWidth="1"/>
    <col min="4614" max="4862" width="9.140625" style="11"/>
    <col min="4863" max="4863" width="5.5703125" style="11" customWidth="1"/>
    <col min="4864" max="4864" width="23" style="11" customWidth="1"/>
    <col min="4865" max="4865" width="29.140625" style="11" customWidth="1"/>
    <col min="4866" max="4866" width="14.7109375" style="11" customWidth="1"/>
    <col min="4867" max="4867" width="14.140625" style="11" customWidth="1"/>
    <col min="4868" max="4868" width="15" style="11" customWidth="1"/>
    <col min="4869" max="4869" width="39.42578125" style="11" customWidth="1"/>
    <col min="4870" max="5118" width="9.140625" style="11"/>
    <col min="5119" max="5119" width="5.5703125" style="11" customWidth="1"/>
    <col min="5120" max="5120" width="23" style="11" customWidth="1"/>
    <col min="5121" max="5121" width="29.140625" style="11" customWidth="1"/>
    <col min="5122" max="5122" width="14.7109375" style="11" customWidth="1"/>
    <col min="5123" max="5123" width="14.140625" style="11" customWidth="1"/>
    <col min="5124" max="5124" width="15" style="11" customWidth="1"/>
    <col min="5125" max="5125" width="39.42578125" style="11" customWidth="1"/>
    <col min="5126" max="5374" width="9.140625" style="11"/>
    <col min="5375" max="5375" width="5.5703125" style="11" customWidth="1"/>
    <col min="5376" max="5376" width="23" style="11" customWidth="1"/>
    <col min="5377" max="5377" width="29.140625" style="11" customWidth="1"/>
    <col min="5378" max="5378" width="14.7109375" style="11" customWidth="1"/>
    <col min="5379" max="5379" width="14.140625" style="11" customWidth="1"/>
    <col min="5380" max="5380" width="15" style="11" customWidth="1"/>
    <col min="5381" max="5381" width="39.42578125" style="11" customWidth="1"/>
    <col min="5382" max="5630" width="9.140625" style="11"/>
    <col min="5631" max="5631" width="5.5703125" style="11" customWidth="1"/>
    <col min="5632" max="5632" width="23" style="11" customWidth="1"/>
    <col min="5633" max="5633" width="29.140625" style="11" customWidth="1"/>
    <col min="5634" max="5634" width="14.7109375" style="11" customWidth="1"/>
    <col min="5635" max="5635" width="14.140625" style="11" customWidth="1"/>
    <col min="5636" max="5636" width="15" style="11" customWidth="1"/>
    <col min="5637" max="5637" width="39.42578125" style="11" customWidth="1"/>
    <col min="5638" max="5886" width="9.140625" style="11"/>
    <col min="5887" max="5887" width="5.5703125" style="11" customWidth="1"/>
    <col min="5888" max="5888" width="23" style="11" customWidth="1"/>
    <col min="5889" max="5889" width="29.140625" style="11" customWidth="1"/>
    <col min="5890" max="5890" width="14.7109375" style="11" customWidth="1"/>
    <col min="5891" max="5891" width="14.140625" style="11" customWidth="1"/>
    <col min="5892" max="5892" width="15" style="11" customWidth="1"/>
    <col min="5893" max="5893" width="39.42578125" style="11" customWidth="1"/>
    <col min="5894" max="6142" width="9.140625" style="11"/>
    <col min="6143" max="6143" width="5.5703125" style="11" customWidth="1"/>
    <col min="6144" max="6144" width="23" style="11" customWidth="1"/>
    <col min="6145" max="6145" width="29.140625" style="11" customWidth="1"/>
    <col min="6146" max="6146" width="14.7109375" style="11" customWidth="1"/>
    <col min="6147" max="6147" width="14.140625" style="11" customWidth="1"/>
    <col min="6148" max="6148" width="15" style="11" customWidth="1"/>
    <col min="6149" max="6149" width="39.42578125" style="11" customWidth="1"/>
    <col min="6150" max="6398" width="9.140625" style="11"/>
    <col min="6399" max="6399" width="5.5703125" style="11" customWidth="1"/>
    <col min="6400" max="6400" width="23" style="11" customWidth="1"/>
    <col min="6401" max="6401" width="29.140625" style="11" customWidth="1"/>
    <col min="6402" max="6402" width="14.7109375" style="11" customWidth="1"/>
    <col min="6403" max="6403" width="14.140625" style="11" customWidth="1"/>
    <col min="6404" max="6404" width="15" style="11" customWidth="1"/>
    <col min="6405" max="6405" width="39.42578125" style="11" customWidth="1"/>
    <col min="6406" max="6654" width="9.140625" style="11"/>
    <col min="6655" max="6655" width="5.5703125" style="11" customWidth="1"/>
    <col min="6656" max="6656" width="23" style="11" customWidth="1"/>
    <col min="6657" max="6657" width="29.140625" style="11" customWidth="1"/>
    <col min="6658" max="6658" width="14.7109375" style="11" customWidth="1"/>
    <col min="6659" max="6659" width="14.140625" style="11" customWidth="1"/>
    <col min="6660" max="6660" width="15" style="11" customWidth="1"/>
    <col min="6661" max="6661" width="39.42578125" style="11" customWidth="1"/>
    <col min="6662" max="6910" width="9.140625" style="11"/>
    <col min="6911" max="6911" width="5.5703125" style="11" customWidth="1"/>
    <col min="6912" max="6912" width="23" style="11" customWidth="1"/>
    <col min="6913" max="6913" width="29.140625" style="11" customWidth="1"/>
    <col min="6914" max="6914" width="14.7109375" style="11" customWidth="1"/>
    <col min="6915" max="6915" width="14.140625" style="11" customWidth="1"/>
    <col min="6916" max="6916" width="15" style="11" customWidth="1"/>
    <col min="6917" max="6917" width="39.42578125" style="11" customWidth="1"/>
    <col min="6918" max="7166" width="9.140625" style="11"/>
    <col min="7167" max="7167" width="5.5703125" style="11" customWidth="1"/>
    <col min="7168" max="7168" width="23" style="11" customWidth="1"/>
    <col min="7169" max="7169" width="29.140625" style="11" customWidth="1"/>
    <col min="7170" max="7170" width="14.7109375" style="11" customWidth="1"/>
    <col min="7171" max="7171" width="14.140625" style="11" customWidth="1"/>
    <col min="7172" max="7172" width="15" style="11" customWidth="1"/>
    <col min="7173" max="7173" width="39.42578125" style="11" customWidth="1"/>
    <col min="7174" max="7422" width="9.140625" style="11"/>
    <col min="7423" max="7423" width="5.5703125" style="11" customWidth="1"/>
    <col min="7424" max="7424" width="23" style="11" customWidth="1"/>
    <col min="7425" max="7425" width="29.140625" style="11" customWidth="1"/>
    <col min="7426" max="7426" width="14.7109375" style="11" customWidth="1"/>
    <col min="7427" max="7427" width="14.140625" style="11" customWidth="1"/>
    <col min="7428" max="7428" width="15" style="11" customWidth="1"/>
    <col min="7429" max="7429" width="39.42578125" style="11" customWidth="1"/>
    <col min="7430" max="7678" width="9.140625" style="11"/>
    <col min="7679" max="7679" width="5.5703125" style="11" customWidth="1"/>
    <col min="7680" max="7680" width="23" style="11" customWidth="1"/>
    <col min="7681" max="7681" width="29.140625" style="11" customWidth="1"/>
    <col min="7682" max="7682" width="14.7109375" style="11" customWidth="1"/>
    <col min="7683" max="7683" width="14.140625" style="11" customWidth="1"/>
    <col min="7684" max="7684" width="15" style="11" customWidth="1"/>
    <col min="7685" max="7685" width="39.42578125" style="11" customWidth="1"/>
    <col min="7686" max="7934" width="9.140625" style="11"/>
    <col min="7935" max="7935" width="5.5703125" style="11" customWidth="1"/>
    <col min="7936" max="7936" width="23" style="11" customWidth="1"/>
    <col min="7937" max="7937" width="29.140625" style="11" customWidth="1"/>
    <col min="7938" max="7938" width="14.7109375" style="11" customWidth="1"/>
    <col min="7939" max="7939" width="14.140625" style="11" customWidth="1"/>
    <col min="7940" max="7940" width="15" style="11" customWidth="1"/>
    <col min="7941" max="7941" width="39.42578125" style="11" customWidth="1"/>
    <col min="7942" max="8190" width="9.140625" style="11"/>
    <col min="8191" max="8191" width="5.5703125" style="11" customWidth="1"/>
    <col min="8192" max="8192" width="23" style="11" customWidth="1"/>
    <col min="8193" max="8193" width="29.140625" style="11" customWidth="1"/>
    <col min="8194" max="8194" width="14.7109375" style="11" customWidth="1"/>
    <col min="8195" max="8195" width="14.140625" style="11" customWidth="1"/>
    <col min="8196" max="8196" width="15" style="11" customWidth="1"/>
    <col min="8197" max="8197" width="39.42578125" style="11" customWidth="1"/>
    <col min="8198" max="8446" width="9.140625" style="11"/>
    <col min="8447" max="8447" width="5.5703125" style="11" customWidth="1"/>
    <col min="8448" max="8448" width="23" style="11" customWidth="1"/>
    <col min="8449" max="8449" width="29.140625" style="11" customWidth="1"/>
    <col min="8450" max="8450" width="14.7109375" style="11" customWidth="1"/>
    <col min="8451" max="8451" width="14.140625" style="11" customWidth="1"/>
    <col min="8452" max="8452" width="15" style="11" customWidth="1"/>
    <col min="8453" max="8453" width="39.42578125" style="11" customWidth="1"/>
    <col min="8454" max="8702" width="9.140625" style="11"/>
    <col min="8703" max="8703" width="5.5703125" style="11" customWidth="1"/>
    <col min="8704" max="8704" width="23" style="11" customWidth="1"/>
    <col min="8705" max="8705" width="29.140625" style="11" customWidth="1"/>
    <col min="8706" max="8706" width="14.7109375" style="11" customWidth="1"/>
    <col min="8707" max="8707" width="14.140625" style="11" customWidth="1"/>
    <col min="8708" max="8708" width="15" style="11" customWidth="1"/>
    <col min="8709" max="8709" width="39.42578125" style="11" customWidth="1"/>
    <col min="8710" max="8958" width="9.140625" style="11"/>
    <col min="8959" max="8959" width="5.5703125" style="11" customWidth="1"/>
    <col min="8960" max="8960" width="23" style="11" customWidth="1"/>
    <col min="8961" max="8961" width="29.140625" style="11" customWidth="1"/>
    <col min="8962" max="8962" width="14.7109375" style="11" customWidth="1"/>
    <col min="8963" max="8963" width="14.140625" style="11" customWidth="1"/>
    <col min="8964" max="8964" width="15" style="11" customWidth="1"/>
    <col min="8965" max="8965" width="39.42578125" style="11" customWidth="1"/>
    <col min="8966" max="9214" width="9.140625" style="11"/>
    <col min="9215" max="9215" width="5.5703125" style="11" customWidth="1"/>
    <col min="9216" max="9216" width="23" style="11" customWidth="1"/>
    <col min="9217" max="9217" width="29.140625" style="11" customWidth="1"/>
    <col min="9218" max="9218" width="14.7109375" style="11" customWidth="1"/>
    <col min="9219" max="9219" width="14.140625" style="11" customWidth="1"/>
    <col min="9220" max="9220" width="15" style="11" customWidth="1"/>
    <col min="9221" max="9221" width="39.42578125" style="11" customWidth="1"/>
    <col min="9222" max="9470" width="9.140625" style="11"/>
    <col min="9471" max="9471" width="5.5703125" style="11" customWidth="1"/>
    <col min="9472" max="9472" width="23" style="11" customWidth="1"/>
    <col min="9473" max="9473" width="29.140625" style="11" customWidth="1"/>
    <col min="9474" max="9474" width="14.7109375" style="11" customWidth="1"/>
    <col min="9475" max="9475" width="14.140625" style="11" customWidth="1"/>
    <col min="9476" max="9476" width="15" style="11" customWidth="1"/>
    <col min="9477" max="9477" width="39.42578125" style="11" customWidth="1"/>
    <col min="9478" max="9726" width="9.140625" style="11"/>
    <col min="9727" max="9727" width="5.5703125" style="11" customWidth="1"/>
    <col min="9728" max="9728" width="23" style="11" customWidth="1"/>
    <col min="9729" max="9729" width="29.140625" style="11" customWidth="1"/>
    <col min="9730" max="9730" width="14.7109375" style="11" customWidth="1"/>
    <col min="9731" max="9731" width="14.140625" style="11" customWidth="1"/>
    <col min="9732" max="9732" width="15" style="11" customWidth="1"/>
    <col min="9733" max="9733" width="39.42578125" style="11" customWidth="1"/>
    <col min="9734" max="9982" width="9.140625" style="11"/>
    <col min="9983" max="9983" width="5.5703125" style="11" customWidth="1"/>
    <col min="9984" max="9984" width="23" style="11" customWidth="1"/>
    <col min="9985" max="9985" width="29.140625" style="11" customWidth="1"/>
    <col min="9986" max="9986" width="14.7109375" style="11" customWidth="1"/>
    <col min="9987" max="9987" width="14.140625" style="11" customWidth="1"/>
    <col min="9988" max="9988" width="15" style="11" customWidth="1"/>
    <col min="9989" max="9989" width="39.42578125" style="11" customWidth="1"/>
    <col min="9990" max="10238" width="9.140625" style="11"/>
    <col min="10239" max="10239" width="5.5703125" style="11" customWidth="1"/>
    <col min="10240" max="10240" width="23" style="11" customWidth="1"/>
    <col min="10241" max="10241" width="29.140625" style="11" customWidth="1"/>
    <col min="10242" max="10242" width="14.7109375" style="11" customWidth="1"/>
    <col min="10243" max="10243" width="14.140625" style="11" customWidth="1"/>
    <col min="10244" max="10244" width="15" style="11" customWidth="1"/>
    <col min="10245" max="10245" width="39.42578125" style="11" customWidth="1"/>
    <col min="10246" max="10494" width="9.140625" style="11"/>
    <col min="10495" max="10495" width="5.5703125" style="11" customWidth="1"/>
    <col min="10496" max="10496" width="23" style="11" customWidth="1"/>
    <col min="10497" max="10497" width="29.140625" style="11" customWidth="1"/>
    <col min="10498" max="10498" width="14.7109375" style="11" customWidth="1"/>
    <col min="10499" max="10499" width="14.140625" style="11" customWidth="1"/>
    <col min="10500" max="10500" width="15" style="11" customWidth="1"/>
    <col min="10501" max="10501" width="39.42578125" style="11" customWidth="1"/>
    <col min="10502" max="10750" width="9.140625" style="11"/>
    <col min="10751" max="10751" width="5.5703125" style="11" customWidth="1"/>
    <col min="10752" max="10752" width="23" style="11" customWidth="1"/>
    <col min="10753" max="10753" width="29.140625" style="11" customWidth="1"/>
    <col min="10754" max="10754" width="14.7109375" style="11" customWidth="1"/>
    <col min="10755" max="10755" width="14.140625" style="11" customWidth="1"/>
    <col min="10756" max="10756" width="15" style="11" customWidth="1"/>
    <col min="10757" max="10757" width="39.42578125" style="11" customWidth="1"/>
    <col min="10758" max="11006" width="9.140625" style="11"/>
    <col min="11007" max="11007" width="5.5703125" style="11" customWidth="1"/>
    <col min="11008" max="11008" width="23" style="11" customWidth="1"/>
    <col min="11009" max="11009" width="29.140625" style="11" customWidth="1"/>
    <col min="11010" max="11010" width="14.7109375" style="11" customWidth="1"/>
    <col min="11011" max="11011" width="14.140625" style="11" customWidth="1"/>
    <col min="11012" max="11012" width="15" style="11" customWidth="1"/>
    <col min="11013" max="11013" width="39.42578125" style="11" customWidth="1"/>
    <col min="11014" max="11262" width="9.140625" style="11"/>
    <col min="11263" max="11263" width="5.5703125" style="11" customWidth="1"/>
    <col min="11264" max="11264" width="23" style="11" customWidth="1"/>
    <col min="11265" max="11265" width="29.140625" style="11" customWidth="1"/>
    <col min="11266" max="11266" width="14.7109375" style="11" customWidth="1"/>
    <col min="11267" max="11267" width="14.140625" style="11" customWidth="1"/>
    <col min="11268" max="11268" width="15" style="11" customWidth="1"/>
    <col min="11269" max="11269" width="39.42578125" style="11" customWidth="1"/>
    <col min="11270" max="11518" width="9.140625" style="11"/>
    <col min="11519" max="11519" width="5.5703125" style="11" customWidth="1"/>
    <col min="11520" max="11520" width="23" style="11" customWidth="1"/>
    <col min="11521" max="11521" width="29.140625" style="11" customWidth="1"/>
    <col min="11522" max="11522" width="14.7109375" style="11" customWidth="1"/>
    <col min="11523" max="11523" width="14.140625" style="11" customWidth="1"/>
    <col min="11524" max="11524" width="15" style="11" customWidth="1"/>
    <col min="11525" max="11525" width="39.42578125" style="11" customWidth="1"/>
    <col min="11526" max="11774" width="9.140625" style="11"/>
    <col min="11775" max="11775" width="5.5703125" style="11" customWidth="1"/>
    <col min="11776" max="11776" width="23" style="11" customWidth="1"/>
    <col min="11777" max="11777" width="29.140625" style="11" customWidth="1"/>
    <col min="11778" max="11778" width="14.7109375" style="11" customWidth="1"/>
    <col min="11779" max="11779" width="14.140625" style="11" customWidth="1"/>
    <col min="11780" max="11780" width="15" style="11" customWidth="1"/>
    <col min="11781" max="11781" width="39.42578125" style="11" customWidth="1"/>
    <col min="11782" max="12030" width="9.140625" style="11"/>
    <col min="12031" max="12031" width="5.5703125" style="11" customWidth="1"/>
    <col min="12032" max="12032" width="23" style="11" customWidth="1"/>
    <col min="12033" max="12033" width="29.140625" style="11" customWidth="1"/>
    <col min="12034" max="12034" width="14.7109375" style="11" customWidth="1"/>
    <col min="12035" max="12035" width="14.140625" style="11" customWidth="1"/>
    <col min="12036" max="12036" width="15" style="11" customWidth="1"/>
    <col min="12037" max="12037" width="39.42578125" style="11" customWidth="1"/>
    <col min="12038" max="12286" width="9.140625" style="11"/>
    <col min="12287" max="12287" width="5.5703125" style="11" customWidth="1"/>
    <col min="12288" max="12288" width="23" style="11" customWidth="1"/>
    <col min="12289" max="12289" width="29.140625" style="11" customWidth="1"/>
    <col min="12290" max="12290" width="14.7109375" style="11" customWidth="1"/>
    <col min="12291" max="12291" width="14.140625" style="11" customWidth="1"/>
    <col min="12292" max="12292" width="15" style="11" customWidth="1"/>
    <col min="12293" max="12293" width="39.42578125" style="11" customWidth="1"/>
    <col min="12294" max="12542" width="9.140625" style="11"/>
    <col min="12543" max="12543" width="5.5703125" style="11" customWidth="1"/>
    <col min="12544" max="12544" width="23" style="11" customWidth="1"/>
    <col min="12545" max="12545" width="29.140625" style="11" customWidth="1"/>
    <col min="12546" max="12546" width="14.7109375" style="11" customWidth="1"/>
    <col min="12547" max="12547" width="14.140625" style="11" customWidth="1"/>
    <col min="12548" max="12548" width="15" style="11" customWidth="1"/>
    <col min="12549" max="12549" width="39.42578125" style="11" customWidth="1"/>
    <col min="12550" max="12798" width="9.140625" style="11"/>
    <col min="12799" max="12799" width="5.5703125" style="11" customWidth="1"/>
    <col min="12800" max="12800" width="23" style="11" customWidth="1"/>
    <col min="12801" max="12801" width="29.140625" style="11" customWidth="1"/>
    <col min="12802" max="12802" width="14.7109375" style="11" customWidth="1"/>
    <col min="12803" max="12803" width="14.140625" style="11" customWidth="1"/>
    <col min="12804" max="12804" width="15" style="11" customWidth="1"/>
    <col min="12805" max="12805" width="39.42578125" style="11" customWidth="1"/>
    <col min="12806" max="13054" width="9.140625" style="11"/>
    <col min="13055" max="13055" width="5.5703125" style="11" customWidth="1"/>
    <col min="13056" max="13056" width="23" style="11" customWidth="1"/>
    <col min="13057" max="13057" width="29.140625" style="11" customWidth="1"/>
    <col min="13058" max="13058" width="14.7109375" style="11" customWidth="1"/>
    <col min="13059" max="13059" width="14.140625" style="11" customWidth="1"/>
    <col min="13060" max="13060" width="15" style="11" customWidth="1"/>
    <col min="13061" max="13061" width="39.42578125" style="11" customWidth="1"/>
    <col min="13062" max="13310" width="9.140625" style="11"/>
    <col min="13311" max="13311" width="5.5703125" style="11" customWidth="1"/>
    <col min="13312" max="13312" width="23" style="11" customWidth="1"/>
    <col min="13313" max="13313" width="29.140625" style="11" customWidth="1"/>
    <col min="13314" max="13314" width="14.7109375" style="11" customWidth="1"/>
    <col min="13315" max="13315" width="14.140625" style="11" customWidth="1"/>
    <col min="13316" max="13316" width="15" style="11" customWidth="1"/>
    <col min="13317" max="13317" width="39.42578125" style="11" customWidth="1"/>
    <col min="13318" max="13566" width="9.140625" style="11"/>
    <col min="13567" max="13567" width="5.5703125" style="11" customWidth="1"/>
    <col min="13568" max="13568" width="23" style="11" customWidth="1"/>
    <col min="13569" max="13569" width="29.140625" style="11" customWidth="1"/>
    <col min="13570" max="13570" width="14.7109375" style="11" customWidth="1"/>
    <col min="13571" max="13571" width="14.140625" style="11" customWidth="1"/>
    <col min="13572" max="13572" width="15" style="11" customWidth="1"/>
    <col min="13573" max="13573" width="39.42578125" style="11" customWidth="1"/>
    <col min="13574" max="13822" width="9.140625" style="11"/>
    <col min="13823" max="13823" width="5.5703125" style="11" customWidth="1"/>
    <col min="13824" max="13824" width="23" style="11" customWidth="1"/>
    <col min="13825" max="13825" width="29.140625" style="11" customWidth="1"/>
    <col min="13826" max="13826" width="14.7109375" style="11" customWidth="1"/>
    <col min="13827" max="13827" width="14.140625" style="11" customWidth="1"/>
    <col min="13828" max="13828" width="15" style="11" customWidth="1"/>
    <col min="13829" max="13829" width="39.42578125" style="11" customWidth="1"/>
    <col min="13830" max="14078" width="9.140625" style="11"/>
    <col min="14079" max="14079" width="5.5703125" style="11" customWidth="1"/>
    <col min="14080" max="14080" width="23" style="11" customWidth="1"/>
    <col min="14081" max="14081" width="29.140625" style="11" customWidth="1"/>
    <col min="14082" max="14082" width="14.7109375" style="11" customWidth="1"/>
    <col min="14083" max="14083" width="14.140625" style="11" customWidth="1"/>
    <col min="14084" max="14084" width="15" style="11" customWidth="1"/>
    <col min="14085" max="14085" width="39.42578125" style="11" customWidth="1"/>
    <col min="14086" max="14334" width="9.140625" style="11"/>
    <col min="14335" max="14335" width="5.5703125" style="11" customWidth="1"/>
    <col min="14336" max="14336" width="23" style="11" customWidth="1"/>
    <col min="14337" max="14337" width="29.140625" style="11" customWidth="1"/>
    <col min="14338" max="14338" width="14.7109375" style="11" customWidth="1"/>
    <col min="14339" max="14339" width="14.140625" style="11" customWidth="1"/>
    <col min="14340" max="14340" width="15" style="11" customWidth="1"/>
    <col min="14341" max="14341" width="39.42578125" style="11" customWidth="1"/>
    <col min="14342" max="14590" width="9.140625" style="11"/>
    <col min="14591" max="14591" width="5.5703125" style="11" customWidth="1"/>
    <col min="14592" max="14592" width="23" style="11" customWidth="1"/>
    <col min="14593" max="14593" width="29.140625" style="11" customWidth="1"/>
    <col min="14594" max="14594" width="14.7109375" style="11" customWidth="1"/>
    <col min="14595" max="14595" width="14.140625" style="11" customWidth="1"/>
    <col min="14596" max="14596" width="15" style="11" customWidth="1"/>
    <col min="14597" max="14597" width="39.42578125" style="11" customWidth="1"/>
    <col min="14598" max="14846" width="9.140625" style="11"/>
    <col min="14847" max="14847" width="5.5703125" style="11" customWidth="1"/>
    <col min="14848" max="14848" width="23" style="11" customWidth="1"/>
    <col min="14849" max="14849" width="29.140625" style="11" customWidth="1"/>
    <col min="14850" max="14850" width="14.7109375" style="11" customWidth="1"/>
    <col min="14851" max="14851" width="14.140625" style="11" customWidth="1"/>
    <col min="14852" max="14852" width="15" style="11" customWidth="1"/>
    <col min="14853" max="14853" width="39.42578125" style="11" customWidth="1"/>
    <col min="14854" max="15102" width="9.140625" style="11"/>
    <col min="15103" max="15103" width="5.5703125" style="11" customWidth="1"/>
    <col min="15104" max="15104" width="23" style="11" customWidth="1"/>
    <col min="15105" max="15105" width="29.140625" style="11" customWidth="1"/>
    <col min="15106" max="15106" width="14.7109375" style="11" customWidth="1"/>
    <col min="15107" max="15107" width="14.140625" style="11" customWidth="1"/>
    <col min="15108" max="15108" width="15" style="11" customWidth="1"/>
    <col min="15109" max="15109" width="39.42578125" style="11" customWidth="1"/>
    <col min="15110" max="15358" width="9.140625" style="11"/>
    <col min="15359" max="15359" width="5.5703125" style="11" customWidth="1"/>
    <col min="15360" max="15360" width="23" style="11" customWidth="1"/>
    <col min="15361" max="15361" width="29.140625" style="11" customWidth="1"/>
    <col min="15362" max="15362" width="14.7109375" style="11" customWidth="1"/>
    <col min="15363" max="15363" width="14.140625" style="11" customWidth="1"/>
    <col min="15364" max="15364" width="15" style="11" customWidth="1"/>
    <col min="15365" max="15365" width="39.42578125" style="11" customWidth="1"/>
    <col min="15366" max="15614" width="9.140625" style="11"/>
    <col min="15615" max="15615" width="5.5703125" style="11" customWidth="1"/>
    <col min="15616" max="15616" width="23" style="11" customWidth="1"/>
    <col min="15617" max="15617" width="29.140625" style="11" customWidth="1"/>
    <col min="15618" max="15618" width="14.7109375" style="11" customWidth="1"/>
    <col min="15619" max="15619" width="14.140625" style="11" customWidth="1"/>
    <col min="15620" max="15620" width="15" style="11" customWidth="1"/>
    <col min="15621" max="15621" width="39.42578125" style="11" customWidth="1"/>
    <col min="15622" max="15870" width="9.140625" style="11"/>
    <col min="15871" max="15871" width="5.5703125" style="11" customWidth="1"/>
    <col min="15872" max="15872" width="23" style="11" customWidth="1"/>
    <col min="15873" max="15873" width="29.140625" style="11" customWidth="1"/>
    <col min="15874" max="15874" width="14.7109375" style="11" customWidth="1"/>
    <col min="15875" max="15875" width="14.140625" style="11" customWidth="1"/>
    <col min="15876" max="15876" width="15" style="11" customWidth="1"/>
    <col min="15877" max="15877" width="39.42578125" style="11" customWidth="1"/>
    <col min="15878" max="16126" width="9.140625" style="11"/>
    <col min="16127" max="16127" width="5.5703125" style="11" customWidth="1"/>
    <col min="16128" max="16128" width="23" style="11" customWidth="1"/>
    <col min="16129" max="16129" width="29.140625" style="11" customWidth="1"/>
    <col min="16130" max="16130" width="14.7109375" style="11" customWidth="1"/>
    <col min="16131" max="16131" width="14.140625" style="11" customWidth="1"/>
    <col min="16132" max="16132" width="15" style="11" customWidth="1"/>
    <col min="16133" max="16133" width="39.42578125" style="11" customWidth="1"/>
    <col min="16134" max="16384" width="9.140625" style="11"/>
  </cols>
  <sheetData>
    <row r="1" spans="1:7" s="2" customFormat="1" ht="69.599999999999994" customHeight="1" x14ac:dyDescent="0.25">
      <c r="A1" s="231" t="s">
        <v>1367</v>
      </c>
      <c r="B1" s="231"/>
      <c r="C1" s="231"/>
      <c r="D1" s="231"/>
      <c r="E1" s="231"/>
      <c r="F1" s="1"/>
      <c r="G1" s="1"/>
    </row>
    <row r="2" spans="1:7" s="2" customFormat="1" ht="13.9" x14ac:dyDescent="0.25">
      <c r="A2" s="79"/>
      <c r="B2" s="79"/>
      <c r="C2" s="79"/>
      <c r="D2" s="79"/>
      <c r="E2" s="88"/>
    </row>
    <row r="3" spans="1:7" s="3" customFormat="1" ht="31.15" customHeight="1" x14ac:dyDescent="0.3">
      <c r="A3" s="287" t="s">
        <v>1325</v>
      </c>
      <c r="B3" s="288"/>
      <c r="C3" s="288"/>
      <c r="D3" s="288"/>
      <c r="E3" s="288"/>
    </row>
    <row r="4" spans="1:7" s="3" customFormat="1" x14ac:dyDescent="0.25">
      <c r="A4" s="80"/>
      <c r="B4" s="81"/>
      <c r="C4" s="81"/>
      <c r="D4" s="81"/>
      <c r="E4" s="81"/>
    </row>
    <row r="5" spans="1:7" s="4" customFormat="1" ht="15.6" customHeight="1" x14ac:dyDescent="0.3">
      <c r="A5" s="287"/>
      <c r="B5" s="287"/>
      <c r="C5" s="287"/>
      <c r="D5" s="287"/>
      <c r="E5" s="287"/>
    </row>
    <row r="6" spans="1:7" s="5" customFormat="1" ht="16.5" x14ac:dyDescent="0.3">
      <c r="A6" s="82"/>
      <c r="B6" s="82"/>
      <c r="C6" s="82"/>
      <c r="D6" s="82"/>
      <c r="E6" s="78" t="s">
        <v>661</v>
      </c>
    </row>
    <row r="7" spans="1:7" s="5" customFormat="1" ht="60" x14ac:dyDescent="0.25">
      <c r="A7" s="83" t="s">
        <v>625</v>
      </c>
      <c r="B7" s="83" t="s">
        <v>1340</v>
      </c>
      <c r="C7" s="83" t="s">
        <v>1339</v>
      </c>
      <c r="D7" s="83" t="s">
        <v>1348</v>
      </c>
      <c r="E7" s="83" t="s">
        <v>1062</v>
      </c>
    </row>
    <row r="8" spans="1:7" s="6" customFormat="1" ht="15.75" x14ac:dyDescent="0.25">
      <c r="A8" s="83">
        <v>1</v>
      </c>
      <c r="B8" s="83" t="s">
        <v>662</v>
      </c>
      <c r="C8" s="83" t="s">
        <v>663</v>
      </c>
      <c r="D8" s="83" t="s">
        <v>663</v>
      </c>
      <c r="E8" s="83" t="s">
        <v>663</v>
      </c>
    </row>
    <row r="9" spans="1:7" s="7" customFormat="1" ht="15.6" x14ac:dyDescent="0.3">
      <c r="A9" s="84"/>
      <c r="B9" s="85"/>
      <c r="C9" s="86"/>
      <c r="D9" s="86"/>
      <c r="E9" s="87"/>
    </row>
    <row r="10" spans="1:7" s="5" customFormat="1" ht="15.6" x14ac:dyDescent="0.3">
      <c r="A10" s="8"/>
      <c r="B10" s="8"/>
      <c r="C10" s="8"/>
      <c r="D10" s="8"/>
      <c r="E10" s="8"/>
    </row>
    <row r="11" spans="1:7" s="5" customFormat="1" ht="15.6" x14ac:dyDescent="0.3">
      <c r="A11" s="8"/>
      <c r="B11" s="8"/>
      <c r="C11" s="8"/>
      <c r="D11" s="8"/>
      <c r="E11" s="8"/>
    </row>
    <row r="12" spans="1:7" s="5" customFormat="1" ht="15.6" x14ac:dyDescent="0.3">
      <c r="A12" s="8"/>
      <c r="B12" s="8"/>
      <c r="C12" s="8"/>
      <c r="D12" s="8"/>
      <c r="E12" s="8"/>
    </row>
    <row r="13" spans="1:7" ht="14.45" x14ac:dyDescent="0.3">
      <c r="A13" s="9"/>
      <c r="B13" s="10"/>
      <c r="C13" s="9"/>
      <c r="D13" s="9"/>
      <c r="E13" s="9"/>
    </row>
    <row r="14" spans="1:7" ht="15.6" x14ac:dyDescent="0.3">
      <c r="A14" s="9"/>
      <c r="B14" s="12"/>
      <c r="C14" s="9"/>
      <c r="D14" s="9"/>
      <c r="E14" s="9"/>
    </row>
    <row r="15" spans="1:7" ht="14.45" x14ac:dyDescent="0.3">
      <c r="A15" s="9"/>
      <c r="B15" s="9"/>
      <c r="C15" s="9"/>
      <c r="D15" s="9"/>
      <c r="E15" s="9"/>
    </row>
    <row r="16" spans="1:7" ht="14.45" x14ac:dyDescent="0.3">
      <c r="A16" s="9"/>
      <c r="B16" s="9"/>
      <c r="C16" s="9"/>
      <c r="D16" s="9"/>
      <c r="E16" s="9"/>
    </row>
    <row r="17" spans="1:5" x14ac:dyDescent="0.25">
      <c r="A17" s="9"/>
      <c r="B17" s="9"/>
      <c r="C17" s="9"/>
      <c r="D17" s="9"/>
      <c r="E17" s="9"/>
    </row>
    <row r="18" spans="1:5" x14ac:dyDescent="0.25">
      <c r="A18" s="9"/>
      <c r="B18" s="9"/>
      <c r="C18" s="9"/>
      <c r="D18" s="9"/>
      <c r="E18" s="9"/>
    </row>
    <row r="19" spans="1:5" x14ac:dyDescent="0.25">
      <c r="A19" s="9"/>
      <c r="B19" s="9"/>
      <c r="C19" s="9"/>
      <c r="D19" s="9"/>
      <c r="E19" s="9"/>
    </row>
    <row r="20" spans="1:5" x14ac:dyDescent="0.25">
      <c r="A20" s="9"/>
      <c r="B20" s="9"/>
      <c r="C20" s="9"/>
      <c r="D20" s="9"/>
      <c r="E20" s="9"/>
    </row>
    <row r="21" spans="1:5" x14ac:dyDescent="0.25">
      <c r="A21" s="9"/>
      <c r="B21" s="9"/>
      <c r="C21" s="9"/>
      <c r="D21" s="9"/>
      <c r="E21" s="9"/>
    </row>
    <row r="22" spans="1:5" x14ac:dyDescent="0.25">
      <c r="A22" s="9"/>
      <c r="B22" s="9"/>
      <c r="C22" s="9"/>
      <c r="D22" s="9"/>
      <c r="E22" s="9"/>
    </row>
    <row r="23" spans="1:5" x14ac:dyDescent="0.25">
      <c r="A23" s="9"/>
      <c r="B23" s="9"/>
      <c r="C23" s="9"/>
      <c r="D23" s="9"/>
      <c r="E23" s="13"/>
    </row>
    <row r="24" spans="1:5" x14ac:dyDescent="0.25">
      <c r="A24" s="9"/>
      <c r="B24" s="9"/>
      <c r="C24" s="9"/>
      <c r="D24" s="9"/>
      <c r="E24" s="9"/>
    </row>
    <row r="25" spans="1:5" x14ac:dyDescent="0.25">
      <c r="A25" s="9"/>
      <c r="B25" s="9"/>
      <c r="C25" s="9"/>
      <c r="D25" s="9"/>
      <c r="E25" s="9"/>
    </row>
    <row r="26" spans="1:5" x14ac:dyDescent="0.25">
      <c r="A26" s="9"/>
      <c r="B26" s="9"/>
      <c r="C26" s="9"/>
      <c r="D26" s="9"/>
      <c r="E26" s="14"/>
    </row>
    <row r="27" spans="1:5" x14ac:dyDescent="0.25">
      <c r="A27" s="9"/>
      <c r="B27" s="9"/>
      <c r="C27" s="9"/>
      <c r="D27" s="9"/>
      <c r="E27" s="9"/>
    </row>
    <row r="28" spans="1:5" x14ac:dyDescent="0.25">
      <c r="A28" s="9"/>
      <c r="B28" s="9"/>
      <c r="C28" s="9"/>
      <c r="D28" s="9"/>
      <c r="E28" s="9"/>
    </row>
    <row r="29" spans="1:5" x14ac:dyDescent="0.25">
      <c r="A29" s="9"/>
      <c r="B29" s="9"/>
      <c r="C29" s="9"/>
      <c r="D29" s="9"/>
      <c r="E29" s="9"/>
    </row>
  </sheetData>
  <mergeCells count="3">
    <mergeCell ref="A5:E5"/>
    <mergeCell ref="A3:E3"/>
    <mergeCell ref="A1:E1"/>
  </mergeCells>
  <pageMargins left="1.1811023622047245" right="0.39370078740157483" top="0.78740157480314965" bottom="0.78740157480314965" header="0.31496062992125984" footer="0.31496062992125984"/>
  <pageSetup paperSize="9" scale="86" fitToHeight="0" orientation="portrait" verticalDpi="0"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pageSetUpPr fitToPage="1"/>
  </sheetPr>
  <dimension ref="A1:G29"/>
  <sheetViews>
    <sheetView workbookViewId="0">
      <selection activeCell="A2" sqref="A1:E1048576"/>
    </sheetView>
  </sheetViews>
  <sheetFormatPr defaultColWidth="9.140625" defaultRowHeight="15" x14ac:dyDescent="0.25"/>
  <cols>
    <col min="1" max="1" width="5.5703125" style="11" customWidth="1"/>
    <col min="2" max="2" width="19.7109375" style="11" customWidth="1"/>
    <col min="3" max="3" width="21" style="11" customWidth="1"/>
    <col min="4" max="4" width="18.140625" style="11" customWidth="1"/>
    <col min="5" max="5" width="15.85546875" style="11" customWidth="1"/>
    <col min="6" max="254" width="9.140625" style="11"/>
    <col min="255" max="255" width="5.5703125" style="11" customWidth="1"/>
    <col min="256" max="256" width="23" style="11" customWidth="1"/>
    <col min="257" max="257" width="29.140625" style="11" customWidth="1"/>
    <col min="258" max="258" width="14.7109375" style="11" customWidth="1"/>
    <col min="259" max="259" width="14.140625" style="11" customWidth="1"/>
    <col min="260" max="260" width="15" style="11" customWidth="1"/>
    <col min="261" max="261" width="39.42578125" style="11" customWidth="1"/>
    <col min="262" max="510" width="9.140625" style="11"/>
    <col min="511" max="511" width="5.5703125" style="11" customWidth="1"/>
    <col min="512" max="512" width="23" style="11" customWidth="1"/>
    <col min="513" max="513" width="29.140625" style="11" customWidth="1"/>
    <col min="514" max="514" width="14.7109375" style="11" customWidth="1"/>
    <col min="515" max="515" width="14.140625" style="11" customWidth="1"/>
    <col min="516" max="516" width="15" style="11" customWidth="1"/>
    <col min="517" max="517" width="39.42578125" style="11" customWidth="1"/>
    <col min="518" max="766" width="9.140625" style="11"/>
    <col min="767" max="767" width="5.5703125" style="11" customWidth="1"/>
    <col min="768" max="768" width="23" style="11" customWidth="1"/>
    <col min="769" max="769" width="29.140625" style="11" customWidth="1"/>
    <col min="770" max="770" width="14.7109375" style="11" customWidth="1"/>
    <col min="771" max="771" width="14.140625" style="11" customWidth="1"/>
    <col min="772" max="772" width="15" style="11" customWidth="1"/>
    <col min="773" max="773" width="39.42578125" style="11" customWidth="1"/>
    <col min="774" max="1022" width="9.140625" style="11"/>
    <col min="1023" max="1023" width="5.5703125" style="11" customWidth="1"/>
    <col min="1024" max="1024" width="23" style="11" customWidth="1"/>
    <col min="1025" max="1025" width="29.140625" style="11" customWidth="1"/>
    <col min="1026" max="1026" width="14.7109375" style="11" customWidth="1"/>
    <col min="1027" max="1027" width="14.140625" style="11" customWidth="1"/>
    <col min="1028" max="1028" width="15" style="11" customWidth="1"/>
    <col min="1029" max="1029" width="39.42578125" style="11" customWidth="1"/>
    <col min="1030" max="1278" width="9.140625" style="11"/>
    <col min="1279" max="1279" width="5.5703125" style="11" customWidth="1"/>
    <col min="1280" max="1280" width="23" style="11" customWidth="1"/>
    <col min="1281" max="1281" width="29.140625" style="11" customWidth="1"/>
    <col min="1282" max="1282" width="14.7109375" style="11" customWidth="1"/>
    <col min="1283" max="1283" width="14.140625" style="11" customWidth="1"/>
    <col min="1284" max="1284" width="15" style="11" customWidth="1"/>
    <col min="1285" max="1285" width="39.42578125" style="11" customWidth="1"/>
    <col min="1286" max="1534" width="9.140625" style="11"/>
    <col min="1535" max="1535" width="5.5703125" style="11" customWidth="1"/>
    <col min="1536" max="1536" width="23" style="11" customWidth="1"/>
    <col min="1537" max="1537" width="29.140625" style="11" customWidth="1"/>
    <col min="1538" max="1538" width="14.7109375" style="11" customWidth="1"/>
    <col min="1539" max="1539" width="14.140625" style="11" customWidth="1"/>
    <col min="1540" max="1540" width="15" style="11" customWidth="1"/>
    <col min="1541" max="1541" width="39.42578125" style="11" customWidth="1"/>
    <col min="1542" max="1790" width="9.140625" style="11"/>
    <col min="1791" max="1791" width="5.5703125" style="11" customWidth="1"/>
    <col min="1792" max="1792" width="23" style="11" customWidth="1"/>
    <col min="1793" max="1793" width="29.140625" style="11" customWidth="1"/>
    <col min="1794" max="1794" width="14.7109375" style="11" customWidth="1"/>
    <col min="1795" max="1795" width="14.140625" style="11" customWidth="1"/>
    <col min="1796" max="1796" width="15" style="11" customWidth="1"/>
    <col min="1797" max="1797" width="39.42578125" style="11" customWidth="1"/>
    <col min="1798" max="2046" width="9.140625" style="11"/>
    <col min="2047" max="2047" width="5.5703125" style="11" customWidth="1"/>
    <col min="2048" max="2048" width="23" style="11" customWidth="1"/>
    <col min="2049" max="2049" width="29.140625" style="11" customWidth="1"/>
    <col min="2050" max="2050" width="14.7109375" style="11" customWidth="1"/>
    <col min="2051" max="2051" width="14.140625" style="11" customWidth="1"/>
    <col min="2052" max="2052" width="15" style="11" customWidth="1"/>
    <col min="2053" max="2053" width="39.42578125" style="11" customWidth="1"/>
    <col min="2054" max="2302" width="9.140625" style="11"/>
    <col min="2303" max="2303" width="5.5703125" style="11" customWidth="1"/>
    <col min="2304" max="2304" width="23" style="11" customWidth="1"/>
    <col min="2305" max="2305" width="29.140625" style="11" customWidth="1"/>
    <col min="2306" max="2306" width="14.7109375" style="11" customWidth="1"/>
    <col min="2307" max="2307" width="14.140625" style="11" customWidth="1"/>
    <col min="2308" max="2308" width="15" style="11" customWidth="1"/>
    <col min="2309" max="2309" width="39.42578125" style="11" customWidth="1"/>
    <col min="2310" max="2558" width="9.140625" style="11"/>
    <col min="2559" max="2559" width="5.5703125" style="11" customWidth="1"/>
    <col min="2560" max="2560" width="23" style="11" customWidth="1"/>
    <col min="2561" max="2561" width="29.140625" style="11" customWidth="1"/>
    <col min="2562" max="2562" width="14.7109375" style="11" customWidth="1"/>
    <col min="2563" max="2563" width="14.140625" style="11" customWidth="1"/>
    <col min="2564" max="2564" width="15" style="11" customWidth="1"/>
    <col min="2565" max="2565" width="39.42578125" style="11" customWidth="1"/>
    <col min="2566" max="2814" width="9.140625" style="11"/>
    <col min="2815" max="2815" width="5.5703125" style="11" customWidth="1"/>
    <col min="2816" max="2816" width="23" style="11" customWidth="1"/>
    <col min="2817" max="2817" width="29.140625" style="11" customWidth="1"/>
    <col min="2818" max="2818" width="14.7109375" style="11" customWidth="1"/>
    <col min="2819" max="2819" width="14.140625" style="11" customWidth="1"/>
    <col min="2820" max="2820" width="15" style="11" customWidth="1"/>
    <col min="2821" max="2821" width="39.42578125" style="11" customWidth="1"/>
    <col min="2822" max="3070" width="9.140625" style="11"/>
    <col min="3071" max="3071" width="5.5703125" style="11" customWidth="1"/>
    <col min="3072" max="3072" width="23" style="11" customWidth="1"/>
    <col min="3073" max="3073" width="29.140625" style="11" customWidth="1"/>
    <col min="3074" max="3074" width="14.7109375" style="11" customWidth="1"/>
    <col min="3075" max="3075" width="14.140625" style="11" customWidth="1"/>
    <col min="3076" max="3076" width="15" style="11" customWidth="1"/>
    <col min="3077" max="3077" width="39.42578125" style="11" customWidth="1"/>
    <col min="3078" max="3326" width="9.140625" style="11"/>
    <col min="3327" max="3327" width="5.5703125" style="11" customWidth="1"/>
    <col min="3328" max="3328" width="23" style="11" customWidth="1"/>
    <col min="3329" max="3329" width="29.140625" style="11" customWidth="1"/>
    <col min="3330" max="3330" width="14.7109375" style="11" customWidth="1"/>
    <col min="3331" max="3331" width="14.140625" style="11" customWidth="1"/>
    <col min="3332" max="3332" width="15" style="11" customWidth="1"/>
    <col min="3333" max="3333" width="39.42578125" style="11" customWidth="1"/>
    <col min="3334" max="3582" width="9.140625" style="11"/>
    <col min="3583" max="3583" width="5.5703125" style="11" customWidth="1"/>
    <col min="3584" max="3584" width="23" style="11" customWidth="1"/>
    <col min="3585" max="3585" width="29.140625" style="11" customWidth="1"/>
    <col min="3586" max="3586" width="14.7109375" style="11" customWidth="1"/>
    <col min="3587" max="3587" width="14.140625" style="11" customWidth="1"/>
    <col min="3588" max="3588" width="15" style="11" customWidth="1"/>
    <col min="3589" max="3589" width="39.42578125" style="11" customWidth="1"/>
    <col min="3590" max="3838" width="9.140625" style="11"/>
    <col min="3839" max="3839" width="5.5703125" style="11" customWidth="1"/>
    <col min="3840" max="3840" width="23" style="11" customWidth="1"/>
    <col min="3841" max="3841" width="29.140625" style="11" customWidth="1"/>
    <col min="3842" max="3842" width="14.7109375" style="11" customWidth="1"/>
    <col min="3843" max="3843" width="14.140625" style="11" customWidth="1"/>
    <col min="3844" max="3844" width="15" style="11" customWidth="1"/>
    <col min="3845" max="3845" width="39.42578125" style="11" customWidth="1"/>
    <col min="3846" max="4094" width="9.140625" style="11"/>
    <col min="4095" max="4095" width="5.5703125" style="11" customWidth="1"/>
    <col min="4096" max="4096" width="23" style="11" customWidth="1"/>
    <col min="4097" max="4097" width="29.140625" style="11" customWidth="1"/>
    <col min="4098" max="4098" width="14.7109375" style="11" customWidth="1"/>
    <col min="4099" max="4099" width="14.140625" style="11" customWidth="1"/>
    <col min="4100" max="4100" width="15" style="11" customWidth="1"/>
    <col min="4101" max="4101" width="39.42578125" style="11" customWidth="1"/>
    <col min="4102" max="4350" width="9.140625" style="11"/>
    <col min="4351" max="4351" width="5.5703125" style="11" customWidth="1"/>
    <col min="4352" max="4352" width="23" style="11" customWidth="1"/>
    <col min="4353" max="4353" width="29.140625" style="11" customWidth="1"/>
    <col min="4354" max="4354" width="14.7109375" style="11" customWidth="1"/>
    <col min="4355" max="4355" width="14.140625" style="11" customWidth="1"/>
    <col min="4356" max="4356" width="15" style="11" customWidth="1"/>
    <col min="4357" max="4357" width="39.42578125" style="11" customWidth="1"/>
    <col min="4358" max="4606" width="9.140625" style="11"/>
    <col min="4607" max="4607" width="5.5703125" style="11" customWidth="1"/>
    <col min="4608" max="4608" width="23" style="11" customWidth="1"/>
    <col min="4609" max="4609" width="29.140625" style="11" customWidth="1"/>
    <col min="4610" max="4610" width="14.7109375" style="11" customWidth="1"/>
    <col min="4611" max="4611" width="14.140625" style="11" customWidth="1"/>
    <col min="4612" max="4612" width="15" style="11" customWidth="1"/>
    <col min="4613" max="4613" width="39.42578125" style="11" customWidth="1"/>
    <col min="4614" max="4862" width="9.140625" style="11"/>
    <col min="4863" max="4863" width="5.5703125" style="11" customWidth="1"/>
    <col min="4864" max="4864" width="23" style="11" customWidth="1"/>
    <col min="4865" max="4865" width="29.140625" style="11" customWidth="1"/>
    <col min="4866" max="4866" width="14.7109375" style="11" customWidth="1"/>
    <col min="4867" max="4867" width="14.140625" style="11" customWidth="1"/>
    <col min="4868" max="4868" width="15" style="11" customWidth="1"/>
    <col min="4869" max="4869" width="39.42578125" style="11" customWidth="1"/>
    <col min="4870" max="5118" width="9.140625" style="11"/>
    <col min="5119" max="5119" width="5.5703125" style="11" customWidth="1"/>
    <col min="5120" max="5120" width="23" style="11" customWidth="1"/>
    <col min="5121" max="5121" width="29.140625" style="11" customWidth="1"/>
    <col min="5122" max="5122" width="14.7109375" style="11" customWidth="1"/>
    <col min="5123" max="5123" width="14.140625" style="11" customWidth="1"/>
    <col min="5124" max="5124" width="15" style="11" customWidth="1"/>
    <col min="5125" max="5125" width="39.42578125" style="11" customWidth="1"/>
    <col min="5126" max="5374" width="9.140625" style="11"/>
    <col min="5375" max="5375" width="5.5703125" style="11" customWidth="1"/>
    <col min="5376" max="5376" width="23" style="11" customWidth="1"/>
    <col min="5377" max="5377" width="29.140625" style="11" customWidth="1"/>
    <col min="5378" max="5378" width="14.7109375" style="11" customWidth="1"/>
    <col min="5379" max="5379" width="14.140625" style="11" customWidth="1"/>
    <col min="5380" max="5380" width="15" style="11" customWidth="1"/>
    <col min="5381" max="5381" width="39.42578125" style="11" customWidth="1"/>
    <col min="5382" max="5630" width="9.140625" style="11"/>
    <col min="5631" max="5631" width="5.5703125" style="11" customWidth="1"/>
    <col min="5632" max="5632" width="23" style="11" customWidth="1"/>
    <col min="5633" max="5633" width="29.140625" style="11" customWidth="1"/>
    <col min="5634" max="5634" width="14.7109375" style="11" customWidth="1"/>
    <col min="5635" max="5635" width="14.140625" style="11" customWidth="1"/>
    <col min="5636" max="5636" width="15" style="11" customWidth="1"/>
    <col min="5637" max="5637" width="39.42578125" style="11" customWidth="1"/>
    <col min="5638" max="5886" width="9.140625" style="11"/>
    <col min="5887" max="5887" width="5.5703125" style="11" customWidth="1"/>
    <col min="5888" max="5888" width="23" style="11" customWidth="1"/>
    <col min="5889" max="5889" width="29.140625" style="11" customWidth="1"/>
    <col min="5890" max="5890" width="14.7109375" style="11" customWidth="1"/>
    <col min="5891" max="5891" width="14.140625" style="11" customWidth="1"/>
    <col min="5892" max="5892" width="15" style="11" customWidth="1"/>
    <col min="5893" max="5893" width="39.42578125" style="11" customWidth="1"/>
    <col min="5894" max="6142" width="9.140625" style="11"/>
    <col min="6143" max="6143" width="5.5703125" style="11" customWidth="1"/>
    <col min="6144" max="6144" width="23" style="11" customWidth="1"/>
    <col min="6145" max="6145" width="29.140625" style="11" customWidth="1"/>
    <col min="6146" max="6146" width="14.7109375" style="11" customWidth="1"/>
    <col min="6147" max="6147" width="14.140625" style="11" customWidth="1"/>
    <col min="6148" max="6148" width="15" style="11" customWidth="1"/>
    <col min="6149" max="6149" width="39.42578125" style="11" customWidth="1"/>
    <col min="6150" max="6398" width="9.140625" style="11"/>
    <col min="6399" max="6399" width="5.5703125" style="11" customWidth="1"/>
    <col min="6400" max="6400" width="23" style="11" customWidth="1"/>
    <col min="6401" max="6401" width="29.140625" style="11" customWidth="1"/>
    <col min="6402" max="6402" width="14.7109375" style="11" customWidth="1"/>
    <col min="6403" max="6403" width="14.140625" style="11" customWidth="1"/>
    <col min="6404" max="6404" width="15" style="11" customWidth="1"/>
    <col min="6405" max="6405" width="39.42578125" style="11" customWidth="1"/>
    <col min="6406" max="6654" width="9.140625" style="11"/>
    <col min="6655" max="6655" width="5.5703125" style="11" customWidth="1"/>
    <col min="6656" max="6656" width="23" style="11" customWidth="1"/>
    <col min="6657" max="6657" width="29.140625" style="11" customWidth="1"/>
    <col min="6658" max="6658" width="14.7109375" style="11" customWidth="1"/>
    <col min="6659" max="6659" width="14.140625" style="11" customWidth="1"/>
    <col min="6660" max="6660" width="15" style="11" customWidth="1"/>
    <col min="6661" max="6661" width="39.42578125" style="11" customWidth="1"/>
    <col min="6662" max="6910" width="9.140625" style="11"/>
    <col min="6911" max="6911" width="5.5703125" style="11" customWidth="1"/>
    <col min="6912" max="6912" width="23" style="11" customWidth="1"/>
    <col min="6913" max="6913" width="29.140625" style="11" customWidth="1"/>
    <col min="6914" max="6914" width="14.7109375" style="11" customWidth="1"/>
    <col min="6915" max="6915" width="14.140625" style="11" customWidth="1"/>
    <col min="6916" max="6916" width="15" style="11" customWidth="1"/>
    <col min="6917" max="6917" width="39.42578125" style="11" customWidth="1"/>
    <col min="6918" max="7166" width="9.140625" style="11"/>
    <col min="7167" max="7167" width="5.5703125" style="11" customWidth="1"/>
    <col min="7168" max="7168" width="23" style="11" customWidth="1"/>
    <col min="7169" max="7169" width="29.140625" style="11" customWidth="1"/>
    <col min="7170" max="7170" width="14.7109375" style="11" customWidth="1"/>
    <col min="7171" max="7171" width="14.140625" style="11" customWidth="1"/>
    <col min="7172" max="7172" width="15" style="11" customWidth="1"/>
    <col min="7173" max="7173" width="39.42578125" style="11" customWidth="1"/>
    <col min="7174" max="7422" width="9.140625" style="11"/>
    <col min="7423" max="7423" width="5.5703125" style="11" customWidth="1"/>
    <col min="7424" max="7424" width="23" style="11" customWidth="1"/>
    <col min="7425" max="7425" width="29.140625" style="11" customWidth="1"/>
    <col min="7426" max="7426" width="14.7109375" style="11" customWidth="1"/>
    <col min="7427" max="7427" width="14.140625" style="11" customWidth="1"/>
    <col min="7428" max="7428" width="15" style="11" customWidth="1"/>
    <col min="7429" max="7429" width="39.42578125" style="11" customWidth="1"/>
    <col min="7430" max="7678" width="9.140625" style="11"/>
    <col min="7679" max="7679" width="5.5703125" style="11" customWidth="1"/>
    <col min="7680" max="7680" width="23" style="11" customWidth="1"/>
    <col min="7681" max="7681" width="29.140625" style="11" customWidth="1"/>
    <col min="7682" max="7682" width="14.7109375" style="11" customWidth="1"/>
    <col min="7683" max="7683" width="14.140625" style="11" customWidth="1"/>
    <col min="7684" max="7684" width="15" style="11" customWidth="1"/>
    <col min="7685" max="7685" width="39.42578125" style="11" customWidth="1"/>
    <col min="7686" max="7934" width="9.140625" style="11"/>
    <col min="7935" max="7935" width="5.5703125" style="11" customWidth="1"/>
    <col min="7936" max="7936" width="23" style="11" customWidth="1"/>
    <col min="7937" max="7937" width="29.140625" style="11" customWidth="1"/>
    <col min="7938" max="7938" width="14.7109375" style="11" customWidth="1"/>
    <col min="7939" max="7939" width="14.140625" style="11" customWidth="1"/>
    <col min="7940" max="7940" width="15" style="11" customWidth="1"/>
    <col min="7941" max="7941" width="39.42578125" style="11" customWidth="1"/>
    <col min="7942" max="8190" width="9.140625" style="11"/>
    <col min="8191" max="8191" width="5.5703125" style="11" customWidth="1"/>
    <col min="8192" max="8192" width="23" style="11" customWidth="1"/>
    <col min="8193" max="8193" width="29.140625" style="11" customWidth="1"/>
    <col min="8194" max="8194" width="14.7109375" style="11" customWidth="1"/>
    <col min="8195" max="8195" width="14.140625" style="11" customWidth="1"/>
    <col min="8196" max="8196" width="15" style="11" customWidth="1"/>
    <col min="8197" max="8197" width="39.42578125" style="11" customWidth="1"/>
    <col min="8198" max="8446" width="9.140625" style="11"/>
    <col min="8447" max="8447" width="5.5703125" style="11" customWidth="1"/>
    <col min="8448" max="8448" width="23" style="11" customWidth="1"/>
    <col min="8449" max="8449" width="29.140625" style="11" customWidth="1"/>
    <col min="8450" max="8450" width="14.7109375" style="11" customWidth="1"/>
    <col min="8451" max="8451" width="14.140625" style="11" customWidth="1"/>
    <col min="8452" max="8452" width="15" style="11" customWidth="1"/>
    <col min="8453" max="8453" width="39.42578125" style="11" customWidth="1"/>
    <col min="8454" max="8702" width="9.140625" style="11"/>
    <col min="8703" max="8703" width="5.5703125" style="11" customWidth="1"/>
    <col min="8704" max="8704" width="23" style="11" customWidth="1"/>
    <col min="8705" max="8705" width="29.140625" style="11" customWidth="1"/>
    <col min="8706" max="8706" width="14.7109375" style="11" customWidth="1"/>
    <col min="8707" max="8707" width="14.140625" style="11" customWidth="1"/>
    <col min="8708" max="8708" width="15" style="11" customWidth="1"/>
    <col min="8709" max="8709" width="39.42578125" style="11" customWidth="1"/>
    <col min="8710" max="8958" width="9.140625" style="11"/>
    <col min="8959" max="8959" width="5.5703125" style="11" customWidth="1"/>
    <col min="8960" max="8960" width="23" style="11" customWidth="1"/>
    <col min="8961" max="8961" width="29.140625" style="11" customWidth="1"/>
    <col min="8962" max="8962" width="14.7109375" style="11" customWidth="1"/>
    <col min="8963" max="8963" width="14.140625" style="11" customWidth="1"/>
    <col min="8964" max="8964" width="15" style="11" customWidth="1"/>
    <col min="8965" max="8965" width="39.42578125" style="11" customWidth="1"/>
    <col min="8966" max="9214" width="9.140625" style="11"/>
    <col min="9215" max="9215" width="5.5703125" style="11" customWidth="1"/>
    <col min="9216" max="9216" width="23" style="11" customWidth="1"/>
    <col min="9217" max="9217" width="29.140625" style="11" customWidth="1"/>
    <col min="9218" max="9218" width="14.7109375" style="11" customWidth="1"/>
    <col min="9219" max="9219" width="14.140625" style="11" customWidth="1"/>
    <col min="9220" max="9220" width="15" style="11" customWidth="1"/>
    <col min="9221" max="9221" width="39.42578125" style="11" customWidth="1"/>
    <col min="9222" max="9470" width="9.140625" style="11"/>
    <col min="9471" max="9471" width="5.5703125" style="11" customWidth="1"/>
    <col min="9472" max="9472" width="23" style="11" customWidth="1"/>
    <col min="9473" max="9473" width="29.140625" style="11" customWidth="1"/>
    <col min="9474" max="9474" width="14.7109375" style="11" customWidth="1"/>
    <col min="9475" max="9475" width="14.140625" style="11" customWidth="1"/>
    <col min="9476" max="9476" width="15" style="11" customWidth="1"/>
    <col min="9477" max="9477" width="39.42578125" style="11" customWidth="1"/>
    <col min="9478" max="9726" width="9.140625" style="11"/>
    <col min="9727" max="9727" width="5.5703125" style="11" customWidth="1"/>
    <col min="9728" max="9728" width="23" style="11" customWidth="1"/>
    <col min="9729" max="9729" width="29.140625" style="11" customWidth="1"/>
    <col min="9730" max="9730" width="14.7109375" style="11" customWidth="1"/>
    <col min="9731" max="9731" width="14.140625" style="11" customWidth="1"/>
    <col min="9732" max="9732" width="15" style="11" customWidth="1"/>
    <col min="9733" max="9733" width="39.42578125" style="11" customWidth="1"/>
    <col min="9734" max="9982" width="9.140625" style="11"/>
    <col min="9983" max="9983" width="5.5703125" style="11" customWidth="1"/>
    <col min="9984" max="9984" width="23" style="11" customWidth="1"/>
    <col min="9985" max="9985" width="29.140625" style="11" customWidth="1"/>
    <col min="9986" max="9986" width="14.7109375" style="11" customWidth="1"/>
    <col min="9987" max="9987" width="14.140625" style="11" customWidth="1"/>
    <col min="9988" max="9988" width="15" style="11" customWidth="1"/>
    <col min="9989" max="9989" width="39.42578125" style="11" customWidth="1"/>
    <col min="9990" max="10238" width="9.140625" style="11"/>
    <col min="10239" max="10239" width="5.5703125" style="11" customWidth="1"/>
    <col min="10240" max="10240" width="23" style="11" customWidth="1"/>
    <col min="10241" max="10241" width="29.140625" style="11" customWidth="1"/>
    <col min="10242" max="10242" width="14.7109375" style="11" customWidth="1"/>
    <col min="10243" max="10243" width="14.140625" style="11" customWidth="1"/>
    <col min="10244" max="10244" width="15" style="11" customWidth="1"/>
    <col min="10245" max="10245" width="39.42578125" style="11" customWidth="1"/>
    <col min="10246" max="10494" width="9.140625" style="11"/>
    <col min="10495" max="10495" width="5.5703125" style="11" customWidth="1"/>
    <col min="10496" max="10496" width="23" style="11" customWidth="1"/>
    <col min="10497" max="10497" width="29.140625" style="11" customWidth="1"/>
    <col min="10498" max="10498" width="14.7109375" style="11" customWidth="1"/>
    <col min="10499" max="10499" width="14.140625" style="11" customWidth="1"/>
    <col min="10500" max="10500" width="15" style="11" customWidth="1"/>
    <col min="10501" max="10501" width="39.42578125" style="11" customWidth="1"/>
    <col min="10502" max="10750" width="9.140625" style="11"/>
    <col min="10751" max="10751" width="5.5703125" style="11" customWidth="1"/>
    <col min="10752" max="10752" width="23" style="11" customWidth="1"/>
    <col min="10753" max="10753" width="29.140625" style="11" customWidth="1"/>
    <col min="10754" max="10754" width="14.7109375" style="11" customWidth="1"/>
    <col min="10755" max="10755" width="14.140625" style="11" customWidth="1"/>
    <col min="10756" max="10756" width="15" style="11" customWidth="1"/>
    <col min="10757" max="10757" width="39.42578125" style="11" customWidth="1"/>
    <col min="10758" max="11006" width="9.140625" style="11"/>
    <col min="11007" max="11007" width="5.5703125" style="11" customWidth="1"/>
    <col min="11008" max="11008" width="23" style="11" customWidth="1"/>
    <col min="11009" max="11009" width="29.140625" style="11" customWidth="1"/>
    <col min="11010" max="11010" width="14.7109375" style="11" customWidth="1"/>
    <col min="11011" max="11011" width="14.140625" style="11" customWidth="1"/>
    <col min="11012" max="11012" width="15" style="11" customWidth="1"/>
    <col min="11013" max="11013" width="39.42578125" style="11" customWidth="1"/>
    <col min="11014" max="11262" width="9.140625" style="11"/>
    <col min="11263" max="11263" width="5.5703125" style="11" customWidth="1"/>
    <col min="11264" max="11264" width="23" style="11" customWidth="1"/>
    <col min="11265" max="11265" width="29.140625" style="11" customWidth="1"/>
    <col min="11266" max="11266" width="14.7109375" style="11" customWidth="1"/>
    <col min="11267" max="11267" width="14.140625" style="11" customWidth="1"/>
    <col min="11268" max="11268" width="15" style="11" customWidth="1"/>
    <col min="11269" max="11269" width="39.42578125" style="11" customWidth="1"/>
    <col min="11270" max="11518" width="9.140625" style="11"/>
    <col min="11519" max="11519" width="5.5703125" style="11" customWidth="1"/>
    <col min="11520" max="11520" width="23" style="11" customWidth="1"/>
    <col min="11521" max="11521" width="29.140625" style="11" customWidth="1"/>
    <col min="11522" max="11522" width="14.7109375" style="11" customWidth="1"/>
    <col min="11523" max="11523" width="14.140625" style="11" customWidth="1"/>
    <col min="11524" max="11524" width="15" style="11" customWidth="1"/>
    <col min="11525" max="11525" width="39.42578125" style="11" customWidth="1"/>
    <col min="11526" max="11774" width="9.140625" style="11"/>
    <col min="11775" max="11775" width="5.5703125" style="11" customWidth="1"/>
    <col min="11776" max="11776" width="23" style="11" customWidth="1"/>
    <col min="11777" max="11777" width="29.140625" style="11" customWidth="1"/>
    <col min="11778" max="11778" width="14.7109375" style="11" customWidth="1"/>
    <col min="11779" max="11779" width="14.140625" style="11" customWidth="1"/>
    <col min="11780" max="11780" width="15" style="11" customWidth="1"/>
    <col min="11781" max="11781" width="39.42578125" style="11" customWidth="1"/>
    <col min="11782" max="12030" width="9.140625" style="11"/>
    <col min="12031" max="12031" width="5.5703125" style="11" customWidth="1"/>
    <col min="12032" max="12032" width="23" style="11" customWidth="1"/>
    <col min="12033" max="12033" width="29.140625" style="11" customWidth="1"/>
    <col min="12034" max="12034" width="14.7109375" style="11" customWidth="1"/>
    <col min="12035" max="12035" width="14.140625" style="11" customWidth="1"/>
    <col min="12036" max="12036" width="15" style="11" customWidth="1"/>
    <col min="12037" max="12037" width="39.42578125" style="11" customWidth="1"/>
    <col min="12038" max="12286" width="9.140625" style="11"/>
    <col min="12287" max="12287" width="5.5703125" style="11" customWidth="1"/>
    <col min="12288" max="12288" width="23" style="11" customWidth="1"/>
    <col min="12289" max="12289" width="29.140625" style="11" customWidth="1"/>
    <col min="12290" max="12290" width="14.7109375" style="11" customWidth="1"/>
    <col min="12291" max="12291" width="14.140625" style="11" customWidth="1"/>
    <col min="12292" max="12292" width="15" style="11" customWidth="1"/>
    <col min="12293" max="12293" width="39.42578125" style="11" customWidth="1"/>
    <col min="12294" max="12542" width="9.140625" style="11"/>
    <col min="12543" max="12543" width="5.5703125" style="11" customWidth="1"/>
    <col min="12544" max="12544" width="23" style="11" customWidth="1"/>
    <col min="12545" max="12545" width="29.140625" style="11" customWidth="1"/>
    <col min="12546" max="12546" width="14.7109375" style="11" customWidth="1"/>
    <col min="12547" max="12547" width="14.140625" style="11" customWidth="1"/>
    <col min="12548" max="12548" width="15" style="11" customWidth="1"/>
    <col min="12549" max="12549" width="39.42578125" style="11" customWidth="1"/>
    <col min="12550" max="12798" width="9.140625" style="11"/>
    <col min="12799" max="12799" width="5.5703125" style="11" customWidth="1"/>
    <col min="12800" max="12800" width="23" style="11" customWidth="1"/>
    <col min="12801" max="12801" width="29.140625" style="11" customWidth="1"/>
    <col min="12802" max="12802" width="14.7109375" style="11" customWidth="1"/>
    <col min="12803" max="12803" width="14.140625" style="11" customWidth="1"/>
    <col min="12804" max="12804" width="15" style="11" customWidth="1"/>
    <col min="12805" max="12805" width="39.42578125" style="11" customWidth="1"/>
    <col min="12806" max="13054" width="9.140625" style="11"/>
    <col min="13055" max="13055" width="5.5703125" style="11" customWidth="1"/>
    <col min="13056" max="13056" width="23" style="11" customWidth="1"/>
    <col min="13057" max="13057" width="29.140625" style="11" customWidth="1"/>
    <col min="13058" max="13058" width="14.7109375" style="11" customWidth="1"/>
    <col min="13059" max="13059" width="14.140625" style="11" customWidth="1"/>
    <col min="13060" max="13060" width="15" style="11" customWidth="1"/>
    <col min="13061" max="13061" width="39.42578125" style="11" customWidth="1"/>
    <col min="13062" max="13310" width="9.140625" style="11"/>
    <col min="13311" max="13311" width="5.5703125" style="11" customWidth="1"/>
    <col min="13312" max="13312" width="23" style="11" customWidth="1"/>
    <col min="13313" max="13313" width="29.140625" style="11" customWidth="1"/>
    <col min="13314" max="13314" width="14.7109375" style="11" customWidth="1"/>
    <col min="13315" max="13315" width="14.140625" style="11" customWidth="1"/>
    <col min="13316" max="13316" width="15" style="11" customWidth="1"/>
    <col min="13317" max="13317" width="39.42578125" style="11" customWidth="1"/>
    <col min="13318" max="13566" width="9.140625" style="11"/>
    <col min="13567" max="13567" width="5.5703125" style="11" customWidth="1"/>
    <col min="13568" max="13568" width="23" style="11" customWidth="1"/>
    <col min="13569" max="13569" width="29.140625" style="11" customWidth="1"/>
    <col min="13570" max="13570" width="14.7109375" style="11" customWidth="1"/>
    <col min="13571" max="13571" width="14.140625" style="11" customWidth="1"/>
    <col min="13572" max="13572" width="15" style="11" customWidth="1"/>
    <col min="13573" max="13573" width="39.42578125" style="11" customWidth="1"/>
    <col min="13574" max="13822" width="9.140625" style="11"/>
    <col min="13823" max="13823" width="5.5703125" style="11" customWidth="1"/>
    <col min="13824" max="13824" width="23" style="11" customWidth="1"/>
    <col min="13825" max="13825" width="29.140625" style="11" customWidth="1"/>
    <col min="13826" max="13826" width="14.7109375" style="11" customWidth="1"/>
    <col min="13827" max="13827" width="14.140625" style="11" customWidth="1"/>
    <col min="13828" max="13828" width="15" style="11" customWidth="1"/>
    <col min="13829" max="13829" width="39.42578125" style="11" customWidth="1"/>
    <col min="13830" max="14078" width="9.140625" style="11"/>
    <col min="14079" max="14079" width="5.5703125" style="11" customWidth="1"/>
    <col min="14080" max="14080" width="23" style="11" customWidth="1"/>
    <col min="14081" max="14081" width="29.140625" style="11" customWidth="1"/>
    <col min="14082" max="14082" width="14.7109375" style="11" customWidth="1"/>
    <col min="14083" max="14083" width="14.140625" style="11" customWidth="1"/>
    <col min="14084" max="14084" width="15" style="11" customWidth="1"/>
    <col min="14085" max="14085" width="39.42578125" style="11" customWidth="1"/>
    <col min="14086" max="14334" width="9.140625" style="11"/>
    <col min="14335" max="14335" width="5.5703125" style="11" customWidth="1"/>
    <col min="14336" max="14336" width="23" style="11" customWidth="1"/>
    <col min="14337" max="14337" width="29.140625" style="11" customWidth="1"/>
    <col min="14338" max="14338" width="14.7109375" style="11" customWidth="1"/>
    <col min="14339" max="14339" width="14.140625" style="11" customWidth="1"/>
    <col min="14340" max="14340" width="15" style="11" customWidth="1"/>
    <col min="14341" max="14341" width="39.42578125" style="11" customWidth="1"/>
    <col min="14342" max="14590" width="9.140625" style="11"/>
    <col min="14591" max="14591" width="5.5703125" style="11" customWidth="1"/>
    <col min="14592" max="14592" width="23" style="11" customWidth="1"/>
    <col min="14593" max="14593" width="29.140625" style="11" customWidth="1"/>
    <col min="14594" max="14594" width="14.7109375" style="11" customWidth="1"/>
    <col min="14595" max="14595" width="14.140625" style="11" customWidth="1"/>
    <col min="14596" max="14596" width="15" style="11" customWidth="1"/>
    <col min="14597" max="14597" width="39.42578125" style="11" customWidth="1"/>
    <col min="14598" max="14846" width="9.140625" style="11"/>
    <col min="14847" max="14847" width="5.5703125" style="11" customWidth="1"/>
    <col min="14848" max="14848" width="23" style="11" customWidth="1"/>
    <col min="14849" max="14849" width="29.140625" style="11" customWidth="1"/>
    <col min="14850" max="14850" width="14.7109375" style="11" customWidth="1"/>
    <col min="14851" max="14851" width="14.140625" style="11" customWidth="1"/>
    <col min="14852" max="14852" width="15" style="11" customWidth="1"/>
    <col min="14853" max="14853" width="39.42578125" style="11" customWidth="1"/>
    <col min="14854" max="15102" width="9.140625" style="11"/>
    <col min="15103" max="15103" width="5.5703125" style="11" customWidth="1"/>
    <col min="15104" max="15104" width="23" style="11" customWidth="1"/>
    <col min="15105" max="15105" width="29.140625" style="11" customWidth="1"/>
    <col min="15106" max="15106" width="14.7109375" style="11" customWidth="1"/>
    <col min="15107" max="15107" width="14.140625" style="11" customWidth="1"/>
    <col min="15108" max="15108" width="15" style="11" customWidth="1"/>
    <col min="15109" max="15109" width="39.42578125" style="11" customWidth="1"/>
    <col min="15110" max="15358" width="9.140625" style="11"/>
    <col min="15359" max="15359" width="5.5703125" style="11" customWidth="1"/>
    <col min="15360" max="15360" width="23" style="11" customWidth="1"/>
    <col min="15361" max="15361" width="29.140625" style="11" customWidth="1"/>
    <col min="15362" max="15362" width="14.7109375" style="11" customWidth="1"/>
    <col min="15363" max="15363" width="14.140625" style="11" customWidth="1"/>
    <col min="15364" max="15364" width="15" style="11" customWidth="1"/>
    <col min="15365" max="15365" width="39.42578125" style="11" customWidth="1"/>
    <col min="15366" max="15614" width="9.140625" style="11"/>
    <col min="15615" max="15615" width="5.5703125" style="11" customWidth="1"/>
    <col min="15616" max="15616" width="23" style="11" customWidth="1"/>
    <col min="15617" max="15617" width="29.140625" style="11" customWidth="1"/>
    <col min="15618" max="15618" width="14.7109375" style="11" customWidth="1"/>
    <col min="15619" max="15619" width="14.140625" style="11" customWidth="1"/>
    <col min="15620" max="15620" width="15" style="11" customWidth="1"/>
    <col min="15621" max="15621" width="39.42578125" style="11" customWidth="1"/>
    <col min="15622" max="15870" width="9.140625" style="11"/>
    <col min="15871" max="15871" width="5.5703125" style="11" customWidth="1"/>
    <col min="15872" max="15872" width="23" style="11" customWidth="1"/>
    <col min="15873" max="15873" width="29.140625" style="11" customWidth="1"/>
    <col min="15874" max="15874" width="14.7109375" style="11" customWidth="1"/>
    <col min="15875" max="15875" width="14.140625" style="11" customWidth="1"/>
    <col min="15876" max="15876" width="15" style="11" customWidth="1"/>
    <col min="15877" max="15877" width="39.42578125" style="11" customWidth="1"/>
    <col min="15878" max="16126" width="9.140625" style="11"/>
    <col min="16127" max="16127" width="5.5703125" style="11" customWidth="1"/>
    <col min="16128" max="16128" width="23" style="11" customWidth="1"/>
    <col min="16129" max="16129" width="29.140625" style="11" customWidth="1"/>
    <col min="16130" max="16130" width="14.7109375" style="11" customWidth="1"/>
    <col min="16131" max="16131" width="14.140625" style="11" customWidth="1"/>
    <col min="16132" max="16132" width="15" style="11" customWidth="1"/>
    <col min="16133" max="16133" width="39.42578125" style="11" customWidth="1"/>
    <col min="16134" max="16384" width="9.140625" style="11"/>
  </cols>
  <sheetData>
    <row r="1" spans="1:7" s="2" customFormat="1" ht="104.45" customHeight="1" x14ac:dyDescent="0.25">
      <c r="A1" s="231" t="s">
        <v>1368</v>
      </c>
      <c r="B1" s="231"/>
      <c r="C1" s="231"/>
      <c r="D1" s="231"/>
      <c r="E1" s="231"/>
      <c r="F1" s="1"/>
      <c r="G1" s="1"/>
    </row>
    <row r="2" spans="1:7" s="2" customFormat="1" ht="13.9" x14ac:dyDescent="0.25">
      <c r="A2" s="79"/>
      <c r="B2" s="79"/>
      <c r="C2" s="79"/>
      <c r="D2" s="79"/>
      <c r="E2" s="79"/>
    </row>
    <row r="3" spans="1:7" s="3" customFormat="1" ht="60" customHeight="1" x14ac:dyDescent="0.3">
      <c r="A3" s="287" t="s">
        <v>1326</v>
      </c>
      <c r="B3" s="288"/>
      <c r="C3" s="288"/>
      <c r="D3" s="288"/>
      <c r="E3" s="288"/>
    </row>
    <row r="4" spans="1:7" s="3" customFormat="1" x14ac:dyDescent="0.25">
      <c r="A4" s="80"/>
      <c r="B4" s="81"/>
      <c r="C4" s="81"/>
      <c r="D4" s="81"/>
      <c r="E4" s="81"/>
    </row>
    <row r="5" spans="1:7" s="4" customFormat="1" ht="34.9" customHeight="1" x14ac:dyDescent="0.3">
      <c r="A5" s="287"/>
      <c r="B5" s="287"/>
      <c r="C5" s="287"/>
      <c r="D5" s="287"/>
      <c r="E5" s="287"/>
    </row>
    <row r="6" spans="1:7" s="5" customFormat="1" ht="16.5" x14ac:dyDescent="0.3">
      <c r="A6" s="82"/>
      <c r="B6" s="82"/>
      <c r="C6" s="82"/>
      <c r="D6" s="82"/>
      <c r="E6" s="78" t="s">
        <v>661</v>
      </c>
    </row>
    <row r="7" spans="1:7" s="5" customFormat="1" ht="75" x14ac:dyDescent="0.25">
      <c r="A7" s="83" t="s">
        <v>625</v>
      </c>
      <c r="B7" s="83" t="s">
        <v>1340</v>
      </c>
      <c r="C7" s="83" t="s">
        <v>1339</v>
      </c>
      <c r="D7" s="83" t="s">
        <v>1348</v>
      </c>
      <c r="E7" s="83" t="s">
        <v>1061</v>
      </c>
    </row>
    <row r="8" spans="1:7" s="6" customFormat="1" ht="15.75" x14ac:dyDescent="0.25">
      <c r="A8" s="83">
        <v>1</v>
      </c>
      <c r="B8" s="83" t="s">
        <v>662</v>
      </c>
      <c r="C8" s="83" t="s">
        <v>663</v>
      </c>
      <c r="D8" s="83" t="s">
        <v>663</v>
      </c>
      <c r="E8" s="83" t="s">
        <v>663</v>
      </c>
    </row>
    <row r="9" spans="1:7" s="7" customFormat="1" ht="15.6" x14ac:dyDescent="0.3">
      <c r="A9" s="84"/>
      <c r="B9" s="85"/>
      <c r="C9" s="85"/>
      <c r="D9" s="86"/>
      <c r="E9" s="86"/>
    </row>
    <row r="10" spans="1:7" s="5" customFormat="1" ht="15.6" x14ac:dyDescent="0.3">
      <c r="A10" s="8"/>
      <c r="B10" s="8"/>
      <c r="C10" s="8"/>
      <c r="D10" s="8"/>
      <c r="E10" s="8"/>
    </row>
    <row r="11" spans="1:7" s="5" customFormat="1" ht="15.75" x14ac:dyDescent="0.25">
      <c r="A11" s="8"/>
      <c r="B11" s="8"/>
      <c r="C11" s="8"/>
      <c r="D11" s="8"/>
      <c r="E11" s="8"/>
    </row>
    <row r="12" spans="1:7" s="5" customFormat="1" ht="15.75" x14ac:dyDescent="0.25">
      <c r="A12" s="8"/>
      <c r="B12" s="8"/>
      <c r="C12" s="8"/>
      <c r="D12" s="8"/>
      <c r="E12" s="8"/>
    </row>
    <row r="13" spans="1:7" x14ac:dyDescent="0.25">
      <c r="A13" s="9"/>
      <c r="B13" s="10"/>
      <c r="C13" s="9"/>
      <c r="D13" s="9"/>
      <c r="E13" s="9"/>
    </row>
    <row r="14" spans="1:7" ht="15.75" x14ac:dyDescent="0.25">
      <c r="A14" s="9"/>
      <c r="B14" s="12"/>
      <c r="C14" s="9"/>
      <c r="D14" s="9"/>
      <c r="E14" s="9"/>
    </row>
    <row r="15" spans="1:7" x14ac:dyDescent="0.25">
      <c r="A15" s="9"/>
      <c r="B15" s="9"/>
      <c r="C15" s="9"/>
      <c r="D15" s="9"/>
      <c r="E15" s="9"/>
    </row>
    <row r="16" spans="1:7" x14ac:dyDescent="0.25">
      <c r="A16" s="9"/>
      <c r="B16" s="9"/>
      <c r="C16" s="9"/>
      <c r="D16" s="9"/>
      <c r="E16" s="9"/>
    </row>
    <row r="17" spans="1:5" x14ac:dyDescent="0.25">
      <c r="A17" s="9"/>
      <c r="B17" s="9"/>
      <c r="C17" s="9"/>
      <c r="D17" s="9"/>
      <c r="E17" s="9"/>
    </row>
    <row r="18" spans="1:5" x14ac:dyDescent="0.25">
      <c r="A18" s="9"/>
      <c r="B18" s="9"/>
      <c r="C18" s="9"/>
      <c r="D18" s="9"/>
      <c r="E18" s="9"/>
    </row>
    <row r="19" spans="1:5" x14ac:dyDescent="0.25">
      <c r="A19" s="9"/>
      <c r="B19" s="9"/>
      <c r="C19" s="9"/>
      <c r="D19" s="9"/>
      <c r="E19" s="9"/>
    </row>
    <row r="20" spans="1:5" x14ac:dyDescent="0.25">
      <c r="A20" s="9"/>
      <c r="B20" s="9"/>
      <c r="C20" s="9"/>
      <c r="D20" s="9"/>
      <c r="E20" s="9"/>
    </row>
    <row r="21" spans="1:5" x14ac:dyDescent="0.25">
      <c r="A21" s="9"/>
      <c r="B21" s="9"/>
      <c r="C21" s="9"/>
      <c r="D21" s="9"/>
      <c r="E21" s="9"/>
    </row>
    <row r="22" spans="1:5" x14ac:dyDescent="0.25">
      <c r="A22" s="9"/>
      <c r="B22" s="9"/>
      <c r="C22" s="9"/>
      <c r="D22" s="9"/>
      <c r="E22" s="9"/>
    </row>
    <row r="23" spans="1:5" x14ac:dyDescent="0.25">
      <c r="A23" s="9"/>
      <c r="B23" s="9"/>
      <c r="C23" s="9"/>
      <c r="D23" s="9"/>
      <c r="E23" s="9"/>
    </row>
    <row r="24" spans="1:5" x14ac:dyDescent="0.25">
      <c r="A24" s="9"/>
      <c r="B24" s="9"/>
      <c r="C24" s="9"/>
      <c r="D24" s="9"/>
      <c r="E24" s="9"/>
    </row>
    <row r="25" spans="1:5" x14ac:dyDescent="0.25">
      <c r="A25" s="9"/>
      <c r="B25" s="9"/>
      <c r="C25" s="9"/>
      <c r="D25" s="9"/>
      <c r="E25" s="9"/>
    </row>
    <row r="26" spans="1:5" x14ac:dyDescent="0.25">
      <c r="A26" s="9"/>
      <c r="B26" s="9"/>
      <c r="C26" s="9"/>
      <c r="D26" s="9"/>
      <c r="E26" s="9"/>
    </row>
    <row r="27" spans="1:5" x14ac:dyDescent="0.25">
      <c r="A27" s="9"/>
      <c r="B27" s="9"/>
      <c r="C27" s="9"/>
      <c r="D27" s="9"/>
      <c r="E27" s="9"/>
    </row>
    <row r="28" spans="1:5" x14ac:dyDescent="0.25">
      <c r="A28" s="9"/>
      <c r="B28" s="9"/>
      <c r="C28" s="9"/>
      <c r="D28" s="9"/>
      <c r="E28" s="9"/>
    </row>
    <row r="29" spans="1:5" x14ac:dyDescent="0.25">
      <c r="A29" s="9"/>
      <c r="B29" s="9"/>
      <c r="C29" s="9"/>
      <c r="D29" s="9"/>
      <c r="E29" s="9"/>
    </row>
  </sheetData>
  <mergeCells count="3">
    <mergeCell ref="A3:E3"/>
    <mergeCell ref="A5:E5"/>
    <mergeCell ref="A1:E1"/>
  </mergeCells>
  <pageMargins left="1.1811023622047245" right="0.39370078740157483" top="0.78740157480314965" bottom="0.78740157480314965" header="0.31496062992125984" footer="0.31496062992125984"/>
  <pageSetup paperSize="9" fitToHeight="0" orientation="portrait" verticalDpi="0"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pageSetUpPr fitToPage="1"/>
  </sheetPr>
  <dimension ref="A1:H29"/>
  <sheetViews>
    <sheetView workbookViewId="0">
      <selection activeCell="A2" sqref="A1:F1048576"/>
    </sheetView>
  </sheetViews>
  <sheetFormatPr defaultColWidth="9.140625" defaultRowHeight="15" x14ac:dyDescent="0.25"/>
  <cols>
    <col min="1" max="1" width="5.5703125" style="11" customWidth="1"/>
    <col min="2" max="2" width="17" style="11" customWidth="1"/>
    <col min="3" max="3" width="17.140625" style="11" customWidth="1"/>
    <col min="4" max="4" width="14.28515625" style="11" customWidth="1"/>
    <col min="5" max="5" width="15" style="11" customWidth="1"/>
    <col min="6" max="6" width="14.5703125" style="11" customWidth="1"/>
    <col min="7" max="255" width="9.140625" style="11"/>
    <col min="256" max="256" width="5.5703125" style="11" customWidth="1"/>
    <col min="257" max="257" width="23" style="11" customWidth="1"/>
    <col min="258" max="258" width="29.140625" style="11" customWidth="1"/>
    <col min="259" max="259" width="14.7109375" style="11" customWidth="1"/>
    <col min="260" max="260" width="14.140625" style="11" customWidth="1"/>
    <col min="261" max="261" width="15" style="11" customWidth="1"/>
    <col min="262" max="262" width="39.42578125" style="11" customWidth="1"/>
    <col min="263" max="511" width="9.140625" style="11"/>
    <col min="512" max="512" width="5.5703125" style="11" customWidth="1"/>
    <col min="513" max="513" width="23" style="11" customWidth="1"/>
    <col min="514" max="514" width="29.140625" style="11" customWidth="1"/>
    <col min="515" max="515" width="14.7109375" style="11" customWidth="1"/>
    <col min="516" max="516" width="14.140625" style="11" customWidth="1"/>
    <col min="517" max="517" width="15" style="11" customWidth="1"/>
    <col min="518" max="518" width="39.42578125" style="11" customWidth="1"/>
    <col min="519" max="767" width="9.140625" style="11"/>
    <col min="768" max="768" width="5.5703125" style="11" customWidth="1"/>
    <col min="769" max="769" width="23" style="11" customWidth="1"/>
    <col min="770" max="770" width="29.140625" style="11" customWidth="1"/>
    <col min="771" max="771" width="14.7109375" style="11" customWidth="1"/>
    <col min="772" max="772" width="14.140625" style="11" customWidth="1"/>
    <col min="773" max="773" width="15" style="11" customWidth="1"/>
    <col min="774" max="774" width="39.42578125" style="11" customWidth="1"/>
    <col min="775" max="1023" width="9.140625" style="11"/>
    <col min="1024" max="1024" width="5.5703125" style="11" customWidth="1"/>
    <col min="1025" max="1025" width="23" style="11" customWidth="1"/>
    <col min="1026" max="1026" width="29.140625" style="11" customWidth="1"/>
    <col min="1027" max="1027" width="14.7109375" style="11" customWidth="1"/>
    <col min="1028" max="1028" width="14.140625" style="11" customWidth="1"/>
    <col min="1029" max="1029" width="15" style="11" customWidth="1"/>
    <col min="1030" max="1030" width="39.42578125" style="11" customWidth="1"/>
    <col min="1031" max="1279" width="9.140625" style="11"/>
    <col min="1280" max="1280" width="5.5703125" style="11" customWidth="1"/>
    <col min="1281" max="1281" width="23" style="11" customWidth="1"/>
    <col min="1282" max="1282" width="29.140625" style="11" customWidth="1"/>
    <col min="1283" max="1283" width="14.7109375" style="11" customWidth="1"/>
    <col min="1284" max="1284" width="14.140625" style="11" customWidth="1"/>
    <col min="1285" max="1285" width="15" style="11" customWidth="1"/>
    <col min="1286" max="1286" width="39.42578125" style="11" customWidth="1"/>
    <col min="1287" max="1535" width="9.140625" style="11"/>
    <col min="1536" max="1536" width="5.5703125" style="11" customWidth="1"/>
    <col min="1537" max="1537" width="23" style="11" customWidth="1"/>
    <col min="1538" max="1538" width="29.140625" style="11" customWidth="1"/>
    <col min="1539" max="1539" width="14.7109375" style="11" customWidth="1"/>
    <col min="1540" max="1540" width="14.140625" style="11" customWidth="1"/>
    <col min="1541" max="1541" width="15" style="11" customWidth="1"/>
    <col min="1542" max="1542" width="39.42578125" style="11" customWidth="1"/>
    <col min="1543" max="1791" width="9.140625" style="11"/>
    <col min="1792" max="1792" width="5.5703125" style="11" customWidth="1"/>
    <col min="1793" max="1793" width="23" style="11" customWidth="1"/>
    <col min="1794" max="1794" width="29.140625" style="11" customWidth="1"/>
    <col min="1795" max="1795" width="14.7109375" style="11" customWidth="1"/>
    <col min="1796" max="1796" width="14.140625" style="11" customWidth="1"/>
    <col min="1797" max="1797" width="15" style="11" customWidth="1"/>
    <col min="1798" max="1798" width="39.42578125" style="11" customWidth="1"/>
    <col min="1799" max="2047" width="9.140625" style="11"/>
    <col min="2048" max="2048" width="5.5703125" style="11" customWidth="1"/>
    <col min="2049" max="2049" width="23" style="11" customWidth="1"/>
    <col min="2050" max="2050" width="29.140625" style="11" customWidth="1"/>
    <col min="2051" max="2051" width="14.7109375" style="11" customWidth="1"/>
    <col min="2052" max="2052" width="14.140625" style="11" customWidth="1"/>
    <col min="2053" max="2053" width="15" style="11" customWidth="1"/>
    <col min="2054" max="2054" width="39.42578125" style="11" customWidth="1"/>
    <col min="2055" max="2303" width="9.140625" style="11"/>
    <col min="2304" max="2304" width="5.5703125" style="11" customWidth="1"/>
    <col min="2305" max="2305" width="23" style="11" customWidth="1"/>
    <col min="2306" max="2306" width="29.140625" style="11" customWidth="1"/>
    <col min="2307" max="2307" width="14.7109375" style="11" customWidth="1"/>
    <col min="2308" max="2308" width="14.140625" style="11" customWidth="1"/>
    <col min="2309" max="2309" width="15" style="11" customWidth="1"/>
    <col min="2310" max="2310" width="39.42578125" style="11" customWidth="1"/>
    <col min="2311" max="2559" width="9.140625" style="11"/>
    <col min="2560" max="2560" width="5.5703125" style="11" customWidth="1"/>
    <col min="2561" max="2561" width="23" style="11" customWidth="1"/>
    <col min="2562" max="2562" width="29.140625" style="11" customWidth="1"/>
    <col min="2563" max="2563" width="14.7109375" style="11" customWidth="1"/>
    <col min="2564" max="2564" width="14.140625" style="11" customWidth="1"/>
    <col min="2565" max="2565" width="15" style="11" customWidth="1"/>
    <col min="2566" max="2566" width="39.42578125" style="11" customWidth="1"/>
    <col min="2567" max="2815" width="9.140625" style="11"/>
    <col min="2816" max="2816" width="5.5703125" style="11" customWidth="1"/>
    <col min="2817" max="2817" width="23" style="11" customWidth="1"/>
    <col min="2818" max="2818" width="29.140625" style="11" customWidth="1"/>
    <col min="2819" max="2819" width="14.7109375" style="11" customWidth="1"/>
    <col min="2820" max="2820" width="14.140625" style="11" customWidth="1"/>
    <col min="2821" max="2821" width="15" style="11" customWidth="1"/>
    <col min="2822" max="2822" width="39.42578125" style="11" customWidth="1"/>
    <col min="2823" max="3071" width="9.140625" style="11"/>
    <col min="3072" max="3072" width="5.5703125" style="11" customWidth="1"/>
    <col min="3073" max="3073" width="23" style="11" customWidth="1"/>
    <col min="3074" max="3074" width="29.140625" style="11" customWidth="1"/>
    <col min="3075" max="3075" width="14.7109375" style="11" customWidth="1"/>
    <col min="3076" max="3076" width="14.140625" style="11" customWidth="1"/>
    <col min="3077" max="3077" width="15" style="11" customWidth="1"/>
    <col min="3078" max="3078" width="39.42578125" style="11" customWidth="1"/>
    <col min="3079" max="3327" width="9.140625" style="11"/>
    <col min="3328" max="3328" width="5.5703125" style="11" customWidth="1"/>
    <col min="3329" max="3329" width="23" style="11" customWidth="1"/>
    <col min="3330" max="3330" width="29.140625" style="11" customWidth="1"/>
    <col min="3331" max="3331" width="14.7109375" style="11" customWidth="1"/>
    <col min="3332" max="3332" width="14.140625" style="11" customWidth="1"/>
    <col min="3333" max="3333" width="15" style="11" customWidth="1"/>
    <col min="3334" max="3334" width="39.42578125" style="11" customWidth="1"/>
    <col min="3335" max="3583" width="9.140625" style="11"/>
    <col min="3584" max="3584" width="5.5703125" style="11" customWidth="1"/>
    <col min="3585" max="3585" width="23" style="11" customWidth="1"/>
    <col min="3586" max="3586" width="29.140625" style="11" customWidth="1"/>
    <col min="3587" max="3587" width="14.7109375" style="11" customWidth="1"/>
    <col min="3588" max="3588" width="14.140625" style="11" customWidth="1"/>
    <col min="3589" max="3589" width="15" style="11" customWidth="1"/>
    <col min="3590" max="3590" width="39.42578125" style="11" customWidth="1"/>
    <col min="3591" max="3839" width="9.140625" style="11"/>
    <col min="3840" max="3840" width="5.5703125" style="11" customWidth="1"/>
    <col min="3841" max="3841" width="23" style="11" customWidth="1"/>
    <col min="3842" max="3842" width="29.140625" style="11" customWidth="1"/>
    <col min="3843" max="3843" width="14.7109375" style="11" customWidth="1"/>
    <col min="3844" max="3844" width="14.140625" style="11" customWidth="1"/>
    <col min="3845" max="3845" width="15" style="11" customWidth="1"/>
    <col min="3846" max="3846" width="39.42578125" style="11" customWidth="1"/>
    <col min="3847" max="4095" width="9.140625" style="11"/>
    <col min="4096" max="4096" width="5.5703125" style="11" customWidth="1"/>
    <col min="4097" max="4097" width="23" style="11" customWidth="1"/>
    <col min="4098" max="4098" width="29.140625" style="11" customWidth="1"/>
    <col min="4099" max="4099" width="14.7109375" style="11" customWidth="1"/>
    <col min="4100" max="4100" width="14.140625" style="11" customWidth="1"/>
    <col min="4101" max="4101" width="15" style="11" customWidth="1"/>
    <col min="4102" max="4102" width="39.42578125" style="11" customWidth="1"/>
    <col min="4103" max="4351" width="9.140625" style="11"/>
    <col min="4352" max="4352" width="5.5703125" style="11" customWidth="1"/>
    <col min="4353" max="4353" width="23" style="11" customWidth="1"/>
    <col min="4354" max="4354" width="29.140625" style="11" customWidth="1"/>
    <col min="4355" max="4355" width="14.7109375" style="11" customWidth="1"/>
    <col min="4356" max="4356" width="14.140625" style="11" customWidth="1"/>
    <col min="4357" max="4357" width="15" style="11" customWidth="1"/>
    <col min="4358" max="4358" width="39.42578125" style="11" customWidth="1"/>
    <col min="4359" max="4607" width="9.140625" style="11"/>
    <col min="4608" max="4608" width="5.5703125" style="11" customWidth="1"/>
    <col min="4609" max="4609" width="23" style="11" customWidth="1"/>
    <col min="4610" max="4610" width="29.140625" style="11" customWidth="1"/>
    <col min="4611" max="4611" width="14.7109375" style="11" customWidth="1"/>
    <col min="4612" max="4612" width="14.140625" style="11" customWidth="1"/>
    <col min="4613" max="4613" width="15" style="11" customWidth="1"/>
    <col min="4614" max="4614" width="39.42578125" style="11" customWidth="1"/>
    <col min="4615" max="4863" width="9.140625" style="11"/>
    <col min="4864" max="4864" width="5.5703125" style="11" customWidth="1"/>
    <col min="4865" max="4865" width="23" style="11" customWidth="1"/>
    <col min="4866" max="4866" width="29.140625" style="11" customWidth="1"/>
    <col min="4867" max="4867" width="14.7109375" style="11" customWidth="1"/>
    <col min="4868" max="4868" width="14.140625" style="11" customWidth="1"/>
    <col min="4869" max="4869" width="15" style="11" customWidth="1"/>
    <col min="4870" max="4870" width="39.42578125" style="11" customWidth="1"/>
    <col min="4871" max="5119" width="9.140625" style="11"/>
    <col min="5120" max="5120" width="5.5703125" style="11" customWidth="1"/>
    <col min="5121" max="5121" width="23" style="11" customWidth="1"/>
    <col min="5122" max="5122" width="29.140625" style="11" customWidth="1"/>
    <col min="5123" max="5123" width="14.7109375" style="11" customWidth="1"/>
    <col min="5124" max="5124" width="14.140625" style="11" customWidth="1"/>
    <col min="5125" max="5125" width="15" style="11" customWidth="1"/>
    <col min="5126" max="5126" width="39.42578125" style="11" customWidth="1"/>
    <col min="5127" max="5375" width="9.140625" style="11"/>
    <col min="5376" max="5376" width="5.5703125" style="11" customWidth="1"/>
    <col min="5377" max="5377" width="23" style="11" customWidth="1"/>
    <col min="5378" max="5378" width="29.140625" style="11" customWidth="1"/>
    <col min="5379" max="5379" width="14.7109375" style="11" customWidth="1"/>
    <col min="5380" max="5380" width="14.140625" style="11" customWidth="1"/>
    <col min="5381" max="5381" width="15" style="11" customWidth="1"/>
    <col min="5382" max="5382" width="39.42578125" style="11" customWidth="1"/>
    <col min="5383" max="5631" width="9.140625" style="11"/>
    <col min="5632" max="5632" width="5.5703125" style="11" customWidth="1"/>
    <col min="5633" max="5633" width="23" style="11" customWidth="1"/>
    <col min="5634" max="5634" width="29.140625" style="11" customWidth="1"/>
    <col min="5635" max="5635" width="14.7109375" style="11" customWidth="1"/>
    <col min="5636" max="5636" width="14.140625" style="11" customWidth="1"/>
    <col min="5637" max="5637" width="15" style="11" customWidth="1"/>
    <col min="5638" max="5638" width="39.42578125" style="11" customWidth="1"/>
    <col min="5639" max="5887" width="9.140625" style="11"/>
    <col min="5888" max="5888" width="5.5703125" style="11" customWidth="1"/>
    <col min="5889" max="5889" width="23" style="11" customWidth="1"/>
    <col min="5890" max="5890" width="29.140625" style="11" customWidth="1"/>
    <col min="5891" max="5891" width="14.7109375" style="11" customWidth="1"/>
    <col min="5892" max="5892" width="14.140625" style="11" customWidth="1"/>
    <col min="5893" max="5893" width="15" style="11" customWidth="1"/>
    <col min="5894" max="5894" width="39.42578125" style="11" customWidth="1"/>
    <col min="5895" max="6143" width="9.140625" style="11"/>
    <col min="6144" max="6144" width="5.5703125" style="11" customWidth="1"/>
    <col min="6145" max="6145" width="23" style="11" customWidth="1"/>
    <col min="6146" max="6146" width="29.140625" style="11" customWidth="1"/>
    <col min="6147" max="6147" width="14.7109375" style="11" customWidth="1"/>
    <col min="6148" max="6148" width="14.140625" style="11" customWidth="1"/>
    <col min="6149" max="6149" width="15" style="11" customWidth="1"/>
    <col min="6150" max="6150" width="39.42578125" style="11" customWidth="1"/>
    <col min="6151" max="6399" width="9.140625" style="11"/>
    <col min="6400" max="6400" width="5.5703125" style="11" customWidth="1"/>
    <col min="6401" max="6401" width="23" style="11" customWidth="1"/>
    <col min="6402" max="6402" width="29.140625" style="11" customWidth="1"/>
    <col min="6403" max="6403" width="14.7109375" style="11" customWidth="1"/>
    <col min="6404" max="6404" width="14.140625" style="11" customWidth="1"/>
    <col min="6405" max="6405" width="15" style="11" customWidth="1"/>
    <col min="6406" max="6406" width="39.42578125" style="11" customWidth="1"/>
    <col min="6407" max="6655" width="9.140625" style="11"/>
    <col min="6656" max="6656" width="5.5703125" style="11" customWidth="1"/>
    <col min="6657" max="6657" width="23" style="11" customWidth="1"/>
    <col min="6658" max="6658" width="29.140625" style="11" customWidth="1"/>
    <col min="6659" max="6659" width="14.7109375" style="11" customWidth="1"/>
    <col min="6660" max="6660" width="14.140625" style="11" customWidth="1"/>
    <col min="6661" max="6661" width="15" style="11" customWidth="1"/>
    <col min="6662" max="6662" width="39.42578125" style="11" customWidth="1"/>
    <col min="6663" max="6911" width="9.140625" style="11"/>
    <col min="6912" max="6912" width="5.5703125" style="11" customWidth="1"/>
    <col min="6913" max="6913" width="23" style="11" customWidth="1"/>
    <col min="6914" max="6914" width="29.140625" style="11" customWidth="1"/>
    <col min="6915" max="6915" width="14.7109375" style="11" customWidth="1"/>
    <col min="6916" max="6916" width="14.140625" style="11" customWidth="1"/>
    <col min="6917" max="6917" width="15" style="11" customWidth="1"/>
    <col min="6918" max="6918" width="39.42578125" style="11" customWidth="1"/>
    <col min="6919" max="7167" width="9.140625" style="11"/>
    <col min="7168" max="7168" width="5.5703125" style="11" customWidth="1"/>
    <col min="7169" max="7169" width="23" style="11" customWidth="1"/>
    <col min="7170" max="7170" width="29.140625" style="11" customWidth="1"/>
    <col min="7171" max="7171" width="14.7109375" style="11" customWidth="1"/>
    <col min="7172" max="7172" width="14.140625" style="11" customWidth="1"/>
    <col min="7173" max="7173" width="15" style="11" customWidth="1"/>
    <col min="7174" max="7174" width="39.42578125" style="11" customWidth="1"/>
    <col min="7175" max="7423" width="9.140625" style="11"/>
    <col min="7424" max="7424" width="5.5703125" style="11" customWidth="1"/>
    <col min="7425" max="7425" width="23" style="11" customWidth="1"/>
    <col min="7426" max="7426" width="29.140625" style="11" customWidth="1"/>
    <col min="7427" max="7427" width="14.7109375" style="11" customWidth="1"/>
    <col min="7428" max="7428" width="14.140625" style="11" customWidth="1"/>
    <col min="7429" max="7429" width="15" style="11" customWidth="1"/>
    <col min="7430" max="7430" width="39.42578125" style="11" customWidth="1"/>
    <col min="7431" max="7679" width="9.140625" style="11"/>
    <col min="7680" max="7680" width="5.5703125" style="11" customWidth="1"/>
    <col min="7681" max="7681" width="23" style="11" customWidth="1"/>
    <col min="7682" max="7682" width="29.140625" style="11" customWidth="1"/>
    <col min="7683" max="7683" width="14.7109375" style="11" customWidth="1"/>
    <col min="7684" max="7684" width="14.140625" style="11" customWidth="1"/>
    <col min="7685" max="7685" width="15" style="11" customWidth="1"/>
    <col min="7686" max="7686" width="39.42578125" style="11" customWidth="1"/>
    <col min="7687" max="7935" width="9.140625" style="11"/>
    <col min="7936" max="7936" width="5.5703125" style="11" customWidth="1"/>
    <col min="7937" max="7937" width="23" style="11" customWidth="1"/>
    <col min="7938" max="7938" width="29.140625" style="11" customWidth="1"/>
    <col min="7939" max="7939" width="14.7109375" style="11" customWidth="1"/>
    <col min="7940" max="7940" width="14.140625" style="11" customWidth="1"/>
    <col min="7941" max="7941" width="15" style="11" customWidth="1"/>
    <col min="7942" max="7942" width="39.42578125" style="11" customWidth="1"/>
    <col min="7943" max="8191" width="9.140625" style="11"/>
    <col min="8192" max="8192" width="5.5703125" style="11" customWidth="1"/>
    <col min="8193" max="8193" width="23" style="11" customWidth="1"/>
    <col min="8194" max="8194" width="29.140625" style="11" customWidth="1"/>
    <col min="8195" max="8195" width="14.7109375" style="11" customWidth="1"/>
    <col min="8196" max="8196" width="14.140625" style="11" customWidth="1"/>
    <col min="8197" max="8197" width="15" style="11" customWidth="1"/>
    <col min="8198" max="8198" width="39.42578125" style="11" customWidth="1"/>
    <col min="8199" max="8447" width="9.140625" style="11"/>
    <col min="8448" max="8448" width="5.5703125" style="11" customWidth="1"/>
    <col min="8449" max="8449" width="23" style="11" customWidth="1"/>
    <col min="8450" max="8450" width="29.140625" style="11" customWidth="1"/>
    <col min="8451" max="8451" width="14.7109375" style="11" customWidth="1"/>
    <col min="8452" max="8452" width="14.140625" style="11" customWidth="1"/>
    <col min="8453" max="8453" width="15" style="11" customWidth="1"/>
    <col min="8454" max="8454" width="39.42578125" style="11" customWidth="1"/>
    <col min="8455" max="8703" width="9.140625" style="11"/>
    <col min="8704" max="8704" width="5.5703125" style="11" customWidth="1"/>
    <col min="8705" max="8705" width="23" style="11" customWidth="1"/>
    <col min="8706" max="8706" width="29.140625" style="11" customWidth="1"/>
    <col min="8707" max="8707" width="14.7109375" style="11" customWidth="1"/>
    <col min="8708" max="8708" width="14.140625" style="11" customWidth="1"/>
    <col min="8709" max="8709" width="15" style="11" customWidth="1"/>
    <col min="8710" max="8710" width="39.42578125" style="11" customWidth="1"/>
    <col min="8711" max="8959" width="9.140625" style="11"/>
    <col min="8960" max="8960" width="5.5703125" style="11" customWidth="1"/>
    <col min="8961" max="8961" width="23" style="11" customWidth="1"/>
    <col min="8962" max="8962" width="29.140625" style="11" customWidth="1"/>
    <col min="8963" max="8963" width="14.7109375" style="11" customWidth="1"/>
    <col min="8964" max="8964" width="14.140625" style="11" customWidth="1"/>
    <col min="8965" max="8965" width="15" style="11" customWidth="1"/>
    <col min="8966" max="8966" width="39.42578125" style="11" customWidth="1"/>
    <col min="8967" max="9215" width="9.140625" style="11"/>
    <col min="9216" max="9216" width="5.5703125" style="11" customWidth="1"/>
    <col min="9217" max="9217" width="23" style="11" customWidth="1"/>
    <col min="9218" max="9218" width="29.140625" style="11" customWidth="1"/>
    <col min="9219" max="9219" width="14.7109375" style="11" customWidth="1"/>
    <col min="9220" max="9220" width="14.140625" style="11" customWidth="1"/>
    <col min="9221" max="9221" width="15" style="11" customWidth="1"/>
    <col min="9222" max="9222" width="39.42578125" style="11" customWidth="1"/>
    <col min="9223" max="9471" width="9.140625" style="11"/>
    <col min="9472" max="9472" width="5.5703125" style="11" customWidth="1"/>
    <col min="9473" max="9473" width="23" style="11" customWidth="1"/>
    <col min="9474" max="9474" width="29.140625" style="11" customWidth="1"/>
    <col min="9475" max="9475" width="14.7109375" style="11" customWidth="1"/>
    <col min="9476" max="9476" width="14.140625" style="11" customWidth="1"/>
    <col min="9477" max="9477" width="15" style="11" customWidth="1"/>
    <col min="9478" max="9478" width="39.42578125" style="11" customWidth="1"/>
    <col min="9479" max="9727" width="9.140625" style="11"/>
    <col min="9728" max="9728" width="5.5703125" style="11" customWidth="1"/>
    <col min="9729" max="9729" width="23" style="11" customWidth="1"/>
    <col min="9730" max="9730" width="29.140625" style="11" customWidth="1"/>
    <col min="9731" max="9731" width="14.7109375" style="11" customWidth="1"/>
    <col min="9732" max="9732" width="14.140625" style="11" customWidth="1"/>
    <col min="9733" max="9733" width="15" style="11" customWidth="1"/>
    <col min="9734" max="9734" width="39.42578125" style="11" customWidth="1"/>
    <col min="9735" max="9983" width="9.140625" style="11"/>
    <col min="9984" max="9984" width="5.5703125" style="11" customWidth="1"/>
    <col min="9985" max="9985" width="23" style="11" customWidth="1"/>
    <col min="9986" max="9986" width="29.140625" style="11" customWidth="1"/>
    <col min="9987" max="9987" width="14.7109375" style="11" customWidth="1"/>
    <col min="9988" max="9988" width="14.140625" style="11" customWidth="1"/>
    <col min="9989" max="9989" width="15" style="11" customWidth="1"/>
    <col min="9990" max="9990" width="39.42578125" style="11" customWidth="1"/>
    <col min="9991" max="10239" width="9.140625" style="11"/>
    <col min="10240" max="10240" width="5.5703125" style="11" customWidth="1"/>
    <col min="10241" max="10241" width="23" style="11" customWidth="1"/>
    <col min="10242" max="10242" width="29.140625" style="11" customWidth="1"/>
    <col min="10243" max="10243" width="14.7109375" style="11" customWidth="1"/>
    <col min="10244" max="10244" width="14.140625" style="11" customWidth="1"/>
    <col min="10245" max="10245" width="15" style="11" customWidth="1"/>
    <col min="10246" max="10246" width="39.42578125" style="11" customWidth="1"/>
    <col min="10247" max="10495" width="9.140625" style="11"/>
    <col min="10496" max="10496" width="5.5703125" style="11" customWidth="1"/>
    <col min="10497" max="10497" width="23" style="11" customWidth="1"/>
    <col min="10498" max="10498" width="29.140625" style="11" customWidth="1"/>
    <col min="10499" max="10499" width="14.7109375" style="11" customWidth="1"/>
    <col min="10500" max="10500" width="14.140625" style="11" customWidth="1"/>
    <col min="10501" max="10501" width="15" style="11" customWidth="1"/>
    <col min="10502" max="10502" width="39.42578125" style="11" customWidth="1"/>
    <col min="10503" max="10751" width="9.140625" style="11"/>
    <col min="10752" max="10752" width="5.5703125" style="11" customWidth="1"/>
    <col min="10753" max="10753" width="23" style="11" customWidth="1"/>
    <col min="10754" max="10754" width="29.140625" style="11" customWidth="1"/>
    <col min="10755" max="10755" width="14.7109375" style="11" customWidth="1"/>
    <col min="10756" max="10756" width="14.140625" style="11" customWidth="1"/>
    <col min="10757" max="10757" width="15" style="11" customWidth="1"/>
    <col min="10758" max="10758" width="39.42578125" style="11" customWidth="1"/>
    <col min="10759" max="11007" width="9.140625" style="11"/>
    <col min="11008" max="11008" width="5.5703125" style="11" customWidth="1"/>
    <col min="11009" max="11009" width="23" style="11" customWidth="1"/>
    <col min="11010" max="11010" width="29.140625" style="11" customWidth="1"/>
    <col min="11011" max="11011" width="14.7109375" style="11" customWidth="1"/>
    <col min="11012" max="11012" width="14.140625" style="11" customWidth="1"/>
    <col min="11013" max="11013" width="15" style="11" customWidth="1"/>
    <col min="11014" max="11014" width="39.42578125" style="11" customWidth="1"/>
    <col min="11015" max="11263" width="9.140625" style="11"/>
    <col min="11264" max="11264" width="5.5703125" style="11" customWidth="1"/>
    <col min="11265" max="11265" width="23" style="11" customWidth="1"/>
    <col min="11266" max="11266" width="29.140625" style="11" customWidth="1"/>
    <col min="11267" max="11267" width="14.7109375" style="11" customWidth="1"/>
    <col min="11268" max="11268" width="14.140625" style="11" customWidth="1"/>
    <col min="11269" max="11269" width="15" style="11" customWidth="1"/>
    <col min="11270" max="11270" width="39.42578125" style="11" customWidth="1"/>
    <col min="11271" max="11519" width="9.140625" style="11"/>
    <col min="11520" max="11520" width="5.5703125" style="11" customWidth="1"/>
    <col min="11521" max="11521" width="23" style="11" customWidth="1"/>
    <col min="11522" max="11522" width="29.140625" style="11" customWidth="1"/>
    <col min="11523" max="11523" width="14.7109375" style="11" customWidth="1"/>
    <col min="11524" max="11524" width="14.140625" style="11" customWidth="1"/>
    <col min="11525" max="11525" width="15" style="11" customWidth="1"/>
    <col min="11526" max="11526" width="39.42578125" style="11" customWidth="1"/>
    <col min="11527" max="11775" width="9.140625" style="11"/>
    <col min="11776" max="11776" width="5.5703125" style="11" customWidth="1"/>
    <col min="11777" max="11777" width="23" style="11" customWidth="1"/>
    <col min="11778" max="11778" width="29.140625" style="11" customWidth="1"/>
    <col min="11779" max="11779" width="14.7109375" style="11" customWidth="1"/>
    <col min="11780" max="11780" width="14.140625" style="11" customWidth="1"/>
    <col min="11781" max="11781" width="15" style="11" customWidth="1"/>
    <col min="11782" max="11782" width="39.42578125" style="11" customWidth="1"/>
    <col min="11783" max="12031" width="9.140625" style="11"/>
    <col min="12032" max="12032" width="5.5703125" style="11" customWidth="1"/>
    <col min="12033" max="12033" width="23" style="11" customWidth="1"/>
    <col min="12034" max="12034" width="29.140625" style="11" customWidth="1"/>
    <col min="12035" max="12035" width="14.7109375" style="11" customWidth="1"/>
    <col min="12036" max="12036" width="14.140625" style="11" customWidth="1"/>
    <col min="12037" max="12037" width="15" style="11" customWidth="1"/>
    <col min="12038" max="12038" width="39.42578125" style="11" customWidth="1"/>
    <col min="12039" max="12287" width="9.140625" style="11"/>
    <col min="12288" max="12288" width="5.5703125" style="11" customWidth="1"/>
    <col min="12289" max="12289" width="23" style="11" customWidth="1"/>
    <col min="12290" max="12290" width="29.140625" style="11" customWidth="1"/>
    <col min="12291" max="12291" width="14.7109375" style="11" customWidth="1"/>
    <col min="12292" max="12292" width="14.140625" style="11" customWidth="1"/>
    <col min="12293" max="12293" width="15" style="11" customWidth="1"/>
    <col min="12294" max="12294" width="39.42578125" style="11" customWidth="1"/>
    <col min="12295" max="12543" width="9.140625" style="11"/>
    <col min="12544" max="12544" width="5.5703125" style="11" customWidth="1"/>
    <col min="12545" max="12545" width="23" style="11" customWidth="1"/>
    <col min="12546" max="12546" width="29.140625" style="11" customWidth="1"/>
    <col min="12547" max="12547" width="14.7109375" style="11" customWidth="1"/>
    <col min="12548" max="12548" width="14.140625" style="11" customWidth="1"/>
    <col min="12549" max="12549" width="15" style="11" customWidth="1"/>
    <col min="12550" max="12550" width="39.42578125" style="11" customWidth="1"/>
    <col min="12551" max="12799" width="9.140625" style="11"/>
    <col min="12800" max="12800" width="5.5703125" style="11" customWidth="1"/>
    <col min="12801" max="12801" width="23" style="11" customWidth="1"/>
    <col min="12802" max="12802" width="29.140625" style="11" customWidth="1"/>
    <col min="12803" max="12803" width="14.7109375" style="11" customWidth="1"/>
    <col min="12804" max="12804" width="14.140625" style="11" customWidth="1"/>
    <col min="12805" max="12805" width="15" style="11" customWidth="1"/>
    <col min="12806" max="12806" width="39.42578125" style="11" customWidth="1"/>
    <col min="12807" max="13055" width="9.140625" style="11"/>
    <col min="13056" max="13056" width="5.5703125" style="11" customWidth="1"/>
    <col min="13057" max="13057" width="23" style="11" customWidth="1"/>
    <col min="13058" max="13058" width="29.140625" style="11" customWidth="1"/>
    <col min="13059" max="13059" width="14.7109375" style="11" customWidth="1"/>
    <col min="13060" max="13060" width="14.140625" style="11" customWidth="1"/>
    <col min="13061" max="13061" width="15" style="11" customWidth="1"/>
    <col min="13062" max="13062" width="39.42578125" style="11" customWidth="1"/>
    <col min="13063" max="13311" width="9.140625" style="11"/>
    <col min="13312" max="13312" width="5.5703125" style="11" customWidth="1"/>
    <col min="13313" max="13313" width="23" style="11" customWidth="1"/>
    <col min="13314" max="13314" width="29.140625" style="11" customWidth="1"/>
    <col min="13315" max="13315" width="14.7109375" style="11" customWidth="1"/>
    <col min="13316" max="13316" width="14.140625" style="11" customWidth="1"/>
    <col min="13317" max="13317" width="15" style="11" customWidth="1"/>
    <col min="13318" max="13318" width="39.42578125" style="11" customWidth="1"/>
    <col min="13319" max="13567" width="9.140625" style="11"/>
    <col min="13568" max="13568" width="5.5703125" style="11" customWidth="1"/>
    <col min="13569" max="13569" width="23" style="11" customWidth="1"/>
    <col min="13570" max="13570" width="29.140625" style="11" customWidth="1"/>
    <col min="13571" max="13571" width="14.7109375" style="11" customWidth="1"/>
    <col min="13572" max="13572" width="14.140625" style="11" customWidth="1"/>
    <col min="13573" max="13573" width="15" style="11" customWidth="1"/>
    <col min="13574" max="13574" width="39.42578125" style="11" customWidth="1"/>
    <col min="13575" max="13823" width="9.140625" style="11"/>
    <col min="13824" max="13824" width="5.5703125" style="11" customWidth="1"/>
    <col min="13825" max="13825" width="23" style="11" customWidth="1"/>
    <col min="13826" max="13826" width="29.140625" style="11" customWidth="1"/>
    <col min="13827" max="13827" width="14.7109375" style="11" customWidth="1"/>
    <col min="13828" max="13828" width="14.140625" style="11" customWidth="1"/>
    <col min="13829" max="13829" width="15" style="11" customWidth="1"/>
    <col min="13830" max="13830" width="39.42578125" style="11" customWidth="1"/>
    <col min="13831" max="14079" width="9.140625" style="11"/>
    <col min="14080" max="14080" width="5.5703125" style="11" customWidth="1"/>
    <col min="14081" max="14081" width="23" style="11" customWidth="1"/>
    <col min="14082" max="14082" width="29.140625" style="11" customWidth="1"/>
    <col min="14083" max="14083" width="14.7109375" style="11" customWidth="1"/>
    <col min="14084" max="14084" width="14.140625" style="11" customWidth="1"/>
    <col min="14085" max="14085" width="15" style="11" customWidth="1"/>
    <col min="14086" max="14086" width="39.42578125" style="11" customWidth="1"/>
    <col min="14087" max="14335" width="9.140625" style="11"/>
    <col min="14336" max="14336" width="5.5703125" style="11" customWidth="1"/>
    <col min="14337" max="14337" width="23" style="11" customWidth="1"/>
    <col min="14338" max="14338" width="29.140625" style="11" customWidth="1"/>
    <col min="14339" max="14339" width="14.7109375" style="11" customWidth="1"/>
    <col min="14340" max="14340" width="14.140625" style="11" customWidth="1"/>
    <col min="14341" max="14341" width="15" style="11" customWidth="1"/>
    <col min="14342" max="14342" width="39.42578125" style="11" customWidth="1"/>
    <col min="14343" max="14591" width="9.140625" style="11"/>
    <col min="14592" max="14592" width="5.5703125" style="11" customWidth="1"/>
    <col min="14593" max="14593" width="23" style="11" customWidth="1"/>
    <col min="14594" max="14594" width="29.140625" style="11" customWidth="1"/>
    <col min="14595" max="14595" width="14.7109375" style="11" customWidth="1"/>
    <col min="14596" max="14596" width="14.140625" style="11" customWidth="1"/>
    <col min="14597" max="14597" width="15" style="11" customWidth="1"/>
    <col min="14598" max="14598" width="39.42578125" style="11" customWidth="1"/>
    <col min="14599" max="14847" width="9.140625" style="11"/>
    <col min="14848" max="14848" width="5.5703125" style="11" customWidth="1"/>
    <col min="14849" max="14849" width="23" style="11" customWidth="1"/>
    <col min="14850" max="14850" width="29.140625" style="11" customWidth="1"/>
    <col min="14851" max="14851" width="14.7109375" style="11" customWidth="1"/>
    <col min="14852" max="14852" width="14.140625" style="11" customWidth="1"/>
    <col min="14853" max="14853" width="15" style="11" customWidth="1"/>
    <col min="14854" max="14854" width="39.42578125" style="11" customWidth="1"/>
    <col min="14855" max="15103" width="9.140625" style="11"/>
    <col min="15104" max="15104" width="5.5703125" style="11" customWidth="1"/>
    <col min="15105" max="15105" width="23" style="11" customWidth="1"/>
    <col min="15106" max="15106" width="29.140625" style="11" customWidth="1"/>
    <col min="15107" max="15107" width="14.7109375" style="11" customWidth="1"/>
    <col min="15108" max="15108" width="14.140625" style="11" customWidth="1"/>
    <col min="15109" max="15109" width="15" style="11" customWidth="1"/>
    <col min="15110" max="15110" width="39.42578125" style="11" customWidth="1"/>
    <col min="15111" max="15359" width="9.140625" style="11"/>
    <col min="15360" max="15360" width="5.5703125" style="11" customWidth="1"/>
    <col min="15361" max="15361" width="23" style="11" customWidth="1"/>
    <col min="15362" max="15362" width="29.140625" style="11" customWidth="1"/>
    <col min="15363" max="15363" width="14.7109375" style="11" customWidth="1"/>
    <col min="15364" max="15364" width="14.140625" style="11" customWidth="1"/>
    <col min="15365" max="15365" width="15" style="11" customWidth="1"/>
    <col min="15366" max="15366" width="39.42578125" style="11" customWidth="1"/>
    <col min="15367" max="15615" width="9.140625" style="11"/>
    <col min="15616" max="15616" width="5.5703125" style="11" customWidth="1"/>
    <col min="15617" max="15617" width="23" style="11" customWidth="1"/>
    <col min="15618" max="15618" width="29.140625" style="11" customWidth="1"/>
    <col min="15619" max="15619" width="14.7109375" style="11" customWidth="1"/>
    <col min="15620" max="15620" width="14.140625" style="11" customWidth="1"/>
    <col min="15621" max="15621" width="15" style="11" customWidth="1"/>
    <col min="15622" max="15622" width="39.42578125" style="11" customWidth="1"/>
    <col min="15623" max="15871" width="9.140625" style="11"/>
    <col min="15872" max="15872" width="5.5703125" style="11" customWidth="1"/>
    <col min="15873" max="15873" width="23" style="11" customWidth="1"/>
    <col min="15874" max="15874" width="29.140625" style="11" customWidth="1"/>
    <col min="15875" max="15875" width="14.7109375" style="11" customWidth="1"/>
    <col min="15876" max="15876" width="14.140625" style="11" customWidth="1"/>
    <col min="15877" max="15877" width="15" style="11" customWidth="1"/>
    <col min="15878" max="15878" width="39.42578125" style="11" customWidth="1"/>
    <col min="15879" max="16127" width="9.140625" style="11"/>
    <col min="16128" max="16128" width="5.5703125" style="11" customWidth="1"/>
    <col min="16129" max="16129" width="23" style="11" customWidth="1"/>
    <col min="16130" max="16130" width="29.140625" style="11" customWidth="1"/>
    <col min="16131" max="16131" width="14.7109375" style="11" customWidth="1"/>
    <col min="16132" max="16132" width="14.140625" style="11" customWidth="1"/>
    <col min="16133" max="16133" width="15" style="11" customWidth="1"/>
    <col min="16134" max="16134" width="39.42578125" style="11" customWidth="1"/>
    <col min="16135" max="16384" width="9.140625" style="11"/>
  </cols>
  <sheetData>
    <row r="1" spans="1:8" s="2" customFormat="1" ht="69.599999999999994" customHeight="1" x14ac:dyDescent="0.25">
      <c r="A1" s="231" t="s">
        <v>1369</v>
      </c>
      <c r="B1" s="231"/>
      <c r="C1" s="231"/>
      <c r="D1" s="231"/>
      <c r="E1" s="231"/>
      <c r="F1" s="231"/>
      <c r="G1" s="1"/>
      <c r="H1" s="1"/>
    </row>
    <row r="2" spans="1:8" s="2" customFormat="1" ht="13.9" x14ac:dyDescent="0.25">
      <c r="A2" s="79"/>
      <c r="B2" s="79"/>
      <c r="C2" s="79"/>
      <c r="D2" s="79"/>
      <c r="E2" s="79"/>
      <c r="F2" s="88"/>
    </row>
    <row r="3" spans="1:8" s="3" customFormat="1" ht="64.900000000000006" customHeight="1" x14ac:dyDescent="0.3">
      <c r="A3" s="287" t="s">
        <v>1327</v>
      </c>
      <c r="B3" s="288"/>
      <c r="C3" s="288"/>
      <c r="D3" s="288"/>
      <c r="E3" s="288"/>
      <c r="F3" s="288"/>
    </row>
    <row r="4" spans="1:8" s="3" customFormat="1" x14ac:dyDescent="0.25">
      <c r="A4" s="80"/>
      <c r="B4" s="81"/>
      <c r="C4" s="81"/>
      <c r="D4" s="81"/>
      <c r="E4" s="81"/>
      <c r="F4" s="81"/>
    </row>
    <row r="5" spans="1:8" s="4" customFormat="1" ht="15.6" customHeight="1" x14ac:dyDescent="0.3">
      <c r="A5" s="287"/>
      <c r="B5" s="287"/>
      <c r="C5" s="287"/>
      <c r="D5" s="287"/>
      <c r="E5" s="287"/>
      <c r="F5" s="287"/>
    </row>
    <row r="6" spans="1:8" s="5" customFormat="1" ht="16.5" x14ac:dyDescent="0.3">
      <c r="A6" s="82"/>
      <c r="B6" s="82"/>
      <c r="C6" s="82"/>
      <c r="D6" s="82"/>
      <c r="E6" s="82"/>
      <c r="F6" s="78" t="s">
        <v>661</v>
      </c>
    </row>
    <row r="7" spans="1:8" s="5" customFormat="1" ht="90" x14ac:dyDescent="0.25">
      <c r="A7" s="83" t="s">
        <v>625</v>
      </c>
      <c r="B7" s="83" t="s">
        <v>1340</v>
      </c>
      <c r="C7" s="83" t="s">
        <v>1341</v>
      </c>
      <c r="D7" s="83" t="s">
        <v>1339</v>
      </c>
      <c r="E7" s="83" t="s">
        <v>1348</v>
      </c>
      <c r="F7" s="83" t="s">
        <v>1062</v>
      </c>
    </row>
    <row r="8" spans="1:8" s="6" customFormat="1" ht="15.75" x14ac:dyDescent="0.25">
      <c r="A8" s="83">
        <v>1</v>
      </c>
      <c r="B8" s="83" t="s">
        <v>662</v>
      </c>
      <c r="C8" s="83" t="s">
        <v>663</v>
      </c>
      <c r="D8" s="83" t="s">
        <v>663</v>
      </c>
      <c r="E8" s="83" t="s">
        <v>663</v>
      </c>
      <c r="F8" s="83" t="s">
        <v>663</v>
      </c>
    </row>
    <row r="9" spans="1:8" s="7" customFormat="1" ht="15.6" x14ac:dyDescent="0.3">
      <c r="A9" s="84"/>
      <c r="B9" s="85"/>
      <c r="C9" s="85"/>
      <c r="D9" s="86"/>
      <c r="E9" s="86"/>
      <c r="F9" s="87"/>
    </row>
    <row r="10" spans="1:8" s="5" customFormat="1" ht="15.6" x14ac:dyDescent="0.3">
      <c r="A10" s="8"/>
      <c r="B10" s="8"/>
      <c r="C10" s="8"/>
      <c r="D10" s="8"/>
      <c r="E10" s="8"/>
      <c r="F10" s="8"/>
    </row>
    <row r="11" spans="1:8" s="5" customFormat="1" ht="15.6" x14ac:dyDescent="0.3">
      <c r="A11" s="8"/>
      <c r="B11" s="8"/>
      <c r="C11" s="8"/>
      <c r="D11" s="8"/>
      <c r="E11" s="8"/>
      <c r="F11" s="8"/>
    </row>
    <row r="12" spans="1:8" s="5" customFormat="1" ht="15.6" x14ac:dyDescent="0.3">
      <c r="A12" s="8"/>
      <c r="B12" s="8"/>
      <c r="C12" s="8"/>
      <c r="D12" s="8"/>
      <c r="E12" s="8"/>
      <c r="F12" s="8"/>
    </row>
    <row r="13" spans="1:8" x14ac:dyDescent="0.25">
      <c r="A13" s="9"/>
      <c r="B13" s="10"/>
      <c r="C13" s="10"/>
      <c r="D13" s="9"/>
      <c r="E13" s="9"/>
      <c r="F13" s="9"/>
    </row>
    <row r="14" spans="1:8" ht="15.75" x14ac:dyDescent="0.25">
      <c r="A14" s="9"/>
      <c r="B14" s="12"/>
      <c r="C14" s="12"/>
      <c r="D14" s="9"/>
      <c r="E14" s="9"/>
      <c r="F14" s="9"/>
    </row>
    <row r="15" spans="1:8" x14ac:dyDescent="0.25">
      <c r="A15" s="9"/>
      <c r="B15" s="9"/>
      <c r="C15" s="9"/>
      <c r="D15" s="9"/>
      <c r="E15" s="9"/>
      <c r="F15" s="9"/>
    </row>
    <row r="16" spans="1:8" x14ac:dyDescent="0.25">
      <c r="A16" s="9"/>
      <c r="B16" s="9"/>
      <c r="C16" s="9"/>
      <c r="D16" s="9"/>
      <c r="E16" s="9"/>
      <c r="F16" s="9"/>
    </row>
    <row r="17" spans="1:6" x14ac:dyDescent="0.25">
      <c r="A17" s="9"/>
      <c r="B17" s="9"/>
      <c r="C17" s="9"/>
      <c r="D17" s="9"/>
      <c r="E17" s="9"/>
      <c r="F17" s="9"/>
    </row>
    <row r="18" spans="1:6" x14ac:dyDescent="0.25">
      <c r="A18" s="9"/>
      <c r="B18" s="9"/>
      <c r="C18" s="9"/>
      <c r="D18" s="9"/>
      <c r="E18" s="9"/>
      <c r="F18" s="9"/>
    </row>
    <row r="19" spans="1:6" x14ac:dyDescent="0.25">
      <c r="A19" s="9"/>
      <c r="B19" s="9"/>
      <c r="C19" s="9"/>
      <c r="D19" s="9"/>
      <c r="E19" s="9"/>
      <c r="F19" s="9"/>
    </row>
    <row r="20" spans="1:6" x14ac:dyDescent="0.25">
      <c r="A20" s="9"/>
      <c r="B20" s="9"/>
      <c r="C20" s="9"/>
      <c r="D20" s="9"/>
      <c r="E20" s="9"/>
      <c r="F20" s="9"/>
    </row>
    <row r="21" spans="1:6" x14ac:dyDescent="0.25">
      <c r="A21" s="9"/>
      <c r="B21" s="9"/>
      <c r="C21" s="9"/>
      <c r="D21" s="9"/>
      <c r="E21" s="9"/>
      <c r="F21" s="9"/>
    </row>
    <row r="22" spans="1:6" x14ac:dyDescent="0.25">
      <c r="A22" s="9"/>
      <c r="B22" s="9"/>
      <c r="C22" s="9"/>
      <c r="D22" s="9"/>
      <c r="E22" s="9"/>
      <c r="F22" s="9"/>
    </row>
    <row r="23" spans="1:6" x14ac:dyDescent="0.25">
      <c r="A23" s="9"/>
      <c r="B23" s="9"/>
      <c r="C23" s="9"/>
      <c r="D23" s="9"/>
      <c r="E23" s="9"/>
      <c r="F23" s="13"/>
    </row>
    <row r="24" spans="1:6" x14ac:dyDescent="0.25">
      <c r="A24" s="9"/>
      <c r="B24" s="9"/>
      <c r="C24" s="9"/>
      <c r="D24" s="9"/>
      <c r="E24" s="9"/>
      <c r="F24" s="9"/>
    </row>
    <row r="25" spans="1:6" x14ac:dyDescent="0.25">
      <c r="A25" s="9"/>
      <c r="B25" s="9"/>
      <c r="C25" s="9"/>
      <c r="D25" s="9"/>
      <c r="E25" s="9"/>
      <c r="F25" s="9"/>
    </row>
    <row r="26" spans="1:6" x14ac:dyDescent="0.25">
      <c r="A26" s="9"/>
      <c r="B26" s="9"/>
      <c r="C26" s="9"/>
      <c r="D26" s="9"/>
      <c r="E26" s="9"/>
      <c r="F26" s="14"/>
    </row>
    <row r="27" spans="1:6" x14ac:dyDescent="0.25">
      <c r="A27" s="9"/>
      <c r="B27" s="9"/>
      <c r="C27" s="9"/>
      <c r="D27" s="9"/>
      <c r="E27" s="9"/>
      <c r="F27" s="9"/>
    </row>
    <row r="28" spans="1:6" x14ac:dyDescent="0.25">
      <c r="A28" s="9"/>
      <c r="B28" s="9"/>
      <c r="C28" s="9"/>
      <c r="D28" s="9"/>
      <c r="E28" s="9"/>
      <c r="F28" s="9"/>
    </row>
    <row r="29" spans="1:6" x14ac:dyDescent="0.25">
      <c r="A29" s="9"/>
      <c r="B29" s="9"/>
      <c r="C29" s="9"/>
      <c r="D29" s="9"/>
      <c r="E29" s="9"/>
      <c r="F29" s="9"/>
    </row>
  </sheetData>
  <mergeCells count="3">
    <mergeCell ref="A1:F1"/>
    <mergeCell ref="A3:F3"/>
    <mergeCell ref="A5:F5"/>
  </mergeCells>
  <pageMargins left="0.7" right="0.7" top="0.75" bottom="0.75" header="0.3" footer="0.3"/>
  <pageSetup paperSize="9" fitToHeight="0"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pageSetUpPr fitToPage="1"/>
  </sheetPr>
  <dimension ref="A1:C113"/>
  <sheetViews>
    <sheetView workbookViewId="0">
      <selection activeCell="G90" sqref="G90"/>
    </sheetView>
  </sheetViews>
  <sheetFormatPr defaultColWidth="9.140625" defaultRowHeight="48" customHeight="1" x14ac:dyDescent="0.3"/>
  <cols>
    <col min="1" max="1" width="9.85546875" style="144" customWidth="1"/>
    <col min="2" max="2" width="26.28515625" style="22" customWidth="1"/>
    <col min="3" max="3" width="70.85546875" style="39" customWidth="1"/>
    <col min="4" max="16384" width="9.140625" style="22"/>
  </cols>
  <sheetData>
    <row r="1" spans="1:3" ht="57" customHeight="1" x14ac:dyDescent="0.3">
      <c r="A1" s="231" t="s">
        <v>1352</v>
      </c>
      <c r="B1" s="231"/>
      <c r="C1" s="231"/>
    </row>
    <row r="2" spans="1:3" ht="55.9" customHeight="1" x14ac:dyDescent="0.3">
      <c r="A2" s="227" t="s">
        <v>936</v>
      </c>
      <c r="B2" s="228"/>
      <c r="C2" s="228"/>
    </row>
    <row r="3" spans="1:3" ht="16.899999999999999" customHeight="1" x14ac:dyDescent="0.3">
      <c r="A3" s="236" t="s">
        <v>47</v>
      </c>
      <c r="B3" s="236"/>
      <c r="C3" s="229" t="s">
        <v>48</v>
      </c>
    </row>
    <row r="4" spans="1:3" ht="16.899999999999999" customHeight="1" x14ac:dyDescent="0.3">
      <c r="A4" s="236" t="s">
        <v>49</v>
      </c>
      <c r="B4" s="236"/>
      <c r="C4" s="229"/>
    </row>
    <row r="5" spans="1:3" ht="48" customHeight="1" x14ac:dyDescent="0.3">
      <c r="A5" s="148" t="s">
        <v>50</v>
      </c>
      <c r="B5" s="151" t="s">
        <v>51</v>
      </c>
      <c r="C5" s="229"/>
    </row>
    <row r="6" spans="1:3" ht="17.45" customHeight="1" x14ac:dyDescent="0.3">
      <c r="A6" s="234">
        <v>522</v>
      </c>
      <c r="B6" s="235"/>
      <c r="C6" s="42" t="s">
        <v>52</v>
      </c>
    </row>
    <row r="7" spans="1:3" ht="17.45" customHeight="1" x14ac:dyDescent="0.3">
      <c r="A7" s="234"/>
      <c r="B7" s="235"/>
      <c r="C7" s="42" t="s">
        <v>53</v>
      </c>
    </row>
    <row r="8" spans="1:3" ht="75" customHeight="1" x14ac:dyDescent="0.3">
      <c r="A8" s="148">
        <v>522</v>
      </c>
      <c r="B8" s="148" t="s">
        <v>54</v>
      </c>
      <c r="C8" s="43" t="s">
        <v>55</v>
      </c>
    </row>
    <row r="9" spans="1:3" ht="74.25" customHeight="1" x14ac:dyDescent="0.3">
      <c r="A9" s="148">
        <v>522</v>
      </c>
      <c r="B9" s="148" t="s">
        <v>56</v>
      </c>
      <c r="C9" s="43" t="s">
        <v>55</v>
      </c>
    </row>
    <row r="10" spans="1:3" ht="33.6" customHeight="1" x14ac:dyDescent="0.3">
      <c r="A10" s="148">
        <v>522</v>
      </c>
      <c r="B10" s="148" t="s">
        <v>64</v>
      </c>
      <c r="C10" s="43" t="s">
        <v>65</v>
      </c>
    </row>
    <row r="11" spans="1:3" ht="33.6" customHeight="1" x14ac:dyDescent="0.3">
      <c r="A11" s="148">
        <v>522</v>
      </c>
      <c r="B11" s="148" t="s">
        <v>66</v>
      </c>
      <c r="C11" s="43" t="s">
        <v>65</v>
      </c>
    </row>
    <row r="12" spans="1:3" ht="46.5" customHeight="1" x14ac:dyDescent="0.3">
      <c r="A12" s="148">
        <v>522</v>
      </c>
      <c r="B12" s="148" t="s">
        <v>67</v>
      </c>
      <c r="C12" s="43" t="s">
        <v>17</v>
      </c>
    </row>
    <row r="13" spans="1:3" ht="76.5" customHeight="1" x14ac:dyDescent="0.3">
      <c r="A13" s="148">
        <v>522</v>
      </c>
      <c r="B13" s="148" t="s">
        <v>732</v>
      </c>
      <c r="C13" s="44" t="s">
        <v>733</v>
      </c>
    </row>
    <row r="14" spans="1:3" ht="62.25" customHeight="1" x14ac:dyDescent="0.3">
      <c r="A14" s="148">
        <v>522</v>
      </c>
      <c r="B14" s="148" t="s">
        <v>59</v>
      </c>
      <c r="C14" s="43" t="s">
        <v>19</v>
      </c>
    </row>
    <row r="15" spans="1:3" ht="60.6" customHeight="1" x14ac:dyDescent="0.3">
      <c r="A15" s="148">
        <v>522</v>
      </c>
      <c r="B15" s="148" t="s">
        <v>68</v>
      </c>
      <c r="C15" s="43" t="s">
        <v>20</v>
      </c>
    </row>
    <row r="16" spans="1:3" ht="28.9" customHeight="1" x14ac:dyDescent="0.3">
      <c r="A16" s="148">
        <v>522</v>
      </c>
      <c r="B16" s="148" t="s">
        <v>69</v>
      </c>
      <c r="C16" s="43" t="s">
        <v>21</v>
      </c>
    </row>
    <row r="17" spans="1:3" ht="109.15" customHeight="1" x14ac:dyDescent="0.3">
      <c r="A17" s="148">
        <v>522</v>
      </c>
      <c r="B17" s="148" t="s">
        <v>842</v>
      </c>
      <c r="C17" s="48" t="s">
        <v>843</v>
      </c>
    </row>
    <row r="18" spans="1:3" ht="48" customHeight="1" x14ac:dyDescent="0.3">
      <c r="A18" s="148">
        <v>522</v>
      </c>
      <c r="B18" s="148" t="s">
        <v>70</v>
      </c>
      <c r="C18" s="43" t="s">
        <v>71</v>
      </c>
    </row>
    <row r="19" spans="1:3" ht="75" customHeight="1" x14ac:dyDescent="0.3">
      <c r="A19" s="148">
        <v>522</v>
      </c>
      <c r="B19" s="148" t="s">
        <v>72</v>
      </c>
      <c r="C19" s="43" t="s">
        <v>24</v>
      </c>
    </row>
    <row r="20" spans="1:3" ht="62.25" customHeight="1" x14ac:dyDescent="0.3">
      <c r="A20" s="148">
        <v>522</v>
      </c>
      <c r="B20" s="148" t="s">
        <v>73</v>
      </c>
      <c r="C20" s="43" t="s">
        <v>74</v>
      </c>
    </row>
    <row r="21" spans="1:3" ht="29.45" customHeight="1" x14ac:dyDescent="0.3">
      <c r="A21" s="148">
        <v>522</v>
      </c>
      <c r="B21" s="148" t="s">
        <v>75</v>
      </c>
      <c r="C21" s="43" t="s">
        <v>30</v>
      </c>
    </row>
    <row r="22" spans="1:3" ht="29.45" customHeight="1" x14ac:dyDescent="0.3">
      <c r="A22" s="148">
        <v>522</v>
      </c>
      <c r="B22" s="148" t="s">
        <v>76</v>
      </c>
      <c r="C22" s="43" t="s">
        <v>31</v>
      </c>
    </row>
    <row r="23" spans="1:3" ht="73.900000000000006" customHeight="1" x14ac:dyDescent="0.3">
      <c r="A23" s="148">
        <v>522</v>
      </c>
      <c r="B23" s="148" t="s">
        <v>77</v>
      </c>
      <c r="C23" s="43" t="s">
        <v>78</v>
      </c>
    </row>
    <row r="24" spans="1:3" ht="79.150000000000006" customHeight="1" x14ac:dyDescent="0.3">
      <c r="A24" s="148">
        <v>522</v>
      </c>
      <c r="B24" s="148" t="s">
        <v>79</v>
      </c>
      <c r="C24" s="43" t="s">
        <v>80</v>
      </c>
    </row>
    <row r="25" spans="1:3" ht="77.25" customHeight="1" x14ac:dyDescent="0.3">
      <c r="A25" s="148">
        <v>522</v>
      </c>
      <c r="B25" s="148" t="s">
        <v>81</v>
      </c>
      <c r="C25" s="43" t="s">
        <v>82</v>
      </c>
    </row>
    <row r="26" spans="1:3" ht="75.75" customHeight="1" x14ac:dyDescent="0.3">
      <c r="A26" s="148">
        <v>522</v>
      </c>
      <c r="B26" s="148" t="s">
        <v>83</v>
      </c>
      <c r="C26" s="43" t="s">
        <v>36</v>
      </c>
    </row>
    <row r="27" spans="1:3" ht="48" customHeight="1" x14ac:dyDescent="0.3">
      <c r="A27" s="148">
        <v>522</v>
      </c>
      <c r="B27" s="148" t="s">
        <v>84</v>
      </c>
      <c r="C27" s="43" t="s">
        <v>1136</v>
      </c>
    </row>
    <row r="28" spans="1:3" ht="48" customHeight="1" x14ac:dyDescent="0.3">
      <c r="A28" s="148">
        <v>522</v>
      </c>
      <c r="B28" s="148" t="s">
        <v>85</v>
      </c>
      <c r="C28" s="43" t="s">
        <v>1137</v>
      </c>
    </row>
    <row r="29" spans="1:3" ht="61.5" customHeight="1" x14ac:dyDescent="0.3">
      <c r="A29" s="148">
        <v>522</v>
      </c>
      <c r="B29" s="148" t="s">
        <v>734</v>
      </c>
      <c r="C29" s="44" t="s">
        <v>40</v>
      </c>
    </row>
    <row r="30" spans="1:3" ht="92.25" customHeight="1" x14ac:dyDescent="0.3">
      <c r="A30" s="148">
        <v>522</v>
      </c>
      <c r="B30" s="148" t="s">
        <v>845</v>
      </c>
      <c r="C30" s="44" t="s">
        <v>844</v>
      </c>
    </row>
    <row r="31" spans="1:3" ht="57" customHeight="1" x14ac:dyDescent="0.3">
      <c r="A31" s="148">
        <v>522</v>
      </c>
      <c r="B31" s="148" t="s">
        <v>1267</v>
      </c>
      <c r="C31" s="44" t="s">
        <v>1268</v>
      </c>
    </row>
    <row r="32" spans="1:3" ht="73.900000000000006" customHeight="1" x14ac:dyDescent="0.3">
      <c r="A32" s="148">
        <v>522</v>
      </c>
      <c r="B32" s="148" t="s">
        <v>1269</v>
      </c>
      <c r="C32" s="44" t="s">
        <v>1270</v>
      </c>
    </row>
    <row r="33" spans="1:3" ht="72.75" customHeight="1" x14ac:dyDescent="0.3">
      <c r="A33" s="148">
        <v>522</v>
      </c>
      <c r="B33" s="148" t="s">
        <v>1138</v>
      </c>
      <c r="C33" s="44" t="s">
        <v>1139</v>
      </c>
    </row>
    <row r="34" spans="1:3" ht="62.25" customHeight="1" x14ac:dyDescent="0.3">
      <c r="A34" s="148">
        <v>522</v>
      </c>
      <c r="B34" s="148" t="s">
        <v>1140</v>
      </c>
      <c r="C34" s="44" t="s">
        <v>1141</v>
      </c>
    </row>
    <row r="35" spans="1:3" ht="92.25" customHeight="1" x14ac:dyDescent="0.3">
      <c r="A35" s="148">
        <v>522</v>
      </c>
      <c r="B35" s="148" t="s">
        <v>1142</v>
      </c>
      <c r="C35" s="44" t="s">
        <v>1143</v>
      </c>
    </row>
    <row r="36" spans="1:3" ht="63.75" customHeight="1" x14ac:dyDescent="0.3">
      <c r="A36" s="148">
        <v>522</v>
      </c>
      <c r="B36" s="148" t="s">
        <v>1144</v>
      </c>
      <c r="C36" s="44" t="s">
        <v>1145</v>
      </c>
    </row>
    <row r="37" spans="1:3" ht="60" customHeight="1" x14ac:dyDescent="0.3">
      <c r="A37" s="148">
        <v>522</v>
      </c>
      <c r="B37" s="148" t="s">
        <v>61</v>
      </c>
      <c r="C37" s="43" t="s">
        <v>846</v>
      </c>
    </row>
    <row r="38" spans="1:3" ht="18" customHeight="1" x14ac:dyDescent="0.3">
      <c r="A38" s="148">
        <v>522</v>
      </c>
      <c r="B38" s="151" t="s">
        <v>86</v>
      </c>
      <c r="C38" s="43" t="s">
        <v>62</v>
      </c>
    </row>
    <row r="39" spans="1:3" ht="89.25" customHeight="1" x14ac:dyDescent="0.3">
      <c r="A39" s="148">
        <v>522</v>
      </c>
      <c r="B39" s="148" t="s">
        <v>1271</v>
      </c>
      <c r="C39" s="124" t="s">
        <v>1272</v>
      </c>
    </row>
    <row r="40" spans="1:3" ht="18" customHeight="1" x14ac:dyDescent="0.3">
      <c r="A40" s="148">
        <v>522</v>
      </c>
      <c r="B40" s="148" t="s">
        <v>1146</v>
      </c>
      <c r="C40" s="143" t="s">
        <v>63</v>
      </c>
    </row>
    <row r="41" spans="1:3" ht="27.75" customHeight="1" x14ac:dyDescent="0.3">
      <c r="A41" s="150">
        <v>543</v>
      </c>
      <c r="B41" s="48"/>
      <c r="C41" s="42" t="s">
        <v>87</v>
      </c>
    </row>
    <row r="42" spans="1:3" ht="31.9" customHeight="1" x14ac:dyDescent="0.3">
      <c r="A42" s="148">
        <v>543</v>
      </c>
      <c r="B42" s="151" t="s">
        <v>75</v>
      </c>
      <c r="C42" s="43" t="s">
        <v>30</v>
      </c>
    </row>
    <row r="43" spans="1:3" ht="31.9" customHeight="1" x14ac:dyDescent="0.3">
      <c r="A43" s="148">
        <v>543</v>
      </c>
      <c r="B43" s="151" t="s">
        <v>76</v>
      </c>
      <c r="C43" s="43" t="s">
        <v>31</v>
      </c>
    </row>
    <row r="44" spans="1:3" ht="19.149999999999999" customHeight="1" x14ac:dyDescent="0.3">
      <c r="A44" s="148">
        <v>543</v>
      </c>
      <c r="B44" s="151" t="s">
        <v>86</v>
      </c>
      <c r="C44" s="43" t="s">
        <v>62</v>
      </c>
    </row>
    <row r="45" spans="1:3" ht="15.75" customHeight="1" x14ac:dyDescent="0.3">
      <c r="A45" s="148">
        <v>543</v>
      </c>
      <c r="B45" s="151" t="s">
        <v>1146</v>
      </c>
      <c r="C45" s="43" t="s">
        <v>63</v>
      </c>
    </row>
    <row r="46" spans="1:3" ht="30.75" customHeight="1" x14ac:dyDescent="0.3">
      <c r="A46" s="148">
        <v>543</v>
      </c>
      <c r="B46" s="151" t="s">
        <v>88</v>
      </c>
      <c r="C46" s="43" t="s">
        <v>89</v>
      </c>
    </row>
    <row r="47" spans="1:3" ht="30.75" customHeight="1" x14ac:dyDescent="0.3">
      <c r="A47" s="148">
        <v>543</v>
      </c>
      <c r="B47" s="151" t="s">
        <v>90</v>
      </c>
      <c r="C47" s="43" t="s">
        <v>91</v>
      </c>
    </row>
    <row r="48" spans="1:3" ht="28.9" customHeight="1" x14ac:dyDescent="0.3">
      <c r="A48" s="150">
        <v>544</v>
      </c>
      <c r="B48" s="48"/>
      <c r="C48" s="42" t="s">
        <v>92</v>
      </c>
    </row>
    <row r="49" spans="1:3" ht="60" customHeight="1" x14ac:dyDescent="0.3">
      <c r="A49" s="148">
        <v>544</v>
      </c>
      <c r="B49" s="148" t="s">
        <v>68</v>
      </c>
      <c r="C49" s="43" t="s">
        <v>20</v>
      </c>
    </row>
    <row r="50" spans="1:3" ht="31.15" customHeight="1" x14ac:dyDescent="0.3">
      <c r="A50" s="148">
        <v>544</v>
      </c>
      <c r="B50" s="148" t="s">
        <v>75</v>
      </c>
      <c r="C50" s="43" t="s">
        <v>30</v>
      </c>
    </row>
    <row r="51" spans="1:3" ht="31.15" customHeight="1" x14ac:dyDescent="0.3">
      <c r="A51" s="148">
        <v>544</v>
      </c>
      <c r="B51" s="148" t="s">
        <v>76</v>
      </c>
      <c r="C51" s="43" t="s">
        <v>31</v>
      </c>
    </row>
    <row r="52" spans="1:3" ht="18.75" customHeight="1" x14ac:dyDescent="0.3">
      <c r="A52" s="148">
        <v>544</v>
      </c>
      <c r="B52" s="148" t="s">
        <v>86</v>
      </c>
      <c r="C52" s="43" t="s">
        <v>62</v>
      </c>
    </row>
    <row r="53" spans="1:3" ht="19.5" customHeight="1" x14ac:dyDescent="0.3">
      <c r="A53" s="148">
        <v>544</v>
      </c>
      <c r="B53" s="148" t="s">
        <v>1146</v>
      </c>
      <c r="C53" s="43" t="s">
        <v>63</v>
      </c>
    </row>
    <row r="54" spans="1:3" ht="33.75" customHeight="1" x14ac:dyDescent="0.3">
      <c r="A54" s="148">
        <v>544</v>
      </c>
      <c r="B54" s="148" t="s">
        <v>88</v>
      </c>
      <c r="C54" s="43" t="s">
        <v>89</v>
      </c>
    </row>
    <row r="55" spans="1:3" ht="29.45" customHeight="1" x14ac:dyDescent="0.3">
      <c r="A55" s="150">
        <v>547</v>
      </c>
      <c r="B55" s="48"/>
      <c r="C55" s="42" t="s">
        <v>582</v>
      </c>
    </row>
    <row r="56" spans="1:3" ht="29.45" customHeight="1" x14ac:dyDescent="0.3">
      <c r="A56" s="148">
        <v>547</v>
      </c>
      <c r="B56" s="148" t="s">
        <v>93</v>
      </c>
      <c r="C56" s="43" t="s">
        <v>94</v>
      </c>
    </row>
    <row r="57" spans="1:3" ht="96.6" customHeight="1" x14ac:dyDescent="0.3">
      <c r="A57" s="148">
        <v>547</v>
      </c>
      <c r="B57" s="148" t="s">
        <v>1147</v>
      </c>
      <c r="C57" s="43" t="s">
        <v>1148</v>
      </c>
    </row>
    <row r="58" spans="1:3" ht="96.6" customHeight="1" x14ac:dyDescent="0.3">
      <c r="A58" s="148">
        <v>547</v>
      </c>
      <c r="B58" s="148" t="s">
        <v>1149</v>
      </c>
      <c r="C58" s="43" t="s">
        <v>1150</v>
      </c>
    </row>
    <row r="59" spans="1:3" ht="178.15" customHeight="1" x14ac:dyDescent="0.3">
      <c r="A59" s="148">
        <v>547</v>
      </c>
      <c r="B59" s="148" t="s">
        <v>1151</v>
      </c>
      <c r="C59" s="43" t="s">
        <v>1152</v>
      </c>
    </row>
    <row r="60" spans="1:3" ht="59.45" customHeight="1" x14ac:dyDescent="0.3">
      <c r="A60" s="148">
        <v>547</v>
      </c>
      <c r="B60" s="148" t="s">
        <v>1140</v>
      </c>
      <c r="C60" s="43" t="s">
        <v>1141</v>
      </c>
    </row>
    <row r="61" spans="1:3" ht="19.899999999999999" customHeight="1" x14ac:dyDescent="0.3">
      <c r="A61" s="148">
        <v>547</v>
      </c>
      <c r="B61" s="148" t="s">
        <v>95</v>
      </c>
      <c r="C61" s="43" t="s">
        <v>62</v>
      </c>
    </row>
    <row r="62" spans="1:3" ht="43.15" customHeight="1" x14ac:dyDescent="0.3">
      <c r="A62" s="148">
        <v>547</v>
      </c>
      <c r="B62" s="148" t="s">
        <v>847</v>
      </c>
      <c r="C62" s="43" t="s">
        <v>1264</v>
      </c>
    </row>
    <row r="63" spans="1:3" ht="29.45" customHeight="1" x14ac:dyDescent="0.3">
      <c r="A63" s="148">
        <v>547</v>
      </c>
      <c r="B63" s="148" t="s">
        <v>848</v>
      </c>
      <c r="C63" s="43" t="s">
        <v>877</v>
      </c>
    </row>
    <row r="64" spans="1:3" ht="63.75" customHeight="1" x14ac:dyDescent="0.3">
      <c r="A64" s="148">
        <v>547</v>
      </c>
      <c r="B64" s="148" t="s">
        <v>849</v>
      </c>
      <c r="C64" s="43" t="s">
        <v>96</v>
      </c>
    </row>
    <row r="65" spans="1:3" ht="30.6" customHeight="1" x14ac:dyDescent="0.3">
      <c r="A65" s="148">
        <v>547</v>
      </c>
      <c r="B65" s="148" t="s">
        <v>850</v>
      </c>
      <c r="C65" s="43" t="s">
        <v>97</v>
      </c>
    </row>
    <row r="66" spans="1:3" ht="107.25" customHeight="1" x14ac:dyDescent="0.3">
      <c r="A66" s="148">
        <v>547</v>
      </c>
      <c r="B66" s="148" t="s">
        <v>851</v>
      </c>
      <c r="C66" s="43" t="s">
        <v>735</v>
      </c>
    </row>
    <row r="67" spans="1:3" ht="66.599999999999994" customHeight="1" x14ac:dyDescent="0.3">
      <c r="A67" s="148">
        <v>547</v>
      </c>
      <c r="B67" s="148" t="s">
        <v>852</v>
      </c>
      <c r="C67" s="43" t="s">
        <v>98</v>
      </c>
    </row>
    <row r="68" spans="1:3" ht="29.45" customHeight="1" x14ac:dyDescent="0.3">
      <c r="A68" s="148">
        <v>547</v>
      </c>
      <c r="B68" s="148" t="s">
        <v>1273</v>
      </c>
      <c r="C68" s="43" t="s">
        <v>1274</v>
      </c>
    </row>
    <row r="69" spans="1:3" ht="48" customHeight="1" x14ac:dyDescent="0.3">
      <c r="A69" s="148">
        <v>547</v>
      </c>
      <c r="B69" s="148" t="s">
        <v>1275</v>
      </c>
      <c r="C69" s="43" t="s">
        <v>1276</v>
      </c>
    </row>
    <row r="70" spans="1:3" ht="30" customHeight="1" x14ac:dyDescent="0.3">
      <c r="A70" s="148">
        <v>547</v>
      </c>
      <c r="B70" s="148" t="s">
        <v>853</v>
      </c>
      <c r="C70" s="49" t="s">
        <v>817</v>
      </c>
    </row>
    <row r="71" spans="1:3" ht="45" customHeight="1" x14ac:dyDescent="0.3">
      <c r="A71" s="148">
        <v>547</v>
      </c>
      <c r="B71" s="148" t="s">
        <v>854</v>
      </c>
      <c r="C71" s="50" t="s">
        <v>943</v>
      </c>
    </row>
    <row r="72" spans="1:3" ht="30.6" customHeight="1" x14ac:dyDescent="0.3">
      <c r="A72" s="148">
        <v>547</v>
      </c>
      <c r="B72" s="148" t="s">
        <v>855</v>
      </c>
      <c r="C72" s="125" t="s">
        <v>736</v>
      </c>
    </row>
    <row r="73" spans="1:3" ht="30.6" customHeight="1" x14ac:dyDescent="0.3">
      <c r="A73" s="148">
        <v>547</v>
      </c>
      <c r="B73" s="148" t="s">
        <v>856</v>
      </c>
      <c r="C73" s="50" t="s">
        <v>1265</v>
      </c>
    </row>
    <row r="74" spans="1:3" ht="30.6" customHeight="1" x14ac:dyDescent="0.3">
      <c r="A74" s="148">
        <v>547</v>
      </c>
      <c r="B74" s="148" t="s">
        <v>857</v>
      </c>
      <c r="C74" s="49" t="s">
        <v>818</v>
      </c>
    </row>
    <row r="75" spans="1:3" ht="30.6" customHeight="1" x14ac:dyDescent="0.3">
      <c r="A75" s="148">
        <v>547</v>
      </c>
      <c r="B75" s="148" t="s">
        <v>1277</v>
      </c>
      <c r="C75" s="49" t="s">
        <v>1278</v>
      </c>
    </row>
    <row r="76" spans="1:3" ht="19.899999999999999" customHeight="1" x14ac:dyDescent="0.3">
      <c r="A76" s="148">
        <v>547</v>
      </c>
      <c r="B76" s="148" t="s">
        <v>1279</v>
      </c>
      <c r="C76" s="43" t="s">
        <v>1280</v>
      </c>
    </row>
    <row r="77" spans="1:3" ht="92.25" customHeight="1" x14ac:dyDescent="0.3">
      <c r="A77" s="148">
        <v>547</v>
      </c>
      <c r="B77" s="148" t="s">
        <v>858</v>
      </c>
      <c r="C77" s="43" t="s">
        <v>1156</v>
      </c>
    </row>
    <row r="78" spans="1:3" ht="29.45" customHeight="1" x14ac:dyDescent="0.3">
      <c r="A78" s="148">
        <v>547</v>
      </c>
      <c r="B78" s="148" t="s">
        <v>859</v>
      </c>
      <c r="C78" s="43" t="s">
        <v>99</v>
      </c>
    </row>
    <row r="79" spans="1:3" ht="57.6" customHeight="1" x14ac:dyDescent="0.3">
      <c r="A79" s="148">
        <v>547</v>
      </c>
      <c r="B79" s="148" t="s">
        <v>860</v>
      </c>
      <c r="C79" s="43" t="s">
        <v>906</v>
      </c>
    </row>
    <row r="80" spans="1:3" ht="81" customHeight="1" x14ac:dyDescent="0.3">
      <c r="A80" s="148">
        <v>547</v>
      </c>
      <c r="B80" s="148" t="s">
        <v>861</v>
      </c>
      <c r="C80" s="43" t="s">
        <v>101</v>
      </c>
    </row>
    <row r="81" spans="1:3" ht="43.15" customHeight="1" x14ac:dyDescent="0.3">
      <c r="A81" s="148">
        <v>547</v>
      </c>
      <c r="B81" s="148" t="s">
        <v>862</v>
      </c>
      <c r="C81" s="43" t="s">
        <v>102</v>
      </c>
    </row>
    <row r="82" spans="1:3" ht="46.5" customHeight="1" x14ac:dyDescent="0.3">
      <c r="A82" s="148">
        <v>547</v>
      </c>
      <c r="B82" s="148" t="s">
        <v>863</v>
      </c>
      <c r="C82" s="43" t="s">
        <v>103</v>
      </c>
    </row>
    <row r="83" spans="1:3" ht="47.25" customHeight="1" x14ac:dyDescent="0.3">
      <c r="A83" s="148">
        <v>547</v>
      </c>
      <c r="B83" s="148" t="s">
        <v>864</v>
      </c>
      <c r="C83" s="43" t="s">
        <v>104</v>
      </c>
    </row>
    <row r="84" spans="1:3" ht="45.75" customHeight="1" x14ac:dyDescent="0.3">
      <c r="A84" s="148">
        <v>547</v>
      </c>
      <c r="B84" s="148" t="s">
        <v>865</v>
      </c>
      <c r="C84" s="43" t="s">
        <v>105</v>
      </c>
    </row>
    <row r="85" spans="1:3" ht="78" customHeight="1" x14ac:dyDescent="0.3">
      <c r="A85" s="148">
        <v>547</v>
      </c>
      <c r="B85" s="148" t="s">
        <v>866</v>
      </c>
      <c r="C85" s="43" t="s">
        <v>106</v>
      </c>
    </row>
    <row r="86" spans="1:3" ht="48" customHeight="1" x14ac:dyDescent="0.3">
      <c r="A86" s="148">
        <v>547</v>
      </c>
      <c r="B86" s="148" t="s">
        <v>867</v>
      </c>
      <c r="C86" s="43" t="s">
        <v>107</v>
      </c>
    </row>
    <row r="87" spans="1:3" ht="78" customHeight="1" x14ac:dyDescent="0.3">
      <c r="A87" s="148">
        <v>547</v>
      </c>
      <c r="B87" s="148" t="s">
        <v>868</v>
      </c>
      <c r="C87" s="43" t="s">
        <v>878</v>
      </c>
    </row>
    <row r="88" spans="1:3" ht="47.25" customHeight="1" x14ac:dyDescent="0.3">
      <c r="A88" s="148">
        <v>547</v>
      </c>
      <c r="B88" s="148" t="s">
        <v>869</v>
      </c>
      <c r="C88" s="43" t="s">
        <v>100</v>
      </c>
    </row>
    <row r="89" spans="1:3" ht="24.6" customHeight="1" x14ac:dyDescent="0.3">
      <c r="A89" s="148">
        <v>547</v>
      </c>
      <c r="B89" s="148" t="s">
        <v>870</v>
      </c>
      <c r="C89" s="43" t="s">
        <v>109</v>
      </c>
    </row>
    <row r="90" spans="1:3" ht="59.25" customHeight="1" x14ac:dyDescent="0.3">
      <c r="A90" s="148">
        <v>547</v>
      </c>
      <c r="B90" s="148" t="s">
        <v>871</v>
      </c>
      <c r="C90" s="44" t="s">
        <v>110</v>
      </c>
    </row>
    <row r="91" spans="1:3" ht="60" customHeight="1" x14ac:dyDescent="0.3">
      <c r="A91" s="148">
        <v>547</v>
      </c>
      <c r="B91" s="126" t="s">
        <v>1281</v>
      </c>
      <c r="C91" s="158" t="s">
        <v>1282</v>
      </c>
    </row>
    <row r="92" spans="1:3" ht="58.5" customHeight="1" x14ac:dyDescent="0.3">
      <c r="A92" s="148">
        <v>547</v>
      </c>
      <c r="B92" s="126" t="s">
        <v>1283</v>
      </c>
      <c r="C92" s="66" t="s">
        <v>1284</v>
      </c>
    </row>
    <row r="93" spans="1:3" ht="18.75" customHeight="1" x14ac:dyDescent="0.3">
      <c r="A93" s="148">
        <v>547</v>
      </c>
      <c r="B93" s="148" t="s">
        <v>1285</v>
      </c>
      <c r="C93" s="48" t="s">
        <v>737</v>
      </c>
    </row>
    <row r="94" spans="1:3" ht="34.15" customHeight="1" x14ac:dyDescent="0.3">
      <c r="A94" s="148">
        <v>547</v>
      </c>
      <c r="B94" s="148" t="s">
        <v>872</v>
      </c>
      <c r="C94" s="43" t="s">
        <v>879</v>
      </c>
    </row>
    <row r="95" spans="1:3" ht="78" customHeight="1" x14ac:dyDescent="0.3">
      <c r="A95" s="148">
        <v>547</v>
      </c>
      <c r="B95" s="148" t="s">
        <v>1286</v>
      </c>
      <c r="C95" s="43" t="s">
        <v>1272</v>
      </c>
    </row>
    <row r="96" spans="1:3" ht="18" customHeight="1" x14ac:dyDescent="0.3">
      <c r="A96" s="148">
        <v>547</v>
      </c>
      <c r="B96" s="148" t="s">
        <v>873</v>
      </c>
      <c r="C96" s="43" t="s">
        <v>63</v>
      </c>
    </row>
    <row r="97" spans="1:3" ht="88.5" customHeight="1" x14ac:dyDescent="0.3">
      <c r="A97" s="148">
        <v>547</v>
      </c>
      <c r="B97" s="148" t="s">
        <v>874</v>
      </c>
      <c r="C97" s="43" t="s">
        <v>111</v>
      </c>
    </row>
    <row r="98" spans="1:3" ht="48" customHeight="1" x14ac:dyDescent="0.3">
      <c r="A98" s="148">
        <v>547</v>
      </c>
      <c r="B98" s="148" t="s">
        <v>880</v>
      </c>
      <c r="C98" s="43" t="s">
        <v>881</v>
      </c>
    </row>
    <row r="99" spans="1:3" ht="48" customHeight="1" x14ac:dyDescent="0.3">
      <c r="A99" s="148">
        <v>547</v>
      </c>
      <c r="B99" s="148" t="s">
        <v>882</v>
      </c>
      <c r="C99" s="43" t="s">
        <v>944</v>
      </c>
    </row>
    <row r="100" spans="1:3" ht="60.6" customHeight="1" x14ac:dyDescent="0.3">
      <c r="A100" s="148">
        <v>547</v>
      </c>
      <c r="B100" s="148" t="s">
        <v>883</v>
      </c>
      <c r="C100" s="43" t="s">
        <v>945</v>
      </c>
    </row>
    <row r="101" spans="1:3" ht="73.150000000000006" customHeight="1" x14ac:dyDescent="0.3">
      <c r="A101" s="148">
        <v>547</v>
      </c>
      <c r="B101" s="148" t="s">
        <v>884</v>
      </c>
      <c r="C101" s="43" t="s">
        <v>946</v>
      </c>
    </row>
    <row r="102" spans="1:3" ht="73.150000000000006" customHeight="1" x14ac:dyDescent="0.3">
      <c r="A102" s="148">
        <v>547</v>
      </c>
      <c r="B102" s="148" t="s">
        <v>885</v>
      </c>
      <c r="C102" s="43" t="s">
        <v>947</v>
      </c>
    </row>
    <row r="103" spans="1:3" ht="91.5" customHeight="1" x14ac:dyDescent="0.3">
      <c r="A103" s="148">
        <v>547</v>
      </c>
      <c r="B103" s="148" t="s">
        <v>886</v>
      </c>
      <c r="C103" s="43" t="s">
        <v>948</v>
      </c>
    </row>
    <row r="104" spans="1:3" ht="72" customHeight="1" x14ac:dyDescent="0.3">
      <c r="A104" s="148">
        <v>547</v>
      </c>
      <c r="B104" s="148" t="s">
        <v>887</v>
      </c>
      <c r="C104" s="43" t="s">
        <v>1153</v>
      </c>
    </row>
    <row r="105" spans="1:3" ht="48" customHeight="1" x14ac:dyDescent="0.3">
      <c r="A105" s="148">
        <v>547</v>
      </c>
      <c r="B105" s="148" t="s">
        <v>888</v>
      </c>
      <c r="C105" s="43" t="s">
        <v>1154</v>
      </c>
    </row>
    <row r="106" spans="1:3" ht="63.75" customHeight="1" x14ac:dyDescent="0.3">
      <c r="A106" s="148">
        <v>547</v>
      </c>
      <c r="B106" s="148" t="s">
        <v>889</v>
      </c>
      <c r="C106" s="43" t="s">
        <v>1155</v>
      </c>
    </row>
    <row r="107" spans="1:3" ht="80.45" customHeight="1" x14ac:dyDescent="0.3">
      <c r="A107" s="148">
        <v>547</v>
      </c>
      <c r="B107" s="148" t="s">
        <v>890</v>
      </c>
      <c r="C107" s="43" t="s">
        <v>952</v>
      </c>
    </row>
    <row r="108" spans="1:3" ht="60.75" customHeight="1" x14ac:dyDescent="0.3">
      <c r="A108" s="148">
        <v>547</v>
      </c>
      <c r="B108" s="148" t="s">
        <v>891</v>
      </c>
      <c r="C108" s="43" t="s">
        <v>949</v>
      </c>
    </row>
    <row r="109" spans="1:3" ht="59.45" customHeight="1" x14ac:dyDescent="0.3">
      <c r="A109" s="148">
        <v>547</v>
      </c>
      <c r="B109" s="148" t="s">
        <v>892</v>
      </c>
      <c r="C109" s="43" t="s">
        <v>950</v>
      </c>
    </row>
    <row r="110" spans="1:3" ht="48" customHeight="1" x14ac:dyDescent="0.3">
      <c r="A110" s="148">
        <v>547</v>
      </c>
      <c r="B110" s="148" t="s">
        <v>893</v>
      </c>
      <c r="C110" s="43" t="s">
        <v>951</v>
      </c>
    </row>
    <row r="111" spans="1:3" ht="41.25" customHeight="1" x14ac:dyDescent="0.3">
      <c r="A111" s="150">
        <v>547</v>
      </c>
      <c r="B111" s="148"/>
      <c r="C111" s="42" t="s">
        <v>112</v>
      </c>
    </row>
    <row r="112" spans="1:3" ht="32.25" customHeight="1" x14ac:dyDescent="0.3">
      <c r="A112" s="148">
        <v>547</v>
      </c>
      <c r="B112" s="148" t="s">
        <v>113</v>
      </c>
      <c r="C112" s="43" t="s">
        <v>114</v>
      </c>
    </row>
    <row r="113" spans="1:3" ht="58.15" customHeight="1" x14ac:dyDescent="0.3">
      <c r="A113" s="148">
        <v>547</v>
      </c>
      <c r="B113" s="148" t="s">
        <v>876</v>
      </c>
      <c r="C113" s="43" t="s">
        <v>875</v>
      </c>
    </row>
  </sheetData>
  <mergeCells count="7">
    <mergeCell ref="A6:A7"/>
    <mergeCell ref="B6:B7"/>
    <mergeCell ref="A1:C1"/>
    <mergeCell ref="A2:C2"/>
    <mergeCell ref="A3:B3"/>
    <mergeCell ref="C3:C5"/>
    <mergeCell ref="A4:B4"/>
  </mergeCells>
  <pageMargins left="1.1811023622047245" right="0.39370078740157483" top="0.78740157480314965" bottom="0.78740157480314965" header="0.31496062992125984" footer="0.31496062992125984"/>
  <pageSetup paperSize="9" scale="79" fitToHeight="0" orientation="portrait" horizontalDpi="180" verticalDpi="180"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pageSetUpPr fitToPage="1"/>
  </sheetPr>
  <dimension ref="A1:H29"/>
  <sheetViews>
    <sheetView tabSelected="1" workbookViewId="0">
      <selection activeCell="A2" sqref="A1:F1048576"/>
    </sheetView>
  </sheetViews>
  <sheetFormatPr defaultColWidth="9.140625" defaultRowHeight="15" x14ac:dyDescent="0.25"/>
  <cols>
    <col min="1" max="1" width="5.5703125" style="11" customWidth="1"/>
    <col min="2" max="2" width="17.85546875" style="11" customWidth="1"/>
    <col min="3" max="3" width="19.7109375" style="11" customWidth="1"/>
    <col min="4" max="4" width="15.28515625" style="11" customWidth="1"/>
    <col min="5" max="5" width="14.7109375" style="11" customWidth="1"/>
    <col min="6" max="6" width="15.85546875" style="11" customWidth="1"/>
    <col min="7" max="255" width="9.140625" style="11"/>
    <col min="256" max="256" width="5.5703125" style="11" customWidth="1"/>
    <col min="257" max="257" width="23" style="11" customWidth="1"/>
    <col min="258" max="258" width="29.140625" style="11" customWidth="1"/>
    <col min="259" max="259" width="14.7109375" style="11" customWidth="1"/>
    <col min="260" max="260" width="14.140625" style="11" customWidth="1"/>
    <col min="261" max="261" width="15" style="11" customWidth="1"/>
    <col min="262" max="262" width="39.42578125" style="11" customWidth="1"/>
    <col min="263" max="511" width="9.140625" style="11"/>
    <col min="512" max="512" width="5.5703125" style="11" customWidth="1"/>
    <col min="513" max="513" width="23" style="11" customWidth="1"/>
    <col min="514" max="514" width="29.140625" style="11" customWidth="1"/>
    <col min="515" max="515" width="14.7109375" style="11" customWidth="1"/>
    <col min="516" max="516" width="14.140625" style="11" customWidth="1"/>
    <col min="517" max="517" width="15" style="11" customWidth="1"/>
    <col min="518" max="518" width="39.42578125" style="11" customWidth="1"/>
    <col min="519" max="767" width="9.140625" style="11"/>
    <col min="768" max="768" width="5.5703125" style="11" customWidth="1"/>
    <col min="769" max="769" width="23" style="11" customWidth="1"/>
    <col min="770" max="770" width="29.140625" style="11" customWidth="1"/>
    <col min="771" max="771" width="14.7109375" style="11" customWidth="1"/>
    <col min="772" max="772" width="14.140625" style="11" customWidth="1"/>
    <col min="773" max="773" width="15" style="11" customWidth="1"/>
    <col min="774" max="774" width="39.42578125" style="11" customWidth="1"/>
    <col min="775" max="1023" width="9.140625" style="11"/>
    <col min="1024" max="1024" width="5.5703125" style="11" customWidth="1"/>
    <col min="1025" max="1025" width="23" style="11" customWidth="1"/>
    <col min="1026" max="1026" width="29.140625" style="11" customWidth="1"/>
    <col min="1027" max="1027" width="14.7109375" style="11" customWidth="1"/>
    <col min="1028" max="1028" width="14.140625" style="11" customWidth="1"/>
    <col min="1029" max="1029" width="15" style="11" customWidth="1"/>
    <col min="1030" max="1030" width="39.42578125" style="11" customWidth="1"/>
    <col min="1031" max="1279" width="9.140625" style="11"/>
    <col min="1280" max="1280" width="5.5703125" style="11" customWidth="1"/>
    <col min="1281" max="1281" width="23" style="11" customWidth="1"/>
    <col min="1282" max="1282" width="29.140625" style="11" customWidth="1"/>
    <col min="1283" max="1283" width="14.7109375" style="11" customWidth="1"/>
    <col min="1284" max="1284" width="14.140625" style="11" customWidth="1"/>
    <col min="1285" max="1285" width="15" style="11" customWidth="1"/>
    <col min="1286" max="1286" width="39.42578125" style="11" customWidth="1"/>
    <col min="1287" max="1535" width="9.140625" style="11"/>
    <col min="1536" max="1536" width="5.5703125" style="11" customWidth="1"/>
    <col min="1537" max="1537" width="23" style="11" customWidth="1"/>
    <col min="1538" max="1538" width="29.140625" style="11" customWidth="1"/>
    <col min="1539" max="1539" width="14.7109375" style="11" customWidth="1"/>
    <col min="1540" max="1540" width="14.140625" style="11" customWidth="1"/>
    <col min="1541" max="1541" width="15" style="11" customWidth="1"/>
    <col min="1542" max="1542" width="39.42578125" style="11" customWidth="1"/>
    <col min="1543" max="1791" width="9.140625" style="11"/>
    <col min="1792" max="1792" width="5.5703125" style="11" customWidth="1"/>
    <col min="1793" max="1793" width="23" style="11" customWidth="1"/>
    <col min="1794" max="1794" width="29.140625" style="11" customWidth="1"/>
    <col min="1795" max="1795" width="14.7109375" style="11" customWidth="1"/>
    <col min="1796" max="1796" width="14.140625" style="11" customWidth="1"/>
    <col min="1797" max="1797" width="15" style="11" customWidth="1"/>
    <col min="1798" max="1798" width="39.42578125" style="11" customWidth="1"/>
    <col min="1799" max="2047" width="9.140625" style="11"/>
    <col min="2048" max="2048" width="5.5703125" style="11" customWidth="1"/>
    <col min="2049" max="2049" width="23" style="11" customWidth="1"/>
    <col min="2050" max="2050" width="29.140625" style="11" customWidth="1"/>
    <col min="2051" max="2051" width="14.7109375" style="11" customWidth="1"/>
    <col min="2052" max="2052" width="14.140625" style="11" customWidth="1"/>
    <col min="2053" max="2053" width="15" style="11" customWidth="1"/>
    <col min="2054" max="2054" width="39.42578125" style="11" customWidth="1"/>
    <col min="2055" max="2303" width="9.140625" style="11"/>
    <col min="2304" max="2304" width="5.5703125" style="11" customWidth="1"/>
    <col min="2305" max="2305" width="23" style="11" customWidth="1"/>
    <col min="2306" max="2306" width="29.140625" style="11" customWidth="1"/>
    <col min="2307" max="2307" width="14.7109375" style="11" customWidth="1"/>
    <col min="2308" max="2308" width="14.140625" style="11" customWidth="1"/>
    <col min="2309" max="2309" width="15" style="11" customWidth="1"/>
    <col min="2310" max="2310" width="39.42578125" style="11" customWidth="1"/>
    <col min="2311" max="2559" width="9.140625" style="11"/>
    <col min="2560" max="2560" width="5.5703125" style="11" customWidth="1"/>
    <col min="2561" max="2561" width="23" style="11" customWidth="1"/>
    <col min="2562" max="2562" width="29.140625" style="11" customWidth="1"/>
    <col min="2563" max="2563" width="14.7109375" style="11" customWidth="1"/>
    <col min="2564" max="2564" width="14.140625" style="11" customWidth="1"/>
    <col min="2565" max="2565" width="15" style="11" customWidth="1"/>
    <col min="2566" max="2566" width="39.42578125" style="11" customWidth="1"/>
    <col min="2567" max="2815" width="9.140625" style="11"/>
    <col min="2816" max="2816" width="5.5703125" style="11" customWidth="1"/>
    <col min="2817" max="2817" width="23" style="11" customWidth="1"/>
    <col min="2818" max="2818" width="29.140625" style="11" customWidth="1"/>
    <col min="2819" max="2819" width="14.7109375" style="11" customWidth="1"/>
    <col min="2820" max="2820" width="14.140625" style="11" customWidth="1"/>
    <col min="2821" max="2821" width="15" style="11" customWidth="1"/>
    <col min="2822" max="2822" width="39.42578125" style="11" customWidth="1"/>
    <col min="2823" max="3071" width="9.140625" style="11"/>
    <col min="3072" max="3072" width="5.5703125" style="11" customWidth="1"/>
    <col min="3073" max="3073" width="23" style="11" customWidth="1"/>
    <col min="3074" max="3074" width="29.140625" style="11" customWidth="1"/>
    <col min="3075" max="3075" width="14.7109375" style="11" customWidth="1"/>
    <col min="3076" max="3076" width="14.140625" style="11" customWidth="1"/>
    <col min="3077" max="3077" width="15" style="11" customWidth="1"/>
    <col min="3078" max="3078" width="39.42578125" style="11" customWidth="1"/>
    <col min="3079" max="3327" width="9.140625" style="11"/>
    <col min="3328" max="3328" width="5.5703125" style="11" customWidth="1"/>
    <col min="3329" max="3329" width="23" style="11" customWidth="1"/>
    <col min="3330" max="3330" width="29.140625" style="11" customWidth="1"/>
    <col min="3331" max="3331" width="14.7109375" style="11" customWidth="1"/>
    <col min="3332" max="3332" width="14.140625" style="11" customWidth="1"/>
    <col min="3333" max="3333" width="15" style="11" customWidth="1"/>
    <col min="3334" max="3334" width="39.42578125" style="11" customWidth="1"/>
    <col min="3335" max="3583" width="9.140625" style="11"/>
    <col min="3584" max="3584" width="5.5703125" style="11" customWidth="1"/>
    <col min="3585" max="3585" width="23" style="11" customWidth="1"/>
    <col min="3586" max="3586" width="29.140625" style="11" customWidth="1"/>
    <col min="3587" max="3587" width="14.7109375" style="11" customWidth="1"/>
    <col min="3588" max="3588" width="14.140625" style="11" customWidth="1"/>
    <col min="3589" max="3589" width="15" style="11" customWidth="1"/>
    <col min="3590" max="3590" width="39.42578125" style="11" customWidth="1"/>
    <col min="3591" max="3839" width="9.140625" style="11"/>
    <col min="3840" max="3840" width="5.5703125" style="11" customWidth="1"/>
    <col min="3841" max="3841" width="23" style="11" customWidth="1"/>
    <col min="3842" max="3842" width="29.140625" style="11" customWidth="1"/>
    <col min="3843" max="3843" width="14.7109375" style="11" customWidth="1"/>
    <col min="3844" max="3844" width="14.140625" style="11" customWidth="1"/>
    <col min="3845" max="3845" width="15" style="11" customWidth="1"/>
    <col min="3846" max="3846" width="39.42578125" style="11" customWidth="1"/>
    <col min="3847" max="4095" width="9.140625" style="11"/>
    <col min="4096" max="4096" width="5.5703125" style="11" customWidth="1"/>
    <col min="4097" max="4097" width="23" style="11" customWidth="1"/>
    <col min="4098" max="4098" width="29.140625" style="11" customWidth="1"/>
    <col min="4099" max="4099" width="14.7109375" style="11" customWidth="1"/>
    <col min="4100" max="4100" width="14.140625" style="11" customWidth="1"/>
    <col min="4101" max="4101" width="15" style="11" customWidth="1"/>
    <col min="4102" max="4102" width="39.42578125" style="11" customWidth="1"/>
    <col min="4103" max="4351" width="9.140625" style="11"/>
    <col min="4352" max="4352" width="5.5703125" style="11" customWidth="1"/>
    <col min="4353" max="4353" width="23" style="11" customWidth="1"/>
    <col min="4354" max="4354" width="29.140625" style="11" customWidth="1"/>
    <col min="4355" max="4355" width="14.7109375" style="11" customWidth="1"/>
    <col min="4356" max="4356" width="14.140625" style="11" customWidth="1"/>
    <col min="4357" max="4357" width="15" style="11" customWidth="1"/>
    <col min="4358" max="4358" width="39.42578125" style="11" customWidth="1"/>
    <col min="4359" max="4607" width="9.140625" style="11"/>
    <col min="4608" max="4608" width="5.5703125" style="11" customWidth="1"/>
    <col min="4609" max="4609" width="23" style="11" customWidth="1"/>
    <col min="4610" max="4610" width="29.140625" style="11" customWidth="1"/>
    <col min="4611" max="4611" width="14.7109375" style="11" customWidth="1"/>
    <col min="4612" max="4612" width="14.140625" style="11" customWidth="1"/>
    <col min="4613" max="4613" width="15" style="11" customWidth="1"/>
    <col min="4614" max="4614" width="39.42578125" style="11" customWidth="1"/>
    <col min="4615" max="4863" width="9.140625" style="11"/>
    <col min="4864" max="4864" width="5.5703125" style="11" customWidth="1"/>
    <col min="4865" max="4865" width="23" style="11" customWidth="1"/>
    <col min="4866" max="4866" width="29.140625" style="11" customWidth="1"/>
    <col min="4867" max="4867" width="14.7109375" style="11" customWidth="1"/>
    <col min="4868" max="4868" width="14.140625" style="11" customWidth="1"/>
    <col min="4869" max="4869" width="15" style="11" customWidth="1"/>
    <col min="4870" max="4870" width="39.42578125" style="11" customWidth="1"/>
    <col min="4871" max="5119" width="9.140625" style="11"/>
    <col min="5120" max="5120" width="5.5703125" style="11" customWidth="1"/>
    <col min="5121" max="5121" width="23" style="11" customWidth="1"/>
    <col min="5122" max="5122" width="29.140625" style="11" customWidth="1"/>
    <col min="5123" max="5123" width="14.7109375" style="11" customWidth="1"/>
    <col min="5124" max="5124" width="14.140625" style="11" customWidth="1"/>
    <col min="5125" max="5125" width="15" style="11" customWidth="1"/>
    <col min="5126" max="5126" width="39.42578125" style="11" customWidth="1"/>
    <col min="5127" max="5375" width="9.140625" style="11"/>
    <col min="5376" max="5376" width="5.5703125" style="11" customWidth="1"/>
    <col min="5377" max="5377" width="23" style="11" customWidth="1"/>
    <col min="5378" max="5378" width="29.140625" style="11" customWidth="1"/>
    <col min="5379" max="5379" width="14.7109375" style="11" customWidth="1"/>
    <col min="5380" max="5380" width="14.140625" style="11" customWidth="1"/>
    <col min="5381" max="5381" width="15" style="11" customWidth="1"/>
    <col min="5382" max="5382" width="39.42578125" style="11" customWidth="1"/>
    <col min="5383" max="5631" width="9.140625" style="11"/>
    <col min="5632" max="5632" width="5.5703125" style="11" customWidth="1"/>
    <col min="5633" max="5633" width="23" style="11" customWidth="1"/>
    <col min="5634" max="5634" width="29.140625" style="11" customWidth="1"/>
    <col min="5635" max="5635" width="14.7109375" style="11" customWidth="1"/>
    <col min="5636" max="5636" width="14.140625" style="11" customWidth="1"/>
    <col min="5637" max="5637" width="15" style="11" customWidth="1"/>
    <col min="5638" max="5638" width="39.42578125" style="11" customWidth="1"/>
    <col min="5639" max="5887" width="9.140625" style="11"/>
    <col min="5888" max="5888" width="5.5703125" style="11" customWidth="1"/>
    <col min="5889" max="5889" width="23" style="11" customWidth="1"/>
    <col min="5890" max="5890" width="29.140625" style="11" customWidth="1"/>
    <col min="5891" max="5891" width="14.7109375" style="11" customWidth="1"/>
    <col min="5892" max="5892" width="14.140625" style="11" customWidth="1"/>
    <col min="5893" max="5893" width="15" style="11" customWidth="1"/>
    <col min="5894" max="5894" width="39.42578125" style="11" customWidth="1"/>
    <col min="5895" max="6143" width="9.140625" style="11"/>
    <col min="6144" max="6144" width="5.5703125" style="11" customWidth="1"/>
    <col min="6145" max="6145" width="23" style="11" customWidth="1"/>
    <col min="6146" max="6146" width="29.140625" style="11" customWidth="1"/>
    <col min="6147" max="6147" width="14.7109375" style="11" customWidth="1"/>
    <col min="6148" max="6148" width="14.140625" style="11" customWidth="1"/>
    <col min="6149" max="6149" width="15" style="11" customWidth="1"/>
    <col min="6150" max="6150" width="39.42578125" style="11" customWidth="1"/>
    <col min="6151" max="6399" width="9.140625" style="11"/>
    <col min="6400" max="6400" width="5.5703125" style="11" customWidth="1"/>
    <col min="6401" max="6401" width="23" style="11" customWidth="1"/>
    <col min="6402" max="6402" width="29.140625" style="11" customWidth="1"/>
    <col min="6403" max="6403" width="14.7109375" style="11" customWidth="1"/>
    <col min="6404" max="6404" width="14.140625" style="11" customWidth="1"/>
    <col min="6405" max="6405" width="15" style="11" customWidth="1"/>
    <col min="6406" max="6406" width="39.42578125" style="11" customWidth="1"/>
    <col min="6407" max="6655" width="9.140625" style="11"/>
    <col min="6656" max="6656" width="5.5703125" style="11" customWidth="1"/>
    <col min="6657" max="6657" width="23" style="11" customWidth="1"/>
    <col min="6658" max="6658" width="29.140625" style="11" customWidth="1"/>
    <col min="6659" max="6659" width="14.7109375" style="11" customWidth="1"/>
    <col min="6660" max="6660" width="14.140625" style="11" customWidth="1"/>
    <col min="6661" max="6661" width="15" style="11" customWidth="1"/>
    <col min="6662" max="6662" width="39.42578125" style="11" customWidth="1"/>
    <col min="6663" max="6911" width="9.140625" style="11"/>
    <col min="6912" max="6912" width="5.5703125" style="11" customWidth="1"/>
    <col min="6913" max="6913" width="23" style="11" customWidth="1"/>
    <col min="6914" max="6914" width="29.140625" style="11" customWidth="1"/>
    <col min="6915" max="6915" width="14.7109375" style="11" customWidth="1"/>
    <col min="6916" max="6916" width="14.140625" style="11" customWidth="1"/>
    <col min="6917" max="6917" width="15" style="11" customWidth="1"/>
    <col min="6918" max="6918" width="39.42578125" style="11" customWidth="1"/>
    <col min="6919" max="7167" width="9.140625" style="11"/>
    <col min="7168" max="7168" width="5.5703125" style="11" customWidth="1"/>
    <col min="7169" max="7169" width="23" style="11" customWidth="1"/>
    <col min="7170" max="7170" width="29.140625" style="11" customWidth="1"/>
    <col min="7171" max="7171" width="14.7109375" style="11" customWidth="1"/>
    <col min="7172" max="7172" width="14.140625" style="11" customWidth="1"/>
    <col min="7173" max="7173" width="15" style="11" customWidth="1"/>
    <col min="7174" max="7174" width="39.42578125" style="11" customWidth="1"/>
    <col min="7175" max="7423" width="9.140625" style="11"/>
    <col min="7424" max="7424" width="5.5703125" style="11" customWidth="1"/>
    <col min="7425" max="7425" width="23" style="11" customWidth="1"/>
    <col min="7426" max="7426" width="29.140625" style="11" customWidth="1"/>
    <col min="7427" max="7427" width="14.7109375" style="11" customWidth="1"/>
    <col min="7428" max="7428" width="14.140625" style="11" customWidth="1"/>
    <col min="7429" max="7429" width="15" style="11" customWidth="1"/>
    <col min="7430" max="7430" width="39.42578125" style="11" customWidth="1"/>
    <col min="7431" max="7679" width="9.140625" style="11"/>
    <col min="7680" max="7680" width="5.5703125" style="11" customWidth="1"/>
    <col min="7681" max="7681" width="23" style="11" customWidth="1"/>
    <col min="7682" max="7682" width="29.140625" style="11" customWidth="1"/>
    <col min="7683" max="7683" width="14.7109375" style="11" customWidth="1"/>
    <col min="7684" max="7684" width="14.140625" style="11" customWidth="1"/>
    <col min="7685" max="7685" width="15" style="11" customWidth="1"/>
    <col min="7686" max="7686" width="39.42578125" style="11" customWidth="1"/>
    <col min="7687" max="7935" width="9.140625" style="11"/>
    <col min="7936" max="7936" width="5.5703125" style="11" customWidth="1"/>
    <col min="7937" max="7937" width="23" style="11" customWidth="1"/>
    <col min="7938" max="7938" width="29.140625" style="11" customWidth="1"/>
    <col min="7939" max="7939" width="14.7109375" style="11" customWidth="1"/>
    <col min="7940" max="7940" width="14.140625" style="11" customWidth="1"/>
    <col min="7941" max="7941" width="15" style="11" customWidth="1"/>
    <col min="7942" max="7942" width="39.42578125" style="11" customWidth="1"/>
    <col min="7943" max="8191" width="9.140625" style="11"/>
    <col min="8192" max="8192" width="5.5703125" style="11" customWidth="1"/>
    <col min="8193" max="8193" width="23" style="11" customWidth="1"/>
    <col min="8194" max="8194" width="29.140625" style="11" customWidth="1"/>
    <col min="8195" max="8195" width="14.7109375" style="11" customWidth="1"/>
    <col min="8196" max="8196" width="14.140625" style="11" customWidth="1"/>
    <col min="8197" max="8197" width="15" style="11" customWidth="1"/>
    <col min="8198" max="8198" width="39.42578125" style="11" customWidth="1"/>
    <col min="8199" max="8447" width="9.140625" style="11"/>
    <col min="8448" max="8448" width="5.5703125" style="11" customWidth="1"/>
    <col min="8449" max="8449" width="23" style="11" customWidth="1"/>
    <col min="8450" max="8450" width="29.140625" style="11" customWidth="1"/>
    <col min="8451" max="8451" width="14.7109375" style="11" customWidth="1"/>
    <col min="8452" max="8452" width="14.140625" style="11" customWidth="1"/>
    <col min="8453" max="8453" width="15" style="11" customWidth="1"/>
    <col min="8454" max="8454" width="39.42578125" style="11" customWidth="1"/>
    <col min="8455" max="8703" width="9.140625" style="11"/>
    <col min="8704" max="8704" width="5.5703125" style="11" customWidth="1"/>
    <col min="8705" max="8705" width="23" style="11" customWidth="1"/>
    <col min="8706" max="8706" width="29.140625" style="11" customWidth="1"/>
    <col min="8707" max="8707" width="14.7109375" style="11" customWidth="1"/>
    <col min="8708" max="8708" width="14.140625" style="11" customWidth="1"/>
    <col min="8709" max="8709" width="15" style="11" customWidth="1"/>
    <col min="8710" max="8710" width="39.42578125" style="11" customWidth="1"/>
    <col min="8711" max="8959" width="9.140625" style="11"/>
    <col min="8960" max="8960" width="5.5703125" style="11" customWidth="1"/>
    <col min="8961" max="8961" width="23" style="11" customWidth="1"/>
    <col min="8962" max="8962" width="29.140625" style="11" customWidth="1"/>
    <col min="8963" max="8963" width="14.7109375" style="11" customWidth="1"/>
    <col min="8964" max="8964" width="14.140625" style="11" customWidth="1"/>
    <col min="8965" max="8965" width="15" style="11" customWidth="1"/>
    <col min="8966" max="8966" width="39.42578125" style="11" customWidth="1"/>
    <col min="8967" max="9215" width="9.140625" style="11"/>
    <col min="9216" max="9216" width="5.5703125" style="11" customWidth="1"/>
    <col min="9217" max="9217" width="23" style="11" customWidth="1"/>
    <col min="9218" max="9218" width="29.140625" style="11" customWidth="1"/>
    <col min="9219" max="9219" width="14.7109375" style="11" customWidth="1"/>
    <col min="9220" max="9220" width="14.140625" style="11" customWidth="1"/>
    <col min="9221" max="9221" width="15" style="11" customWidth="1"/>
    <col min="9222" max="9222" width="39.42578125" style="11" customWidth="1"/>
    <col min="9223" max="9471" width="9.140625" style="11"/>
    <col min="9472" max="9472" width="5.5703125" style="11" customWidth="1"/>
    <col min="9473" max="9473" width="23" style="11" customWidth="1"/>
    <col min="9474" max="9474" width="29.140625" style="11" customWidth="1"/>
    <col min="9475" max="9475" width="14.7109375" style="11" customWidth="1"/>
    <col min="9476" max="9476" width="14.140625" style="11" customWidth="1"/>
    <col min="9477" max="9477" width="15" style="11" customWidth="1"/>
    <col min="9478" max="9478" width="39.42578125" style="11" customWidth="1"/>
    <col min="9479" max="9727" width="9.140625" style="11"/>
    <col min="9728" max="9728" width="5.5703125" style="11" customWidth="1"/>
    <col min="9729" max="9729" width="23" style="11" customWidth="1"/>
    <col min="9730" max="9730" width="29.140625" style="11" customWidth="1"/>
    <col min="9731" max="9731" width="14.7109375" style="11" customWidth="1"/>
    <col min="9732" max="9732" width="14.140625" style="11" customWidth="1"/>
    <col min="9733" max="9733" width="15" style="11" customWidth="1"/>
    <col min="9734" max="9734" width="39.42578125" style="11" customWidth="1"/>
    <col min="9735" max="9983" width="9.140625" style="11"/>
    <col min="9984" max="9984" width="5.5703125" style="11" customWidth="1"/>
    <col min="9985" max="9985" width="23" style="11" customWidth="1"/>
    <col min="9986" max="9986" width="29.140625" style="11" customWidth="1"/>
    <col min="9987" max="9987" width="14.7109375" style="11" customWidth="1"/>
    <col min="9988" max="9988" width="14.140625" style="11" customWidth="1"/>
    <col min="9989" max="9989" width="15" style="11" customWidth="1"/>
    <col min="9990" max="9990" width="39.42578125" style="11" customWidth="1"/>
    <col min="9991" max="10239" width="9.140625" style="11"/>
    <col min="10240" max="10240" width="5.5703125" style="11" customWidth="1"/>
    <col min="10241" max="10241" width="23" style="11" customWidth="1"/>
    <col min="10242" max="10242" width="29.140625" style="11" customWidth="1"/>
    <col min="10243" max="10243" width="14.7109375" style="11" customWidth="1"/>
    <col min="10244" max="10244" width="14.140625" style="11" customWidth="1"/>
    <col min="10245" max="10245" width="15" style="11" customWidth="1"/>
    <col min="10246" max="10246" width="39.42578125" style="11" customWidth="1"/>
    <col min="10247" max="10495" width="9.140625" style="11"/>
    <col min="10496" max="10496" width="5.5703125" style="11" customWidth="1"/>
    <col min="10497" max="10497" width="23" style="11" customWidth="1"/>
    <col min="10498" max="10498" width="29.140625" style="11" customWidth="1"/>
    <col min="10499" max="10499" width="14.7109375" style="11" customWidth="1"/>
    <col min="10500" max="10500" width="14.140625" style="11" customWidth="1"/>
    <col min="10501" max="10501" width="15" style="11" customWidth="1"/>
    <col min="10502" max="10502" width="39.42578125" style="11" customWidth="1"/>
    <col min="10503" max="10751" width="9.140625" style="11"/>
    <col min="10752" max="10752" width="5.5703125" style="11" customWidth="1"/>
    <col min="10753" max="10753" width="23" style="11" customWidth="1"/>
    <col min="10754" max="10754" width="29.140625" style="11" customWidth="1"/>
    <col min="10755" max="10755" width="14.7109375" style="11" customWidth="1"/>
    <col min="10756" max="10756" width="14.140625" style="11" customWidth="1"/>
    <col min="10757" max="10757" width="15" style="11" customWidth="1"/>
    <col min="10758" max="10758" width="39.42578125" style="11" customWidth="1"/>
    <col min="10759" max="11007" width="9.140625" style="11"/>
    <col min="11008" max="11008" width="5.5703125" style="11" customWidth="1"/>
    <col min="11009" max="11009" width="23" style="11" customWidth="1"/>
    <col min="11010" max="11010" width="29.140625" style="11" customWidth="1"/>
    <col min="11011" max="11011" width="14.7109375" style="11" customWidth="1"/>
    <col min="11012" max="11012" width="14.140625" style="11" customWidth="1"/>
    <col min="11013" max="11013" width="15" style="11" customWidth="1"/>
    <col min="11014" max="11014" width="39.42578125" style="11" customWidth="1"/>
    <col min="11015" max="11263" width="9.140625" style="11"/>
    <col min="11264" max="11264" width="5.5703125" style="11" customWidth="1"/>
    <col min="11265" max="11265" width="23" style="11" customWidth="1"/>
    <col min="11266" max="11266" width="29.140625" style="11" customWidth="1"/>
    <col min="11267" max="11267" width="14.7109375" style="11" customWidth="1"/>
    <col min="11268" max="11268" width="14.140625" style="11" customWidth="1"/>
    <col min="11269" max="11269" width="15" style="11" customWidth="1"/>
    <col min="11270" max="11270" width="39.42578125" style="11" customWidth="1"/>
    <col min="11271" max="11519" width="9.140625" style="11"/>
    <col min="11520" max="11520" width="5.5703125" style="11" customWidth="1"/>
    <col min="11521" max="11521" width="23" style="11" customWidth="1"/>
    <col min="11522" max="11522" width="29.140625" style="11" customWidth="1"/>
    <col min="11523" max="11523" width="14.7109375" style="11" customWidth="1"/>
    <col min="11524" max="11524" width="14.140625" style="11" customWidth="1"/>
    <col min="11525" max="11525" width="15" style="11" customWidth="1"/>
    <col min="11526" max="11526" width="39.42578125" style="11" customWidth="1"/>
    <col min="11527" max="11775" width="9.140625" style="11"/>
    <col min="11776" max="11776" width="5.5703125" style="11" customWidth="1"/>
    <col min="11777" max="11777" width="23" style="11" customWidth="1"/>
    <col min="11778" max="11778" width="29.140625" style="11" customWidth="1"/>
    <col min="11779" max="11779" width="14.7109375" style="11" customWidth="1"/>
    <col min="11780" max="11780" width="14.140625" style="11" customWidth="1"/>
    <col min="11781" max="11781" width="15" style="11" customWidth="1"/>
    <col min="11782" max="11782" width="39.42578125" style="11" customWidth="1"/>
    <col min="11783" max="12031" width="9.140625" style="11"/>
    <col min="12032" max="12032" width="5.5703125" style="11" customWidth="1"/>
    <col min="12033" max="12033" width="23" style="11" customWidth="1"/>
    <col min="12034" max="12034" width="29.140625" style="11" customWidth="1"/>
    <col min="12035" max="12035" width="14.7109375" style="11" customWidth="1"/>
    <col min="12036" max="12036" width="14.140625" style="11" customWidth="1"/>
    <col min="12037" max="12037" width="15" style="11" customWidth="1"/>
    <col min="12038" max="12038" width="39.42578125" style="11" customWidth="1"/>
    <col min="12039" max="12287" width="9.140625" style="11"/>
    <col min="12288" max="12288" width="5.5703125" style="11" customWidth="1"/>
    <col min="12289" max="12289" width="23" style="11" customWidth="1"/>
    <col min="12290" max="12290" width="29.140625" style="11" customWidth="1"/>
    <col min="12291" max="12291" width="14.7109375" style="11" customWidth="1"/>
    <col min="12292" max="12292" width="14.140625" style="11" customWidth="1"/>
    <col min="12293" max="12293" width="15" style="11" customWidth="1"/>
    <col min="12294" max="12294" width="39.42578125" style="11" customWidth="1"/>
    <col min="12295" max="12543" width="9.140625" style="11"/>
    <col min="12544" max="12544" width="5.5703125" style="11" customWidth="1"/>
    <col min="12545" max="12545" width="23" style="11" customWidth="1"/>
    <col min="12546" max="12546" width="29.140625" style="11" customWidth="1"/>
    <col min="12547" max="12547" width="14.7109375" style="11" customWidth="1"/>
    <col min="12548" max="12548" width="14.140625" style="11" customWidth="1"/>
    <col min="12549" max="12549" width="15" style="11" customWidth="1"/>
    <col min="12550" max="12550" width="39.42578125" style="11" customWidth="1"/>
    <col min="12551" max="12799" width="9.140625" style="11"/>
    <col min="12800" max="12800" width="5.5703125" style="11" customWidth="1"/>
    <col min="12801" max="12801" width="23" style="11" customWidth="1"/>
    <col min="12802" max="12802" width="29.140625" style="11" customWidth="1"/>
    <col min="12803" max="12803" width="14.7109375" style="11" customWidth="1"/>
    <col min="12804" max="12804" width="14.140625" style="11" customWidth="1"/>
    <col min="12805" max="12805" width="15" style="11" customWidth="1"/>
    <col min="12806" max="12806" width="39.42578125" style="11" customWidth="1"/>
    <col min="12807" max="13055" width="9.140625" style="11"/>
    <col min="13056" max="13056" width="5.5703125" style="11" customWidth="1"/>
    <col min="13057" max="13057" width="23" style="11" customWidth="1"/>
    <col min="13058" max="13058" width="29.140625" style="11" customWidth="1"/>
    <col min="13059" max="13059" width="14.7109375" style="11" customWidth="1"/>
    <col min="13060" max="13060" width="14.140625" style="11" customWidth="1"/>
    <col min="13061" max="13061" width="15" style="11" customWidth="1"/>
    <col min="13062" max="13062" width="39.42578125" style="11" customWidth="1"/>
    <col min="13063" max="13311" width="9.140625" style="11"/>
    <col min="13312" max="13312" width="5.5703125" style="11" customWidth="1"/>
    <col min="13313" max="13313" width="23" style="11" customWidth="1"/>
    <col min="13314" max="13314" width="29.140625" style="11" customWidth="1"/>
    <col min="13315" max="13315" width="14.7109375" style="11" customWidth="1"/>
    <col min="13316" max="13316" width="14.140625" style="11" customWidth="1"/>
    <col min="13317" max="13317" width="15" style="11" customWidth="1"/>
    <col min="13318" max="13318" width="39.42578125" style="11" customWidth="1"/>
    <col min="13319" max="13567" width="9.140625" style="11"/>
    <col min="13568" max="13568" width="5.5703125" style="11" customWidth="1"/>
    <col min="13569" max="13569" width="23" style="11" customWidth="1"/>
    <col min="13570" max="13570" width="29.140625" style="11" customWidth="1"/>
    <col min="13571" max="13571" width="14.7109375" style="11" customWidth="1"/>
    <col min="13572" max="13572" width="14.140625" style="11" customWidth="1"/>
    <col min="13573" max="13573" width="15" style="11" customWidth="1"/>
    <col min="13574" max="13574" width="39.42578125" style="11" customWidth="1"/>
    <col min="13575" max="13823" width="9.140625" style="11"/>
    <col min="13824" max="13824" width="5.5703125" style="11" customWidth="1"/>
    <col min="13825" max="13825" width="23" style="11" customWidth="1"/>
    <col min="13826" max="13826" width="29.140625" style="11" customWidth="1"/>
    <col min="13827" max="13827" width="14.7109375" style="11" customWidth="1"/>
    <col min="13828" max="13828" width="14.140625" style="11" customWidth="1"/>
    <col min="13829" max="13829" width="15" style="11" customWidth="1"/>
    <col min="13830" max="13830" width="39.42578125" style="11" customWidth="1"/>
    <col min="13831" max="14079" width="9.140625" style="11"/>
    <col min="14080" max="14080" width="5.5703125" style="11" customWidth="1"/>
    <col min="14081" max="14081" width="23" style="11" customWidth="1"/>
    <col min="14082" max="14082" width="29.140625" style="11" customWidth="1"/>
    <col min="14083" max="14083" width="14.7109375" style="11" customWidth="1"/>
    <col min="14084" max="14084" width="14.140625" style="11" customWidth="1"/>
    <col min="14085" max="14085" width="15" style="11" customWidth="1"/>
    <col min="14086" max="14086" width="39.42578125" style="11" customWidth="1"/>
    <col min="14087" max="14335" width="9.140625" style="11"/>
    <col min="14336" max="14336" width="5.5703125" style="11" customWidth="1"/>
    <col min="14337" max="14337" width="23" style="11" customWidth="1"/>
    <col min="14338" max="14338" width="29.140625" style="11" customWidth="1"/>
    <col min="14339" max="14339" width="14.7109375" style="11" customWidth="1"/>
    <col min="14340" max="14340" width="14.140625" style="11" customWidth="1"/>
    <col min="14341" max="14341" width="15" style="11" customWidth="1"/>
    <col min="14342" max="14342" width="39.42578125" style="11" customWidth="1"/>
    <col min="14343" max="14591" width="9.140625" style="11"/>
    <col min="14592" max="14592" width="5.5703125" style="11" customWidth="1"/>
    <col min="14593" max="14593" width="23" style="11" customWidth="1"/>
    <col min="14594" max="14594" width="29.140625" style="11" customWidth="1"/>
    <col min="14595" max="14595" width="14.7109375" style="11" customWidth="1"/>
    <col min="14596" max="14596" width="14.140625" style="11" customWidth="1"/>
    <col min="14597" max="14597" width="15" style="11" customWidth="1"/>
    <col min="14598" max="14598" width="39.42578125" style="11" customWidth="1"/>
    <col min="14599" max="14847" width="9.140625" style="11"/>
    <col min="14848" max="14848" width="5.5703125" style="11" customWidth="1"/>
    <col min="14849" max="14849" width="23" style="11" customWidth="1"/>
    <col min="14850" max="14850" width="29.140625" style="11" customWidth="1"/>
    <col min="14851" max="14851" width="14.7109375" style="11" customWidth="1"/>
    <col min="14852" max="14852" width="14.140625" style="11" customWidth="1"/>
    <col min="14853" max="14853" width="15" style="11" customWidth="1"/>
    <col min="14854" max="14854" width="39.42578125" style="11" customWidth="1"/>
    <col min="14855" max="15103" width="9.140625" style="11"/>
    <col min="15104" max="15104" width="5.5703125" style="11" customWidth="1"/>
    <col min="15105" max="15105" width="23" style="11" customWidth="1"/>
    <col min="15106" max="15106" width="29.140625" style="11" customWidth="1"/>
    <col min="15107" max="15107" width="14.7109375" style="11" customWidth="1"/>
    <col min="15108" max="15108" width="14.140625" style="11" customWidth="1"/>
    <col min="15109" max="15109" width="15" style="11" customWidth="1"/>
    <col min="15110" max="15110" width="39.42578125" style="11" customWidth="1"/>
    <col min="15111" max="15359" width="9.140625" style="11"/>
    <col min="15360" max="15360" width="5.5703125" style="11" customWidth="1"/>
    <col min="15361" max="15361" width="23" style="11" customWidth="1"/>
    <col min="15362" max="15362" width="29.140625" style="11" customWidth="1"/>
    <col min="15363" max="15363" width="14.7109375" style="11" customWidth="1"/>
    <col min="15364" max="15364" width="14.140625" style="11" customWidth="1"/>
    <col min="15365" max="15365" width="15" style="11" customWidth="1"/>
    <col min="15366" max="15366" width="39.42578125" style="11" customWidth="1"/>
    <col min="15367" max="15615" width="9.140625" style="11"/>
    <col min="15616" max="15616" width="5.5703125" style="11" customWidth="1"/>
    <col min="15617" max="15617" width="23" style="11" customWidth="1"/>
    <col min="15618" max="15618" width="29.140625" style="11" customWidth="1"/>
    <col min="15619" max="15619" width="14.7109375" style="11" customWidth="1"/>
    <col min="15620" max="15620" width="14.140625" style="11" customWidth="1"/>
    <col min="15621" max="15621" width="15" style="11" customWidth="1"/>
    <col min="15622" max="15622" width="39.42578125" style="11" customWidth="1"/>
    <col min="15623" max="15871" width="9.140625" style="11"/>
    <col min="15872" max="15872" width="5.5703125" style="11" customWidth="1"/>
    <col min="15873" max="15873" width="23" style="11" customWidth="1"/>
    <col min="15874" max="15874" width="29.140625" style="11" customWidth="1"/>
    <col min="15875" max="15875" width="14.7109375" style="11" customWidth="1"/>
    <col min="15876" max="15876" width="14.140625" style="11" customWidth="1"/>
    <col min="15877" max="15877" width="15" style="11" customWidth="1"/>
    <col min="15878" max="15878" width="39.42578125" style="11" customWidth="1"/>
    <col min="15879" max="16127" width="9.140625" style="11"/>
    <col min="16128" max="16128" width="5.5703125" style="11" customWidth="1"/>
    <col min="16129" max="16129" width="23" style="11" customWidth="1"/>
    <col min="16130" max="16130" width="29.140625" style="11" customWidth="1"/>
    <col min="16131" max="16131" width="14.7109375" style="11" customWidth="1"/>
    <col min="16132" max="16132" width="14.140625" style="11" customWidth="1"/>
    <col min="16133" max="16133" width="15" style="11" customWidth="1"/>
    <col min="16134" max="16134" width="39.42578125" style="11" customWidth="1"/>
    <col min="16135" max="16384" width="9.140625" style="11"/>
  </cols>
  <sheetData>
    <row r="1" spans="1:8" s="2" customFormat="1" ht="104.45" customHeight="1" x14ac:dyDescent="0.25">
      <c r="A1" s="231" t="s">
        <v>1370</v>
      </c>
      <c r="B1" s="231"/>
      <c r="C1" s="231"/>
      <c r="D1" s="231"/>
      <c r="E1" s="231"/>
      <c r="F1" s="231"/>
      <c r="G1" s="1"/>
      <c r="H1" s="1"/>
    </row>
    <row r="2" spans="1:8" s="2" customFormat="1" ht="13.9" x14ac:dyDescent="0.25">
      <c r="A2" s="79"/>
      <c r="B2" s="79"/>
      <c r="C2" s="79"/>
      <c r="D2" s="79"/>
      <c r="E2" s="79"/>
      <c r="F2" s="79"/>
    </row>
    <row r="3" spans="1:8" s="3" customFormat="1" ht="60" customHeight="1" x14ac:dyDescent="0.3">
      <c r="A3" s="287" t="s">
        <v>1328</v>
      </c>
      <c r="B3" s="288"/>
      <c r="C3" s="288"/>
      <c r="D3" s="288"/>
      <c r="E3" s="288"/>
      <c r="F3" s="288"/>
    </row>
    <row r="4" spans="1:8" s="3" customFormat="1" x14ac:dyDescent="0.25">
      <c r="A4" s="80"/>
      <c r="B4" s="81"/>
      <c r="C4" s="81"/>
      <c r="D4" s="81"/>
      <c r="E4" s="81"/>
      <c r="F4" s="81"/>
    </row>
    <row r="5" spans="1:8" s="4" customFormat="1" ht="34.9" customHeight="1" x14ac:dyDescent="0.3">
      <c r="A5" s="287"/>
      <c r="B5" s="287"/>
      <c r="C5" s="287"/>
      <c r="D5" s="287"/>
      <c r="E5" s="287"/>
      <c r="F5" s="287"/>
    </row>
    <row r="6" spans="1:8" s="5" customFormat="1" ht="16.5" x14ac:dyDescent="0.3">
      <c r="A6" s="82"/>
      <c r="B6" s="82"/>
      <c r="C6" s="82"/>
      <c r="D6" s="82"/>
      <c r="E6" s="82"/>
      <c r="F6" s="78" t="s">
        <v>661</v>
      </c>
    </row>
    <row r="7" spans="1:8" s="5" customFormat="1" ht="90" x14ac:dyDescent="0.25">
      <c r="A7" s="83" t="s">
        <v>625</v>
      </c>
      <c r="B7" s="83" t="s">
        <v>1340</v>
      </c>
      <c r="C7" s="83" t="s">
        <v>1341</v>
      </c>
      <c r="D7" s="83" t="s">
        <v>1339</v>
      </c>
      <c r="E7" s="83" t="s">
        <v>1348</v>
      </c>
      <c r="F7" s="83" t="s">
        <v>1062</v>
      </c>
    </row>
    <row r="8" spans="1:8" s="6" customFormat="1" ht="15.75" x14ac:dyDescent="0.25">
      <c r="A8" s="83">
        <v>1</v>
      </c>
      <c r="B8" s="83" t="s">
        <v>662</v>
      </c>
      <c r="C8" s="83" t="s">
        <v>663</v>
      </c>
      <c r="D8" s="83" t="s">
        <v>663</v>
      </c>
      <c r="E8" s="83" t="s">
        <v>663</v>
      </c>
      <c r="F8" s="83" t="s">
        <v>663</v>
      </c>
    </row>
    <row r="9" spans="1:8" s="7" customFormat="1" ht="15.6" x14ac:dyDescent="0.3">
      <c r="A9" s="84"/>
      <c r="B9" s="85"/>
      <c r="C9" s="85"/>
      <c r="D9" s="85"/>
      <c r="E9" s="86"/>
      <c r="F9" s="86"/>
    </row>
    <row r="10" spans="1:8" s="5" customFormat="1" ht="15.75" x14ac:dyDescent="0.25">
      <c r="A10" s="8"/>
      <c r="B10" s="8"/>
      <c r="C10" s="8"/>
      <c r="D10" s="8"/>
      <c r="E10" s="8"/>
      <c r="F10" s="8"/>
    </row>
    <row r="11" spans="1:8" s="5" customFormat="1" ht="15.75" x14ac:dyDescent="0.25">
      <c r="A11" s="8"/>
      <c r="B11" s="8"/>
      <c r="C11" s="8"/>
      <c r="D11" s="8"/>
      <c r="E11" s="8"/>
      <c r="F11" s="8"/>
    </row>
    <row r="12" spans="1:8" s="5" customFormat="1" ht="15.75" x14ac:dyDescent="0.25">
      <c r="A12" s="8"/>
      <c r="B12" s="8"/>
      <c r="C12" s="8"/>
      <c r="D12" s="8"/>
      <c r="E12" s="8"/>
      <c r="F12" s="8"/>
    </row>
    <row r="13" spans="1:8" x14ac:dyDescent="0.25">
      <c r="A13" s="9"/>
      <c r="B13" s="10"/>
      <c r="C13" s="10"/>
      <c r="D13" s="9"/>
      <c r="E13" s="9"/>
      <c r="F13" s="9"/>
    </row>
    <row r="14" spans="1:8" ht="15.75" x14ac:dyDescent="0.25">
      <c r="A14" s="9"/>
      <c r="B14" s="12"/>
      <c r="C14" s="12"/>
      <c r="D14" s="9"/>
      <c r="E14" s="9"/>
      <c r="F14" s="9"/>
    </row>
    <row r="15" spans="1:8" x14ac:dyDescent="0.25">
      <c r="A15" s="9"/>
      <c r="B15" s="9"/>
      <c r="C15" s="9"/>
      <c r="D15" s="9"/>
      <c r="E15" s="9"/>
      <c r="F15" s="9"/>
    </row>
    <row r="16" spans="1:8" x14ac:dyDescent="0.25">
      <c r="A16" s="9"/>
      <c r="B16" s="9"/>
      <c r="C16" s="9"/>
      <c r="D16" s="9"/>
      <c r="E16" s="9"/>
      <c r="F16" s="9"/>
    </row>
    <row r="17" spans="1:6" x14ac:dyDescent="0.25">
      <c r="A17" s="9"/>
      <c r="B17" s="9"/>
      <c r="C17" s="9"/>
      <c r="D17" s="9"/>
      <c r="E17" s="9"/>
      <c r="F17" s="9"/>
    </row>
    <row r="18" spans="1:6" x14ac:dyDescent="0.25">
      <c r="A18" s="9"/>
      <c r="B18" s="9"/>
      <c r="C18" s="9"/>
      <c r="D18" s="9"/>
      <c r="E18" s="9"/>
      <c r="F18" s="9"/>
    </row>
    <row r="19" spans="1:6" x14ac:dyDescent="0.25">
      <c r="A19" s="9"/>
      <c r="B19" s="9"/>
      <c r="C19" s="9"/>
      <c r="D19" s="9"/>
      <c r="E19" s="9"/>
      <c r="F19" s="9"/>
    </row>
    <row r="20" spans="1:6" x14ac:dyDescent="0.25">
      <c r="A20" s="9"/>
      <c r="B20" s="9"/>
      <c r="C20" s="9"/>
      <c r="D20" s="9"/>
      <c r="E20" s="9"/>
      <c r="F20" s="9"/>
    </row>
    <row r="21" spans="1:6" x14ac:dyDescent="0.25">
      <c r="A21" s="9"/>
      <c r="B21" s="9"/>
      <c r="C21" s="9"/>
      <c r="D21" s="9"/>
      <c r="E21" s="9"/>
      <c r="F21" s="9"/>
    </row>
    <row r="22" spans="1:6" x14ac:dyDescent="0.25">
      <c r="A22" s="9"/>
      <c r="B22" s="9"/>
      <c r="C22" s="9"/>
      <c r="D22" s="9"/>
      <c r="E22" s="9"/>
      <c r="F22" s="9"/>
    </row>
    <row r="23" spans="1:6" x14ac:dyDescent="0.25">
      <c r="A23" s="9"/>
      <c r="B23" s="9"/>
      <c r="C23" s="9"/>
      <c r="D23" s="9"/>
      <c r="E23" s="9"/>
      <c r="F23" s="9"/>
    </row>
    <row r="24" spans="1:6" x14ac:dyDescent="0.25">
      <c r="A24" s="9"/>
      <c r="B24" s="9"/>
      <c r="C24" s="9"/>
      <c r="D24" s="9"/>
      <c r="E24" s="9"/>
      <c r="F24" s="9"/>
    </row>
    <row r="25" spans="1:6" x14ac:dyDescent="0.25">
      <c r="A25" s="9"/>
      <c r="B25" s="9"/>
      <c r="C25" s="9"/>
      <c r="D25" s="9"/>
      <c r="E25" s="9"/>
      <c r="F25" s="9"/>
    </row>
    <row r="26" spans="1:6" x14ac:dyDescent="0.25">
      <c r="A26" s="9"/>
      <c r="B26" s="9"/>
      <c r="C26" s="9"/>
      <c r="D26" s="9"/>
      <c r="E26" s="9"/>
      <c r="F26" s="9"/>
    </row>
    <row r="27" spans="1:6" x14ac:dyDescent="0.25">
      <c r="A27" s="9"/>
      <c r="B27" s="9"/>
      <c r="C27" s="9"/>
      <c r="D27" s="9"/>
      <c r="E27" s="9"/>
      <c r="F27" s="9"/>
    </row>
    <row r="28" spans="1:6" x14ac:dyDescent="0.25">
      <c r="A28" s="9"/>
      <c r="B28" s="9"/>
      <c r="C28" s="9"/>
      <c r="D28" s="9"/>
      <c r="E28" s="9"/>
      <c r="F28" s="9"/>
    </row>
    <row r="29" spans="1:6" x14ac:dyDescent="0.25">
      <c r="A29" s="9"/>
      <c r="B29" s="9"/>
      <c r="C29" s="9"/>
      <c r="D29" s="9"/>
      <c r="E29" s="9"/>
      <c r="F29" s="9"/>
    </row>
  </sheetData>
  <mergeCells count="3">
    <mergeCell ref="A1:F1"/>
    <mergeCell ref="A3:F3"/>
    <mergeCell ref="A5:F5"/>
  </mergeCells>
  <pageMargins left="0.7" right="0.7" top="0.75" bottom="0.75" header="0.3" footer="0.3"/>
  <pageSetup paperSize="9" scale="98" fitToHeight="0" orientation="portrait" verticalDpi="0"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pageSetUpPr fitToPage="1"/>
  </sheetPr>
  <dimension ref="A1:C25"/>
  <sheetViews>
    <sheetView workbookViewId="0">
      <selection activeCell="C32" sqref="C32"/>
    </sheetView>
  </sheetViews>
  <sheetFormatPr defaultColWidth="9.140625" defaultRowHeight="15" x14ac:dyDescent="0.3"/>
  <cols>
    <col min="1" max="1" width="21.42578125" style="22" customWidth="1"/>
    <col min="2" max="2" width="20.5703125" style="22" customWidth="1"/>
    <col min="3" max="3" width="48.5703125" style="39" customWidth="1"/>
    <col min="4" max="16384" width="9.140625" style="22"/>
  </cols>
  <sheetData>
    <row r="1" spans="1:3" ht="66" customHeight="1" x14ac:dyDescent="0.3">
      <c r="A1" s="231" t="s">
        <v>1353</v>
      </c>
      <c r="B1" s="231"/>
      <c r="C1" s="231"/>
    </row>
    <row r="2" spans="1:3" ht="81.599999999999994" customHeight="1" x14ac:dyDescent="0.3">
      <c r="A2" s="227" t="s">
        <v>941</v>
      </c>
      <c r="B2" s="228"/>
      <c r="C2" s="228"/>
    </row>
    <row r="3" spans="1:3" ht="28.15" customHeight="1" x14ac:dyDescent="0.3">
      <c r="A3" s="239" t="s">
        <v>138</v>
      </c>
      <c r="B3" s="240"/>
      <c r="C3" s="229" t="s">
        <v>115</v>
      </c>
    </row>
    <row r="4" spans="1:3" ht="15.75" customHeight="1" x14ac:dyDescent="0.3">
      <c r="A4" s="241"/>
      <c r="B4" s="242"/>
      <c r="C4" s="229"/>
    </row>
    <row r="5" spans="1:3" ht="30" x14ac:dyDescent="0.3">
      <c r="A5" s="237" t="s">
        <v>116</v>
      </c>
      <c r="B5" s="51" t="s">
        <v>117</v>
      </c>
      <c r="C5" s="229"/>
    </row>
    <row r="6" spans="1:3" ht="30" x14ac:dyDescent="0.3">
      <c r="A6" s="238"/>
      <c r="B6" s="51" t="s">
        <v>118</v>
      </c>
      <c r="C6" s="229"/>
    </row>
    <row r="7" spans="1:3" x14ac:dyDescent="0.3">
      <c r="A7" s="119">
        <v>522</v>
      </c>
      <c r="B7" s="52"/>
      <c r="C7" s="52" t="s">
        <v>119</v>
      </c>
    </row>
    <row r="8" spans="1:3" x14ac:dyDescent="0.3">
      <c r="A8" s="119">
        <v>523</v>
      </c>
      <c r="B8" s="52"/>
      <c r="C8" s="52" t="s">
        <v>120</v>
      </c>
    </row>
    <row r="9" spans="1:3" x14ac:dyDescent="0.3">
      <c r="A9" s="119">
        <v>524</v>
      </c>
      <c r="B9" s="52"/>
      <c r="C9" s="52" t="s">
        <v>121</v>
      </c>
    </row>
    <row r="10" spans="1:3" x14ac:dyDescent="0.3">
      <c r="A10" s="119">
        <v>525</v>
      </c>
      <c r="B10" s="52"/>
      <c r="C10" s="52" t="s">
        <v>122</v>
      </c>
    </row>
    <row r="11" spans="1:3" x14ac:dyDescent="0.3">
      <c r="A11" s="119">
        <v>526</v>
      </c>
      <c r="B11" s="52"/>
      <c r="C11" s="52" t="s">
        <v>123</v>
      </c>
    </row>
    <row r="12" spans="1:3" x14ac:dyDescent="0.3">
      <c r="A12" s="119">
        <v>527</v>
      </c>
      <c r="B12" s="52"/>
      <c r="C12" s="52" t="s">
        <v>124</v>
      </c>
    </row>
    <row r="13" spans="1:3" x14ac:dyDescent="0.3">
      <c r="A13" s="119">
        <v>528</v>
      </c>
      <c r="B13" s="52"/>
      <c r="C13" s="52" t="s">
        <v>125</v>
      </c>
    </row>
    <row r="14" spans="1:3" x14ac:dyDescent="0.3">
      <c r="A14" s="119">
        <v>529</v>
      </c>
      <c r="B14" s="52"/>
      <c r="C14" s="52" t="s">
        <v>126</v>
      </c>
    </row>
    <row r="15" spans="1:3" x14ac:dyDescent="0.3">
      <c r="A15" s="119">
        <v>530</v>
      </c>
      <c r="B15" s="52"/>
      <c r="C15" s="52" t="s">
        <v>127</v>
      </c>
    </row>
    <row r="16" spans="1:3" x14ac:dyDescent="0.3">
      <c r="A16" s="119">
        <v>531</v>
      </c>
      <c r="B16" s="52"/>
      <c r="C16" s="52" t="s">
        <v>128</v>
      </c>
    </row>
    <row r="17" spans="1:3" x14ac:dyDescent="0.3">
      <c r="A17" s="119">
        <v>532</v>
      </c>
      <c r="B17" s="52"/>
      <c r="C17" s="52" t="s">
        <v>129</v>
      </c>
    </row>
    <row r="18" spans="1:3" x14ac:dyDescent="0.3">
      <c r="A18" s="119">
        <v>533</v>
      </c>
      <c r="B18" s="52"/>
      <c r="C18" s="52" t="s">
        <v>130</v>
      </c>
    </row>
    <row r="19" spans="1:3" x14ac:dyDescent="0.3">
      <c r="A19" s="119">
        <v>534</v>
      </c>
      <c r="B19" s="52"/>
      <c r="C19" s="52" t="s">
        <v>131</v>
      </c>
    </row>
    <row r="20" spans="1:3" x14ac:dyDescent="0.3">
      <c r="A20" s="119">
        <v>535</v>
      </c>
      <c r="B20" s="52"/>
      <c r="C20" s="52" t="s">
        <v>132</v>
      </c>
    </row>
    <row r="21" spans="1:3" x14ac:dyDescent="0.3">
      <c r="A21" s="119">
        <v>536</v>
      </c>
      <c r="B21" s="52"/>
      <c r="C21" s="52" t="s">
        <v>133</v>
      </c>
    </row>
    <row r="22" spans="1:3" x14ac:dyDescent="0.3">
      <c r="A22" s="119">
        <v>537</v>
      </c>
      <c r="B22" s="52"/>
      <c r="C22" s="52" t="s">
        <v>134</v>
      </c>
    </row>
    <row r="23" spans="1:3" x14ac:dyDescent="0.3">
      <c r="A23" s="119">
        <v>538</v>
      </c>
      <c r="B23" s="52"/>
      <c r="C23" s="52" t="s">
        <v>135</v>
      </c>
    </row>
    <row r="24" spans="1:3" x14ac:dyDescent="0.3">
      <c r="A24" s="119">
        <v>539</v>
      </c>
      <c r="B24" s="52"/>
      <c r="C24" s="52" t="s">
        <v>136</v>
      </c>
    </row>
    <row r="25" spans="1:3" x14ac:dyDescent="0.3">
      <c r="A25" s="119">
        <v>540</v>
      </c>
      <c r="B25" s="52"/>
      <c r="C25" s="52" t="s">
        <v>137</v>
      </c>
    </row>
  </sheetData>
  <mergeCells count="5">
    <mergeCell ref="A1:C1"/>
    <mergeCell ref="A2:C2"/>
    <mergeCell ref="C3:C6"/>
    <mergeCell ref="A5:A6"/>
    <mergeCell ref="A3:B4"/>
  </mergeCells>
  <pageMargins left="1.1811023622047245" right="0.39370078740157483" top="0.78740157480314965" bottom="0.78740157480314965" header="0.31496062992125984" footer="0.31496062992125984"/>
  <pageSetup paperSize="9" scale="94" fitToHeight="0" orientation="portrait" horizontalDpi="180" verticalDpi="18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pageSetUpPr fitToPage="1"/>
  </sheetPr>
  <dimension ref="A1:G636"/>
  <sheetViews>
    <sheetView topLeftCell="A624" zoomScaleNormal="100" workbookViewId="0">
      <selection activeCell="N633" sqref="N633"/>
    </sheetView>
  </sheetViews>
  <sheetFormatPr defaultColWidth="9.140625" defaultRowHeight="15" outlineLevelRow="1" x14ac:dyDescent="0.3"/>
  <cols>
    <col min="1" max="1" width="48.7109375" style="212" customWidth="1"/>
    <col min="2" max="2" width="8.5703125" style="159" customWidth="1"/>
    <col min="3" max="3" width="7.85546875" style="159" customWidth="1"/>
    <col min="4" max="4" width="8.5703125" style="159" customWidth="1"/>
    <col min="5" max="5" width="18" style="159" customWidth="1"/>
    <col min="6" max="6" width="10.5703125" style="159" customWidth="1"/>
    <col min="7" max="7" width="17.140625" style="47" customWidth="1"/>
    <col min="8" max="16384" width="9.140625" style="22"/>
  </cols>
  <sheetData>
    <row r="1" spans="1:7" ht="61.5" customHeight="1" x14ac:dyDescent="0.3">
      <c r="E1" s="243" t="s">
        <v>1354</v>
      </c>
      <c r="F1" s="244"/>
      <c r="G1" s="244"/>
    </row>
    <row r="2" spans="1:7" ht="36" customHeight="1" x14ac:dyDescent="0.3">
      <c r="A2" s="245" t="s">
        <v>1196</v>
      </c>
      <c r="B2" s="246"/>
      <c r="C2" s="246"/>
      <c r="D2" s="246"/>
      <c r="E2" s="246"/>
      <c r="F2" s="246"/>
      <c r="G2" s="246"/>
    </row>
    <row r="3" spans="1:7" x14ac:dyDescent="0.3">
      <c r="G3" s="160" t="s">
        <v>174</v>
      </c>
    </row>
    <row r="4" spans="1:7" ht="21" customHeight="1" x14ac:dyDescent="0.3">
      <c r="A4" s="247" t="s">
        <v>652</v>
      </c>
      <c r="B4" s="248" t="s">
        <v>527</v>
      </c>
      <c r="C4" s="248" t="s">
        <v>176</v>
      </c>
      <c r="D4" s="248" t="s">
        <v>177</v>
      </c>
      <c r="E4" s="248" t="s">
        <v>178</v>
      </c>
      <c r="F4" s="248" t="s">
        <v>528</v>
      </c>
      <c r="G4" s="249" t="s">
        <v>791</v>
      </c>
    </row>
    <row r="5" spans="1:7" x14ac:dyDescent="0.3">
      <c r="A5" s="247"/>
      <c r="B5" s="248"/>
      <c r="C5" s="248"/>
      <c r="D5" s="248"/>
      <c r="E5" s="248"/>
      <c r="F5" s="248"/>
      <c r="G5" s="249"/>
    </row>
    <row r="6" spans="1:7" ht="29.25" customHeight="1" x14ac:dyDescent="0.3">
      <c r="A6" s="213" t="s">
        <v>529</v>
      </c>
      <c r="B6" s="161">
        <v>522</v>
      </c>
      <c r="C6" s="161" t="s">
        <v>182</v>
      </c>
      <c r="D6" s="161" t="s">
        <v>182</v>
      </c>
      <c r="E6" s="161" t="s">
        <v>183</v>
      </c>
      <c r="F6" s="161" t="s">
        <v>184</v>
      </c>
      <c r="G6" s="157">
        <f>G7+G78+G115+G161+G180+G200</f>
        <v>148291.50000000003</v>
      </c>
    </row>
    <row r="7" spans="1:7" x14ac:dyDescent="0.3">
      <c r="A7" s="213" t="s">
        <v>180</v>
      </c>
      <c r="B7" s="161">
        <v>522</v>
      </c>
      <c r="C7" s="129" t="s">
        <v>181</v>
      </c>
      <c r="D7" s="129" t="s">
        <v>182</v>
      </c>
      <c r="E7" s="129" t="s">
        <v>183</v>
      </c>
      <c r="F7" s="129" t="s">
        <v>184</v>
      </c>
      <c r="G7" s="157">
        <f>G8+G21+G27+G32</f>
        <v>53237.400000000009</v>
      </c>
    </row>
    <row r="8" spans="1:7" ht="48" customHeight="1" x14ac:dyDescent="0.3">
      <c r="A8" s="214" t="s">
        <v>209</v>
      </c>
      <c r="B8" s="120">
        <v>522</v>
      </c>
      <c r="C8" s="121" t="s">
        <v>181</v>
      </c>
      <c r="D8" s="121" t="s">
        <v>210</v>
      </c>
      <c r="E8" s="121" t="s">
        <v>183</v>
      </c>
      <c r="F8" s="121" t="s">
        <v>184</v>
      </c>
      <c r="G8" s="27">
        <f>G9</f>
        <v>45713.600000000006</v>
      </c>
    </row>
    <row r="9" spans="1:7" ht="33" customHeight="1" x14ac:dyDescent="0.3">
      <c r="A9" s="214" t="s">
        <v>530</v>
      </c>
      <c r="B9" s="120">
        <v>522</v>
      </c>
      <c r="C9" s="121" t="s">
        <v>181</v>
      </c>
      <c r="D9" s="121" t="s">
        <v>210</v>
      </c>
      <c r="E9" s="121" t="s">
        <v>211</v>
      </c>
      <c r="F9" s="121" t="s">
        <v>184</v>
      </c>
      <c r="G9" s="27">
        <f>G10</f>
        <v>45713.600000000006</v>
      </c>
    </row>
    <row r="10" spans="1:7" ht="30" x14ac:dyDescent="0.3">
      <c r="A10" s="214" t="s">
        <v>789</v>
      </c>
      <c r="B10" s="120">
        <v>522</v>
      </c>
      <c r="C10" s="121" t="s">
        <v>181</v>
      </c>
      <c r="D10" s="121" t="s">
        <v>210</v>
      </c>
      <c r="E10" s="121" t="s">
        <v>212</v>
      </c>
      <c r="F10" s="121" t="s">
        <v>184</v>
      </c>
      <c r="G10" s="27">
        <f>G11+G14</f>
        <v>45713.600000000006</v>
      </c>
    </row>
    <row r="11" spans="1:7" ht="28.5" customHeight="1" x14ac:dyDescent="0.3">
      <c r="A11" s="214" t="s">
        <v>220</v>
      </c>
      <c r="B11" s="120">
        <v>522</v>
      </c>
      <c r="C11" s="121" t="s">
        <v>181</v>
      </c>
      <c r="D11" s="121" t="s">
        <v>210</v>
      </c>
      <c r="E11" s="121" t="s">
        <v>213</v>
      </c>
      <c r="F11" s="121" t="s">
        <v>184</v>
      </c>
      <c r="G11" s="27">
        <f>G12</f>
        <v>39448.800000000003</v>
      </c>
    </row>
    <row r="12" spans="1:7" ht="76.5" customHeight="1" x14ac:dyDescent="0.3">
      <c r="A12" s="214" t="s">
        <v>193</v>
      </c>
      <c r="B12" s="120">
        <v>522</v>
      </c>
      <c r="C12" s="121" t="s">
        <v>181</v>
      </c>
      <c r="D12" s="121" t="s">
        <v>210</v>
      </c>
      <c r="E12" s="121" t="s">
        <v>213</v>
      </c>
      <c r="F12" s="121">
        <v>100</v>
      </c>
      <c r="G12" s="27">
        <f>G13</f>
        <v>39448.800000000003</v>
      </c>
    </row>
    <row r="13" spans="1:7" ht="30" x14ac:dyDescent="0.3">
      <c r="A13" s="214" t="s">
        <v>194</v>
      </c>
      <c r="B13" s="120">
        <v>522</v>
      </c>
      <c r="C13" s="121" t="s">
        <v>181</v>
      </c>
      <c r="D13" s="121" t="s">
        <v>210</v>
      </c>
      <c r="E13" s="121" t="s">
        <v>213</v>
      </c>
      <c r="F13" s="121">
        <v>120</v>
      </c>
      <c r="G13" s="27">
        <v>39448.800000000003</v>
      </c>
    </row>
    <row r="14" spans="1:7" ht="30" x14ac:dyDescent="0.3">
      <c r="A14" s="214" t="s">
        <v>195</v>
      </c>
      <c r="B14" s="120">
        <v>522</v>
      </c>
      <c r="C14" s="121" t="s">
        <v>181</v>
      </c>
      <c r="D14" s="121" t="s">
        <v>210</v>
      </c>
      <c r="E14" s="121" t="s">
        <v>214</v>
      </c>
      <c r="F14" s="121" t="s">
        <v>184</v>
      </c>
      <c r="G14" s="27">
        <f>G15+G17+G19</f>
        <v>6264.7999999999993</v>
      </c>
    </row>
    <row r="15" spans="1:7" ht="79.5" customHeight="1" x14ac:dyDescent="0.3">
      <c r="A15" s="214" t="s">
        <v>193</v>
      </c>
      <c r="B15" s="120">
        <v>522</v>
      </c>
      <c r="C15" s="121" t="s">
        <v>181</v>
      </c>
      <c r="D15" s="121" t="s">
        <v>210</v>
      </c>
      <c r="E15" s="121" t="s">
        <v>214</v>
      </c>
      <c r="F15" s="121">
        <v>100</v>
      </c>
      <c r="G15" s="27">
        <f>G16</f>
        <v>115</v>
      </c>
    </row>
    <row r="16" spans="1:7" ht="30" x14ac:dyDescent="0.3">
      <c r="A16" s="214" t="s">
        <v>194</v>
      </c>
      <c r="B16" s="120">
        <v>522</v>
      </c>
      <c r="C16" s="121" t="s">
        <v>181</v>
      </c>
      <c r="D16" s="121" t="s">
        <v>210</v>
      </c>
      <c r="E16" s="121" t="s">
        <v>214</v>
      </c>
      <c r="F16" s="121">
        <v>120</v>
      </c>
      <c r="G16" s="27">
        <v>115</v>
      </c>
    </row>
    <row r="17" spans="1:7" ht="30" x14ac:dyDescent="0.3">
      <c r="A17" s="214" t="s">
        <v>205</v>
      </c>
      <c r="B17" s="120">
        <v>522</v>
      </c>
      <c r="C17" s="121" t="s">
        <v>181</v>
      </c>
      <c r="D17" s="121" t="s">
        <v>210</v>
      </c>
      <c r="E17" s="121" t="s">
        <v>214</v>
      </c>
      <c r="F17" s="121">
        <v>200</v>
      </c>
      <c r="G17" s="27">
        <f>G18</f>
        <v>5772.9</v>
      </c>
    </row>
    <row r="18" spans="1:7" ht="45" x14ac:dyDescent="0.3">
      <c r="A18" s="214" t="s">
        <v>206</v>
      </c>
      <c r="B18" s="120">
        <v>522</v>
      </c>
      <c r="C18" s="121" t="s">
        <v>181</v>
      </c>
      <c r="D18" s="121" t="s">
        <v>210</v>
      </c>
      <c r="E18" s="121" t="s">
        <v>214</v>
      </c>
      <c r="F18" s="121">
        <v>240</v>
      </c>
      <c r="G18" s="27">
        <v>5772.9</v>
      </c>
    </row>
    <row r="19" spans="1:7" x14ac:dyDescent="0.3">
      <c r="A19" s="214" t="s">
        <v>207</v>
      </c>
      <c r="B19" s="120">
        <v>522</v>
      </c>
      <c r="C19" s="121" t="s">
        <v>181</v>
      </c>
      <c r="D19" s="121" t="s">
        <v>210</v>
      </c>
      <c r="E19" s="121" t="s">
        <v>214</v>
      </c>
      <c r="F19" s="121">
        <v>800</v>
      </c>
      <c r="G19" s="27">
        <f>G20</f>
        <v>376.9</v>
      </c>
    </row>
    <row r="20" spans="1:7" x14ac:dyDescent="0.3">
      <c r="A20" s="214" t="s">
        <v>208</v>
      </c>
      <c r="B20" s="120">
        <v>522</v>
      </c>
      <c r="C20" s="121" t="s">
        <v>181</v>
      </c>
      <c r="D20" s="121" t="s">
        <v>210</v>
      </c>
      <c r="E20" s="121" t="s">
        <v>214</v>
      </c>
      <c r="F20" s="121">
        <v>850</v>
      </c>
      <c r="G20" s="27">
        <v>376.9</v>
      </c>
    </row>
    <row r="21" spans="1:7" ht="29.25" customHeight="1" x14ac:dyDescent="0.3">
      <c r="A21" s="214" t="s">
        <v>227</v>
      </c>
      <c r="B21" s="120">
        <v>522</v>
      </c>
      <c r="C21" s="121" t="s">
        <v>181</v>
      </c>
      <c r="D21" s="121" t="s">
        <v>228</v>
      </c>
      <c r="E21" s="121" t="s">
        <v>183</v>
      </c>
      <c r="F21" s="121" t="s">
        <v>184</v>
      </c>
      <c r="G21" s="27">
        <f>G22</f>
        <v>165</v>
      </c>
    </row>
    <row r="22" spans="1:7" x14ac:dyDescent="0.3">
      <c r="A22" s="214" t="s">
        <v>531</v>
      </c>
      <c r="B22" s="120">
        <v>522</v>
      </c>
      <c r="C22" s="121" t="s">
        <v>181</v>
      </c>
      <c r="D22" s="121" t="s">
        <v>228</v>
      </c>
      <c r="E22" s="121" t="s">
        <v>230</v>
      </c>
      <c r="F22" s="121" t="s">
        <v>184</v>
      </c>
      <c r="G22" s="27">
        <f>G23</f>
        <v>165</v>
      </c>
    </row>
    <row r="23" spans="1:7" x14ac:dyDescent="0.3">
      <c r="A23" s="214" t="s">
        <v>231</v>
      </c>
      <c r="B23" s="120">
        <v>522</v>
      </c>
      <c r="C23" s="121" t="s">
        <v>181</v>
      </c>
      <c r="D23" s="121" t="s">
        <v>228</v>
      </c>
      <c r="E23" s="121" t="s">
        <v>232</v>
      </c>
      <c r="F23" s="121" t="s">
        <v>184</v>
      </c>
      <c r="G23" s="27">
        <f>G24</f>
        <v>165</v>
      </c>
    </row>
    <row r="24" spans="1:7" ht="45" x14ac:dyDescent="0.3">
      <c r="A24" s="214" t="s">
        <v>785</v>
      </c>
      <c r="B24" s="120">
        <v>522</v>
      </c>
      <c r="C24" s="121" t="s">
        <v>181</v>
      </c>
      <c r="D24" s="121" t="s">
        <v>228</v>
      </c>
      <c r="E24" s="121" t="s">
        <v>233</v>
      </c>
      <c r="F24" s="121" t="s">
        <v>184</v>
      </c>
      <c r="G24" s="27">
        <f>G25</f>
        <v>165</v>
      </c>
    </row>
    <row r="25" spans="1:7" ht="30" x14ac:dyDescent="0.3">
      <c r="A25" s="214" t="s">
        <v>205</v>
      </c>
      <c r="B25" s="120">
        <v>522</v>
      </c>
      <c r="C25" s="121" t="s">
        <v>181</v>
      </c>
      <c r="D25" s="121" t="s">
        <v>228</v>
      </c>
      <c r="E25" s="121" t="s">
        <v>233</v>
      </c>
      <c r="F25" s="121">
        <v>200</v>
      </c>
      <c r="G25" s="27">
        <f>G26</f>
        <v>165</v>
      </c>
    </row>
    <row r="26" spans="1:7" ht="45" x14ac:dyDescent="0.3">
      <c r="A26" s="214" t="s">
        <v>206</v>
      </c>
      <c r="B26" s="120">
        <v>522</v>
      </c>
      <c r="C26" s="121" t="s">
        <v>181</v>
      </c>
      <c r="D26" s="121" t="s">
        <v>228</v>
      </c>
      <c r="E26" s="121" t="s">
        <v>233</v>
      </c>
      <c r="F26" s="121">
        <v>240</v>
      </c>
      <c r="G26" s="27">
        <v>165</v>
      </c>
    </row>
    <row r="27" spans="1:7" ht="16.149999999999999" customHeight="1" x14ac:dyDescent="0.3">
      <c r="A27" s="214" t="s">
        <v>234</v>
      </c>
      <c r="B27" s="120">
        <v>522</v>
      </c>
      <c r="C27" s="121" t="s">
        <v>181</v>
      </c>
      <c r="D27" s="121" t="s">
        <v>478</v>
      </c>
      <c r="E27" s="121" t="s">
        <v>183</v>
      </c>
      <c r="F27" s="121" t="s">
        <v>184</v>
      </c>
      <c r="G27" s="27">
        <f>G28</f>
        <v>1000</v>
      </c>
    </row>
    <row r="28" spans="1:7" ht="16.149999999999999" customHeight="1" x14ac:dyDescent="0.3">
      <c r="A28" s="214" t="s">
        <v>531</v>
      </c>
      <c r="B28" s="120">
        <v>522</v>
      </c>
      <c r="C28" s="121" t="s">
        <v>181</v>
      </c>
      <c r="D28" s="121">
        <v>11</v>
      </c>
      <c r="E28" s="121" t="s">
        <v>230</v>
      </c>
      <c r="F28" s="121" t="s">
        <v>184</v>
      </c>
      <c r="G28" s="27">
        <f>G29</f>
        <v>1000</v>
      </c>
    </row>
    <row r="29" spans="1:7" ht="16.149999999999999" customHeight="1" x14ac:dyDescent="0.3">
      <c r="A29" s="214" t="s">
        <v>532</v>
      </c>
      <c r="B29" s="120">
        <v>522</v>
      </c>
      <c r="C29" s="121" t="s">
        <v>181</v>
      </c>
      <c r="D29" s="121">
        <v>11</v>
      </c>
      <c r="E29" s="121" t="s">
        <v>236</v>
      </c>
      <c r="F29" s="121" t="s">
        <v>184</v>
      </c>
      <c r="G29" s="27">
        <f>G30</f>
        <v>1000</v>
      </c>
    </row>
    <row r="30" spans="1:7" ht="16.149999999999999" customHeight="1" x14ac:dyDescent="0.3">
      <c r="A30" s="214" t="s">
        <v>207</v>
      </c>
      <c r="B30" s="120">
        <v>522</v>
      </c>
      <c r="C30" s="121" t="s">
        <v>181</v>
      </c>
      <c r="D30" s="121">
        <v>11</v>
      </c>
      <c r="E30" s="121" t="s">
        <v>236</v>
      </c>
      <c r="F30" s="121">
        <v>800</v>
      </c>
      <c r="G30" s="27">
        <f>G31</f>
        <v>1000</v>
      </c>
    </row>
    <row r="31" spans="1:7" ht="16.149999999999999" customHeight="1" x14ac:dyDescent="0.3">
      <c r="A31" s="214" t="s">
        <v>237</v>
      </c>
      <c r="B31" s="120">
        <v>522</v>
      </c>
      <c r="C31" s="121" t="s">
        <v>181</v>
      </c>
      <c r="D31" s="121">
        <v>11</v>
      </c>
      <c r="E31" s="121" t="s">
        <v>236</v>
      </c>
      <c r="F31" s="121">
        <v>870</v>
      </c>
      <c r="G31" s="27">
        <v>1000</v>
      </c>
    </row>
    <row r="32" spans="1:7" ht="18.600000000000001" customHeight="1" x14ac:dyDescent="0.3">
      <c r="A32" s="214" t="s">
        <v>238</v>
      </c>
      <c r="B32" s="120">
        <v>522</v>
      </c>
      <c r="C32" s="121" t="s">
        <v>181</v>
      </c>
      <c r="D32" s="121">
        <v>13</v>
      </c>
      <c r="E32" s="121" t="s">
        <v>183</v>
      </c>
      <c r="F32" s="121" t="s">
        <v>184</v>
      </c>
      <c r="G32" s="27">
        <f>G64+G53+G33+G54+G63</f>
        <v>6358.8</v>
      </c>
    </row>
    <row r="33" spans="1:7" ht="46.15" customHeight="1" x14ac:dyDescent="0.3">
      <c r="A33" s="214" t="s">
        <v>1332</v>
      </c>
      <c r="B33" s="120">
        <v>522</v>
      </c>
      <c r="C33" s="121" t="s">
        <v>181</v>
      </c>
      <c r="D33" s="121" t="s">
        <v>263</v>
      </c>
      <c r="E33" s="121" t="s">
        <v>239</v>
      </c>
      <c r="F33" s="121" t="s">
        <v>184</v>
      </c>
      <c r="G33" s="27">
        <f>G34+G42</f>
        <v>440.8</v>
      </c>
    </row>
    <row r="34" spans="1:7" ht="46.5" customHeight="1" x14ac:dyDescent="0.3">
      <c r="A34" s="214" t="s">
        <v>1333</v>
      </c>
      <c r="B34" s="120">
        <v>522</v>
      </c>
      <c r="C34" s="121" t="s">
        <v>181</v>
      </c>
      <c r="D34" s="121" t="s">
        <v>263</v>
      </c>
      <c r="E34" s="121" t="s">
        <v>240</v>
      </c>
      <c r="F34" s="121" t="s">
        <v>184</v>
      </c>
      <c r="G34" s="27">
        <f>G35</f>
        <v>80.8</v>
      </c>
    </row>
    <row r="35" spans="1:7" ht="61.5" customHeight="1" x14ac:dyDescent="0.3">
      <c r="A35" s="214" t="s">
        <v>1334</v>
      </c>
      <c r="B35" s="120">
        <v>522</v>
      </c>
      <c r="C35" s="121" t="s">
        <v>181</v>
      </c>
      <c r="D35" s="121" t="s">
        <v>263</v>
      </c>
      <c r="E35" s="121" t="s">
        <v>242</v>
      </c>
      <c r="F35" s="121" t="s">
        <v>184</v>
      </c>
      <c r="G35" s="27">
        <f>G36+G39</f>
        <v>80.8</v>
      </c>
    </row>
    <row r="36" spans="1:7" ht="75" hidden="1" outlineLevel="1" x14ac:dyDescent="0.3">
      <c r="A36" s="214" t="s">
        <v>1101</v>
      </c>
      <c r="B36" s="120">
        <v>522</v>
      </c>
      <c r="C36" s="121" t="s">
        <v>181</v>
      </c>
      <c r="D36" s="121" t="s">
        <v>263</v>
      </c>
      <c r="E36" s="121" t="s">
        <v>667</v>
      </c>
      <c r="F36" s="121" t="s">
        <v>184</v>
      </c>
      <c r="G36" s="27">
        <f>G37</f>
        <v>0</v>
      </c>
    </row>
    <row r="37" spans="1:7" ht="30" hidden="1" outlineLevel="1" x14ac:dyDescent="0.3">
      <c r="A37" s="214" t="s">
        <v>205</v>
      </c>
      <c r="B37" s="120">
        <v>522</v>
      </c>
      <c r="C37" s="121" t="s">
        <v>181</v>
      </c>
      <c r="D37" s="121" t="s">
        <v>263</v>
      </c>
      <c r="E37" s="121" t="s">
        <v>667</v>
      </c>
      <c r="F37" s="121" t="s">
        <v>673</v>
      </c>
      <c r="G37" s="27">
        <f>G38</f>
        <v>0</v>
      </c>
    </row>
    <row r="38" spans="1:7" ht="45" hidden="1" outlineLevel="1" x14ac:dyDescent="0.3">
      <c r="A38" s="214" t="s">
        <v>206</v>
      </c>
      <c r="B38" s="120">
        <v>522</v>
      </c>
      <c r="C38" s="121" t="s">
        <v>181</v>
      </c>
      <c r="D38" s="121" t="s">
        <v>263</v>
      </c>
      <c r="E38" s="121" t="s">
        <v>667</v>
      </c>
      <c r="F38" s="121" t="s">
        <v>669</v>
      </c>
      <c r="G38" s="27">
        <v>0</v>
      </c>
    </row>
    <row r="39" spans="1:7" ht="30" collapsed="1" x14ac:dyDescent="0.3">
      <c r="A39" s="214" t="s">
        <v>953</v>
      </c>
      <c r="B39" s="120">
        <v>522</v>
      </c>
      <c r="C39" s="121" t="s">
        <v>181</v>
      </c>
      <c r="D39" s="121" t="s">
        <v>263</v>
      </c>
      <c r="E39" s="121" t="s">
        <v>244</v>
      </c>
      <c r="F39" s="121" t="s">
        <v>184</v>
      </c>
      <c r="G39" s="27">
        <f>G40</f>
        <v>80.8</v>
      </c>
    </row>
    <row r="40" spans="1:7" ht="30.75" customHeight="1" x14ac:dyDescent="0.3">
      <c r="A40" s="214" t="s">
        <v>205</v>
      </c>
      <c r="B40" s="120">
        <v>522</v>
      </c>
      <c r="C40" s="121" t="s">
        <v>181</v>
      </c>
      <c r="D40" s="121" t="s">
        <v>263</v>
      </c>
      <c r="E40" s="121" t="s">
        <v>244</v>
      </c>
      <c r="F40" s="121" t="s">
        <v>673</v>
      </c>
      <c r="G40" s="27">
        <f>G41</f>
        <v>80.8</v>
      </c>
    </row>
    <row r="41" spans="1:7" ht="45" x14ac:dyDescent="0.3">
      <c r="A41" s="214" t="s">
        <v>206</v>
      </c>
      <c r="B41" s="120">
        <v>522</v>
      </c>
      <c r="C41" s="121" t="s">
        <v>181</v>
      </c>
      <c r="D41" s="121" t="s">
        <v>263</v>
      </c>
      <c r="E41" s="121" t="s">
        <v>244</v>
      </c>
      <c r="F41" s="121" t="s">
        <v>669</v>
      </c>
      <c r="G41" s="27">
        <v>80.8</v>
      </c>
    </row>
    <row r="42" spans="1:7" ht="45" customHeight="1" x14ac:dyDescent="0.3">
      <c r="A42" s="215" t="s">
        <v>954</v>
      </c>
      <c r="B42" s="120">
        <v>522</v>
      </c>
      <c r="C42" s="121" t="s">
        <v>181</v>
      </c>
      <c r="D42" s="121" t="s">
        <v>263</v>
      </c>
      <c r="E42" s="121" t="s">
        <v>956</v>
      </c>
      <c r="F42" s="121" t="s">
        <v>184</v>
      </c>
      <c r="G42" s="27">
        <f>G43</f>
        <v>360</v>
      </c>
    </row>
    <row r="43" spans="1:7" ht="74.25" customHeight="1" x14ac:dyDescent="0.3">
      <c r="A43" s="215" t="s">
        <v>1335</v>
      </c>
      <c r="B43" s="120">
        <v>522</v>
      </c>
      <c r="C43" s="121" t="s">
        <v>181</v>
      </c>
      <c r="D43" s="121" t="s">
        <v>263</v>
      </c>
      <c r="E43" s="121" t="s">
        <v>957</v>
      </c>
      <c r="F43" s="121" t="s">
        <v>184</v>
      </c>
      <c r="G43" s="27">
        <f>G44</f>
        <v>360</v>
      </c>
    </row>
    <row r="44" spans="1:7" ht="60.75" customHeight="1" x14ac:dyDescent="0.3">
      <c r="A44" s="215" t="s">
        <v>1102</v>
      </c>
      <c r="B44" s="120">
        <v>522</v>
      </c>
      <c r="C44" s="121" t="s">
        <v>181</v>
      </c>
      <c r="D44" s="121" t="s">
        <v>263</v>
      </c>
      <c r="E44" s="121" t="s">
        <v>958</v>
      </c>
      <c r="F44" s="121" t="s">
        <v>184</v>
      </c>
      <c r="G44" s="27">
        <f>G45+G47</f>
        <v>360</v>
      </c>
    </row>
    <row r="45" spans="1:7" ht="30" x14ac:dyDescent="0.3">
      <c r="A45" s="214" t="s">
        <v>205</v>
      </c>
      <c r="B45" s="120">
        <v>522</v>
      </c>
      <c r="C45" s="121" t="s">
        <v>181</v>
      </c>
      <c r="D45" s="121" t="s">
        <v>263</v>
      </c>
      <c r="E45" s="121" t="s">
        <v>958</v>
      </c>
      <c r="F45" s="121" t="s">
        <v>673</v>
      </c>
      <c r="G45" s="27">
        <f>G46</f>
        <v>350</v>
      </c>
    </row>
    <row r="46" spans="1:7" ht="45" x14ac:dyDescent="0.3">
      <c r="A46" s="214" t="s">
        <v>206</v>
      </c>
      <c r="B46" s="120">
        <v>522</v>
      </c>
      <c r="C46" s="121" t="s">
        <v>181</v>
      </c>
      <c r="D46" s="121" t="s">
        <v>263</v>
      </c>
      <c r="E46" s="121" t="s">
        <v>958</v>
      </c>
      <c r="F46" s="121" t="s">
        <v>669</v>
      </c>
      <c r="G46" s="27">
        <v>350</v>
      </c>
    </row>
    <row r="47" spans="1:7" x14ac:dyDescent="0.3">
      <c r="A47" s="216" t="s">
        <v>207</v>
      </c>
      <c r="B47" s="120">
        <v>522</v>
      </c>
      <c r="C47" s="121" t="s">
        <v>181</v>
      </c>
      <c r="D47" s="121" t="s">
        <v>263</v>
      </c>
      <c r="E47" s="121" t="s">
        <v>958</v>
      </c>
      <c r="F47" s="121" t="s">
        <v>678</v>
      </c>
      <c r="G47" s="27">
        <f>G48</f>
        <v>10</v>
      </c>
    </row>
    <row r="48" spans="1:7" ht="14.25" customHeight="1" x14ac:dyDescent="0.3">
      <c r="A48" s="214" t="s">
        <v>208</v>
      </c>
      <c r="B48" s="120">
        <v>522</v>
      </c>
      <c r="C48" s="121" t="s">
        <v>181</v>
      </c>
      <c r="D48" s="121" t="s">
        <v>263</v>
      </c>
      <c r="E48" s="121" t="s">
        <v>958</v>
      </c>
      <c r="F48" s="121" t="s">
        <v>708</v>
      </c>
      <c r="G48" s="27">
        <v>10</v>
      </c>
    </row>
    <row r="49" spans="1:7" ht="90.75" customHeight="1" x14ac:dyDescent="0.3">
      <c r="A49" s="214" t="s">
        <v>1058</v>
      </c>
      <c r="B49" s="120">
        <v>522</v>
      </c>
      <c r="C49" s="121" t="s">
        <v>181</v>
      </c>
      <c r="D49" s="121" t="s">
        <v>263</v>
      </c>
      <c r="E49" s="149" t="s">
        <v>747</v>
      </c>
      <c r="F49" s="121" t="s">
        <v>184</v>
      </c>
      <c r="G49" s="33">
        <f>G50</f>
        <v>3228.4</v>
      </c>
    </row>
    <row r="50" spans="1:7" ht="59.45" customHeight="1" x14ac:dyDescent="0.3">
      <c r="A50" s="214" t="s">
        <v>1103</v>
      </c>
      <c r="B50" s="120">
        <v>522</v>
      </c>
      <c r="C50" s="121" t="s">
        <v>181</v>
      </c>
      <c r="D50" s="121" t="s">
        <v>263</v>
      </c>
      <c r="E50" s="149" t="s">
        <v>748</v>
      </c>
      <c r="F50" s="121" t="s">
        <v>184</v>
      </c>
      <c r="G50" s="33">
        <f>G51</f>
        <v>3228.4</v>
      </c>
    </row>
    <row r="51" spans="1:7" ht="45" x14ac:dyDescent="0.3">
      <c r="A51" s="214" t="s">
        <v>749</v>
      </c>
      <c r="B51" s="120">
        <v>522</v>
      </c>
      <c r="C51" s="121" t="s">
        <v>181</v>
      </c>
      <c r="D51" s="121" t="s">
        <v>263</v>
      </c>
      <c r="E51" s="149" t="s">
        <v>750</v>
      </c>
      <c r="F51" s="121" t="s">
        <v>184</v>
      </c>
      <c r="G51" s="33">
        <f>G52</f>
        <v>3228.4</v>
      </c>
    </row>
    <row r="52" spans="1:7" ht="30" x14ac:dyDescent="0.3">
      <c r="A52" s="214" t="s">
        <v>205</v>
      </c>
      <c r="B52" s="120">
        <v>522</v>
      </c>
      <c r="C52" s="121" t="s">
        <v>181</v>
      </c>
      <c r="D52" s="121">
        <v>13</v>
      </c>
      <c r="E52" s="149" t="s">
        <v>750</v>
      </c>
      <c r="F52" s="121">
        <v>200</v>
      </c>
      <c r="G52" s="33">
        <f>G53</f>
        <v>3228.4</v>
      </c>
    </row>
    <row r="53" spans="1:7" ht="45" x14ac:dyDescent="0.3">
      <c r="A53" s="214" t="s">
        <v>206</v>
      </c>
      <c r="B53" s="120">
        <v>522</v>
      </c>
      <c r="C53" s="121" t="s">
        <v>181</v>
      </c>
      <c r="D53" s="121">
        <v>13</v>
      </c>
      <c r="E53" s="149" t="s">
        <v>750</v>
      </c>
      <c r="F53" s="121">
        <v>240</v>
      </c>
      <c r="G53" s="33">
        <v>3228.4</v>
      </c>
    </row>
    <row r="54" spans="1:7" ht="45" customHeight="1" x14ac:dyDescent="0.3">
      <c r="A54" s="214" t="s">
        <v>1170</v>
      </c>
      <c r="B54" s="120">
        <v>522</v>
      </c>
      <c r="C54" s="121" t="s">
        <v>181</v>
      </c>
      <c r="D54" s="121" t="s">
        <v>263</v>
      </c>
      <c r="E54" s="149" t="s">
        <v>894</v>
      </c>
      <c r="F54" s="121" t="s">
        <v>184</v>
      </c>
      <c r="G54" s="33">
        <f>G55</f>
        <v>600</v>
      </c>
    </row>
    <row r="55" spans="1:7" ht="76.900000000000006" customHeight="1" x14ac:dyDescent="0.3">
      <c r="A55" s="214" t="s">
        <v>896</v>
      </c>
      <c r="B55" s="120">
        <v>522</v>
      </c>
      <c r="C55" s="121" t="s">
        <v>181</v>
      </c>
      <c r="D55" s="121" t="s">
        <v>263</v>
      </c>
      <c r="E55" s="149" t="s">
        <v>895</v>
      </c>
      <c r="F55" s="121" t="s">
        <v>184</v>
      </c>
      <c r="G55" s="33">
        <f>G56</f>
        <v>600</v>
      </c>
    </row>
    <row r="56" spans="1:7" ht="42.6" customHeight="1" x14ac:dyDescent="0.3">
      <c r="A56" s="214" t="s">
        <v>897</v>
      </c>
      <c r="B56" s="120">
        <v>522</v>
      </c>
      <c r="C56" s="121" t="s">
        <v>181</v>
      </c>
      <c r="D56" s="121" t="s">
        <v>263</v>
      </c>
      <c r="E56" s="149" t="s">
        <v>898</v>
      </c>
      <c r="F56" s="121" t="s">
        <v>184</v>
      </c>
      <c r="G56" s="33">
        <f>G57</f>
        <v>600</v>
      </c>
    </row>
    <row r="57" spans="1:7" ht="30" x14ac:dyDescent="0.3">
      <c r="A57" s="214" t="s">
        <v>205</v>
      </c>
      <c r="B57" s="120">
        <v>522</v>
      </c>
      <c r="C57" s="121" t="s">
        <v>181</v>
      </c>
      <c r="D57" s="121">
        <v>13</v>
      </c>
      <c r="E57" s="149" t="s">
        <v>898</v>
      </c>
      <c r="F57" s="121">
        <v>200</v>
      </c>
      <c r="G57" s="33">
        <f>G58</f>
        <v>600</v>
      </c>
    </row>
    <row r="58" spans="1:7" ht="45" x14ac:dyDescent="0.3">
      <c r="A58" s="214" t="s">
        <v>206</v>
      </c>
      <c r="B58" s="120">
        <v>522</v>
      </c>
      <c r="C58" s="121" t="s">
        <v>181</v>
      </c>
      <c r="D58" s="121">
        <v>13</v>
      </c>
      <c r="E58" s="149" t="s">
        <v>898</v>
      </c>
      <c r="F58" s="121">
        <v>240</v>
      </c>
      <c r="G58" s="33">
        <v>600</v>
      </c>
    </row>
    <row r="59" spans="1:7" ht="47.25" customHeight="1" x14ac:dyDescent="0.3">
      <c r="A59" s="215" t="s">
        <v>959</v>
      </c>
      <c r="B59" s="120">
        <v>522</v>
      </c>
      <c r="C59" s="121" t="s">
        <v>181</v>
      </c>
      <c r="D59" s="121">
        <v>13</v>
      </c>
      <c r="E59" s="163" t="s">
        <v>962</v>
      </c>
      <c r="F59" s="121" t="s">
        <v>184</v>
      </c>
      <c r="G59" s="33">
        <f>G60</f>
        <v>5</v>
      </c>
    </row>
    <row r="60" spans="1:7" ht="60" x14ac:dyDescent="0.3">
      <c r="A60" s="215" t="s">
        <v>1104</v>
      </c>
      <c r="B60" s="120">
        <v>522</v>
      </c>
      <c r="C60" s="121" t="s">
        <v>181</v>
      </c>
      <c r="D60" s="121">
        <v>13</v>
      </c>
      <c r="E60" s="163" t="s">
        <v>963</v>
      </c>
      <c r="F60" s="121" t="s">
        <v>184</v>
      </c>
      <c r="G60" s="33">
        <f>G61</f>
        <v>5</v>
      </c>
    </row>
    <row r="61" spans="1:7" ht="60" x14ac:dyDescent="0.3">
      <c r="A61" s="215" t="s">
        <v>961</v>
      </c>
      <c r="B61" s="120">
        <v>522</v>
      </c>
      <c r="C61" s="121" t="s">
        <v>181</v>
      </c>
      <c r="D61" s="121">
        <v>13</v>
      </c>
      <c r="E61" s="163" t="s">
        <v>964</v>
      </c>
      <c r="F61" s="121" t="s">
        <v>184</v>
      </c>
      <c r="G61" s="33">
        <f>G62</f>
        <v>5</v>
      </c>
    </row>
    <row r="62" spans="1:7" ht="28.9" customHeight="1" x14ac:dyDescent="0.3">
      <c r="A62" s="215" t="s">
        <v>793</v>
      </c>
      <c r="B62" s="120">
        <v>522</v>
      </c>
      <c r="C62" s="121" t="s">
        <v>181</v>
      </c>
      <c r="D62" s="121">
        <v>13</v>
      </c>
      <c r="E62" s="163" t="s">
        <v>964</v>
      </c>
      <c r="F62" s="121">
        <v>200</v>
      </c>
      <c r="G62" s="33">
        <f>G63</f>
        <v>5</v>
      </c>
    </row>
    <row r="63" spans="1:7" ht="45" x14ac:dyDescent="0.3">
      <c r="A63" s="215" t="s">
        <v>206</v>
      </c>
      <c r="B63" s="120">
        <v>522</v>
      </c>
      <c r="C63" s="121" t="s">
        <v>181</v>
      </c>
      <c r="D63" s="121">
        <v>13</v>
      </c>
      <c r="E63" s="163" t="s">
        <v>964</v>
      </c>
      <c r="F63" s="121">
        <v>240</v>
      </c>
      <c r="G63" s="33">
        <v>5</v>
      </c>
    </row>
    <row r="64" spans="1:7" ht="30" x14ac:dyDescent="0.3">
      <c r="A64" s="214" t="s">
        <v>533</v>
      </c>
      <c r="B64" s="120">
        <v>522</v>
      </c>
      <c r="C64" s="121" t="s">
        <v>181</v>
      </c>
      <c r="D64" s="121">
        <v>13</v>
      </c>
      <c r="E64" s="121" t="s">
        <v>230</v>
      </c>
      <c r="F64" s="121" t="s">
        <v>184</v>
      </c>
      <c r="G64" s="27">
        <f>G65+G71</f>
        <v>2084.6</v>
      </c>
    </row>
    <row r="65" spans="1:7" ht="30" x14ac:dyDescent="0.3">
      <c r="A65" s="214" t="s">
        <v>254</v>
      </c>
      <c r="B65" s="120">
        <v>522</v>
      </c>
      <c r="C65" s="121" t="s">
        <v>181</v>
      </c>
      <c r="D65" s="121">
        <v>13</v>
      </c>
      <c r="E65" s="121" t="s">
        <v>255</v>
      </c>
      <c r="F65" s="121" t="s">
        <v>184</v>
      </c>
      <c r="G65" s="27">
        <f>G66</f>
        <v>740</v>
      </c>
    </row>
    <row r="66" spans="1:7" ht="75" x14ac:dyDescent="0.3">
      <c r="A66" s="214" t="s">
        <v>256</v>
      </c>
      <c r="B66" s="120">
        <v>522</v>
      </c>
      <c r="C66" s="121" t="s">
        <v>181</v>
      </c>
      <c r="D66" s="121">
        <v>13</v>
      </c>
      <c r="E66" s="121" t="s">
        <v>257</v>
      </c>
      <c r="F66" s="121" t="s">
        <v>184</v>
      </c>
      <c r="G66" s="27">
        <f>G67+G69</f>
        <v>740</v>
      </c>
    </row>
    <row r="67" spans="1:7" ht="77.25" customHeight="1" x14ac:dyDescent="0.3">
      <c r="A67" s="214" t="s">
        <v>193</v>
      </c>
      <c r="B67" s="120">
        <v>522</v>
      </c>
      <c r="C67" s="121" t="s">
        <v>181</v>
      </c>
      <c r="D67" s="121">
        <v>13</v>
      </c>
      <c r="E67" s="121" t="s">
        <v>257</v>
      </c>
      <c r="F67" s="121">
        <v>100</v>
      </c>
      <c r="G67" s="27">
        <f>G68</f>
        <v>738</v>
      </c>
    </row>
    <row r="68" spans="1:7" ht="30" x14ac:dyDescent="0.3">
      <c r="A68" s="214" t="s">
        <v>194</v>
      </c>
      <c r="B68" s="120">
        <v>522</v>
      </c>
      <c r="C68" s="121" t="s">
        <v>181</v>
      </c>
      <c r="D68" s="121">
        <v>13</v>
      </c>
      <c r="E68" s="121" t="s">
        <v>257</v>
      </c>
      <c r="F68" s="121">
        <v>120</v>
      </c>
      <c r="G68" s="27">
        <v>738</v>
      </c>
    </row>
    <row r="69" spans="1:7" ht="30" x14ac:dyDescent="0.3">
      <c r="A69" s="214" t="s">
        <v>205</v>
      </c>
      <c r="B69" s="120">
        <v>522</v>
      </c>
      <c r="C69" s="121" t="s">
        <v>181</v>
      </c>
      <c r="D69" s="121">
        <v>13</v>
      </c>
      <c r="E69" s="121" t="s">
        <v>257</v>
      </c>
      <c r="F69" s="121">
        <v>200</v>
      </c>
      <c r="G69" s="27">
        <f>G70</f>
        <v>2</v>
      </c>
    </row>
    <row r="70" spans="1:7" ht="45" x14ac:dyDescent="0.3">
      <c r="A70" s="214" t="s">
        <v>206</v>
      </c>
      <c r="B70" s="120">
        <v>522</v>
      </c>
      <c r="C70" s="121" t="s">
        <v>181</v>
      </c>
      <c r="D70" s="121">
        <v>13</v>
      </c>
      <c r="E70" s="121" t="s">
        <v>257</v>
      </c>
      <c r="F70" s="121">
        <v>240</v>
      </c>
      <c r="G70" s="27">
        <v>2</v>
      </c>
    </row>
    <row r="71" spans="1:7" x14ac:dyDescent="0.3">
      <c r="A71" s="214" t="s">
        <v>231</v>
      </c>
      <c r="B71" s="120" t="s">
        <v>695</v>
      </c>
      <c r="C71" s="121" t="s">
        <v>181</v>
      </c>
      <c r="D71" s="121" t="s">
        <v>263</v>
      </c>
      <c r="E71" s="121" t="s">
        <v>232</v>
      </c>
      <c r="F71" s="121" t="s">
        <v>184</v>
      </c>
      <c r="G71" s="27">
        <f>G75+G72</f>
        <v>1344.6</v>
      </c>
    </row>
    <row r="72" spans="1:7" ht="60" x14ac:dyDescent="0.3">
      <c r="A72" s="214" t="s">
        <v>1197</v>
      </c>
      <c r="B72" s="120" t="s">
        <v>695</v>
      </c>
      <c r="C72" s="121" t="s">
        <v>181</v>
      </c>
      <c r="D72" s="121" t="s">
        <v>263</v>
      </c>
      <c r="E72" s="149" t="s">
        <v>262</v>
      </c>
      <c r="F72" s="121" t="s">
        <v>184</v>
      </c>
      <c r="G72" s="27">
        <f>G73</f>
        <v>200</v>
      </c>
    </row>
    <row r="73" spans="1:7" ht="30" x14ac:dyDescent="0.3">
      <c r="A73" s="214" t="s">
        <v>205</v>
      </c>
      <c r="B73" s="120" t="s">
        <v>695</v>
      </c>
      <c r="C73" s="121" t="s">
        <v>181</v>
      </c>
      <c r="D73" s="121" t="s">
        <v>263</v>
      </c>
      <c r="E73" s="149" t="s">
        <v>262</v>
      </c>
      <c r="F73" s="121">
        <v>200</v>
      </c>
      <c r="G73" s="27">
        <f>G74</f>
        <v>200</v>
      </c>
    </row>
    <row r="74" spans="1:7" ht="45" x14ac:dyDescent="0.3">
      <c r="A74" s="214" t="s">
        <v>206</v>
      </c>
      <c r="B74" s="120" t="s">
        <v>695</v>
      </c>
      <c r="C74" s="121" t="s">
        <v>181</v>
      </c>
      <c r="D74" s="121" t="s">
        <v>263</v>
      </c>
      <c r="E74" s="149" t="s">
        <v>262</v>
      </c>
      <c r="F74" s="121">
        <v>240</v>
      </c>
      <c r="G74" s="27">
        <v>200</v>
      </c>
    </row>
    <row r="75" spans="1:7" ht="30" x14ac:dyDescent="0.3">
      <c r="A75" s="214" t="s">
        <v>751</v>
      </c>
      <c r="B75" s="120" t="s">
        <v>695</v>
      </c>
      <c r="C75" s="121" t="s">
        <v>181</v>
      </c>
      <c r="D75" s="121" t="s">
        <v>263</v>
      </c>
      <c r="E75" s="149" t="s">
        <v>752</v>
      </c>
      <c r="F75" s="121" t="s">
        <v>184</v>
      </c>
      <c r="G75" s="27">
        <f>G76</f>
        <v>1144.5999999999999</v>
      </c>
    </row>
    <row r="76" spans="1:7" ht="30" x14ac:dyDescent="0.3">
      <c r="A76" s="214" t="s">
        <v>205</v>
      </c>
      <c r="B76" s="120" t="s">
        <v>695</v>
      </c>
      <c r="C76" s="121" t="s">
        <v>181</v>
      </c>
      <c r="D76" s="121" t="s">
        <v>263</v>
      </c>
      <c r="E76" s="149" t="s">
        <v>752</v>
      </c>
      <c r="F76" s="121">
        <v>200</v>
      </c>
      <c r="G76" s="27">
        <f>G77</f>
        <v>1144.5999999999999</v>
      </c>
    </row>
    <row r="77" spans="1:7" ht="45" x14ac:dyDescent="0.3">
      <c r="A77" s="214" t="s">
        <v>206</v>
      </c>
      <c r="B77" s="120" t="s">
        <v>695</v>
      </c>
      <c r="C77" s="121" t="s">
        <v>181</v>
      </c>
      <c r="D77" s="121" t="s">
        <v>263</v>
      </c>
      <c r="E77" s="149" t="s">
        <v>752</v>
      </c>
      <c r="F77" s="121">
        <v>240</v>
      </c>
      <c r="G77" s="27">
        <v>1144.5999999999999</v>
      </c>
    </row>
    <row r="78" spans="1:7" ht="25.5" x14ac:dyDescent="0.3">
      <c r="A78" s="213" t="s">
        <v>270</v>
      </c>
      <c r="B78" s="161">
        <v>522</v>
      </c>
      <c r="C78" s="129" t="s">
        <v>198</v>
      </c>
      <c r="D78" s="129" t="s">
        <v>182</v>
      </c>
      <c r="E78" s="129" t="s">
        <v>183</v>
      </c>
      <c r="F78" s="129" t="s">
        <v>184</v>
      </c>
      <c r="G78" s="24">
        <f>G79+G98</f>
        <v>3750.7999999999997</v>
      </c>
    </row>
    <row r="79" spans="1:7" ht="45" customHeight="1" x14ac:dyDescent="0.3">
      <c r="A79" s="214" t="s">
        <v>534</v>
      </c>
      <c r="B79" s="120">
        <v>522</v>
      </c>
      <c r="C79" s="121" t="s">
        <v>198</v>
      </c>
      <c r="D79" s="121" t="s">
        <v>272</v>
      </c>
      <c r="E79" s="121" t="s">
        <v>535</v>
      </c>
      <c r="F79" s="121" t="s">
        <v>184</v>
      </c>
      <c r="G79" s="27">
        <f>G80</f>
        <v>3610.7999999999997</v>
      </c>
    </row>
    <row r="80" spans="1:7" ht="76.5" customHeight="1" x14ac:dyDescent="0.3">
      <c r="A80" s="214" t="s">
        <v>965</v>
      </c>
      <c r="B80" s="120">
        <v>522</v>
      </c>
      <c r="C80" s="121" t="s">
        <v>198</v>
      </c>
      <c r="D80" s="121" t="s">
        <v>272</v>
      </c>
      <c r="E80" s="121" t="s">
        <v>273</v>
      </c>
      <c r="F80" s="121" t="s">
        <v>184</v>
      </c>
      <c r="G80" s="27">
        <f>G81+G89</f>
        <v>3610.7999999999997</v>
      </c>
    </row>
    <row r="81" spans="1:7" ht="75" x14ac:dyDescent="0.3">
      <c r="A81" s="214" t="s">
        <v>536</v>
      </c>
      <c r="B81" s="120">
        <v>522</v>
      </c>
      <c r="C81" s="121" t="s">
        <v>198</v>
      </c>
      <c r="D81" s="121" t="s">
        <v>272</v>
      </c>
      <c r="E81" s="121" t="s">
        <v>274</v>
      </c>
      <c r="F81" s="121" t="s">
        <v>184</v>
      </c>
      <c r="G81" s="27">
        <f>G82</f>
        <v>110</v>
      </c>
    </row>
    <row r="82" spans="1:7" ht="60" x14ac:dyDescent="0.3">
      <c r="A82" s="214" t="s">
        <v>275</v>
      </c>
      <c r="B82" s="120">
        <v>522</v>
      </c>
      <c r="C82" s="121" t="s">
        <v>198</v>
      </c>
      <c r="D82" s="121" t="s">
        <v>272</v>
      </c>
      <c r="E82" s="121" t="s">
        <v>276</v>
      </c>
      <c r="F82" s="121" t="s">
        <v>184</v>
      </c>
      <c r="G82" s="27">
        <f>G83+G86</f>
        <v>110</v>
      </c>
    </row>
    <row r="83" spans="1:7" ht="45.75" customHeight="1" x14ac:dyDescent="0.3">
      <c r="A83" s="214" t="s">
        <v>277</v>
      </c>
      <c r="B83" s="120">
        <v>522</v>
      </c>
      <c r="C83" s="121" t="s">
        <v>198</v>
      </c>
      <c r="D83" s="121" t="s">
        <v>272</v>
      </c>
      <c r="E83" s="121" t="s">
        <v>278</v>
      </c>
      <c r="F83" s="121" t="s">
        <v>184</v>
      </c>
      <c r="G83" s="27">
        <f>G84</f>
        <v>100</v>
      </c>
    </row>
    <row r="84" spans="1:7" ht="30" x14ac:dyDescent="0.3">
      <c r="A84" s="214" t="s">
        <v>205</v>
      </c>
      <c r="B84" s="120">
        <v>522</v>
      </c>
      <c r="C84" s="121" t="s">
        <v>198</v>
      </c>
      <c r="D84" s="121" t="s">
        <v>272</v>
      </c>
      <c r="E84" s="121" t="s">
        <v>278</v>
      </c>
      <c r="F84" s="121">
        <v>200</v>
      </c>
      <c r="G84" s="27">
        <f>G85</f>
        <v>100</v>
      </c>
    </row>
    <row r="85" spans="1:7" ht="45" x14ac:dyDescent="0.3">
      <c r="A85" s="214" t="s">
        <v>206</v>
      </c>
      <c r="B85" s="120">
        <v>522</v>
      </c>
      <c r="C85" s="121" t="s">
        <v>198</v>
      </c>
      <c r="D85" s="121" t="s">
        <v>272</v>
      </c>
      <c r="E85" s="121" t="s">
        <v>278</v>
      </c>
      <c r="F85" s="121">
        <v>240</v>
      </c>
      <c r="G85" s="27">
        <v>100</v>
      </c>
    </row>
    <row r="86" spans="1:7" ht="60" x14ac:dyDescent="0.3">
      <c r="A86" s="214" t="s">
        <v>537</v>
      </c>
      <c r="B86" s="120">
        <v>522</v>
      </c>
      <c r="C86" s="121" t="s">
        <v>198</v>
      </c>
      <c r="D86" s="121" t="s">
        <v>272</v>
      </c>
      <c r="E86" s="121" t="s">
        <v>280</v>
      </c>
      <c r="F86" s="121" t="s">
        <v>184</v>
      </c>
      <c r="G86" s="27">
        <f>G87</f>
        <v>10</v>
      </c>
    </row>
    <row r="87" spans="1:7" ht="30" x14ac:dyDescent="0.3">
      <c r="A87" s="214" t="s">
        <v>205</v>
      </c>
      <c r="B87" s="120">
        <v>522</v>
      </c>
      <c r="C87" s="121" t="s">
        <v>198</v>
      </c>
      <c r="D87" s="121" t="s">
        <v>272</v>
      </c>
      <c r="E87" s="121" t="s">
        <v>280</v>
      </c>
      <c r="F87" s="121">
        <v>200</v>
      </c>
      <c r="G87" s="27">
        <f>G88</f>
        <v>10</v>
      </c>
    </row>
    <row r="88" spans="1:7" ht="45" x14ac:dyDescent="0.3">
      <c r="A88" s="214" t="s">
        <v>206</v>
      </c>
      <c r="B88" s="120">
        <v>522</v>
      </c>
      <c r="C88" s="121" t="s">
        <v>198</v>
      </c>
      <c r="D88" s="121" t="s">
        <v>272</v>
      </c>
      <c r="E88" s="121" t="s">
        <v>280</v>
      </c>
      <c r="F88" s="121">
        <v>240</v>
      </c>
      <c r="G88" s="27">
        <v>10</v>
      </c>
    </row>
    <row r="89" spans="1:7" ht="90.75" customHeight="1" x14ac:dyDescent="0.3">
      <c r="A89" s="214" t="s">
        <v>1157</v>
      </c>
      <c r="B89" s="120">
        <v>522</v>
      </c>
      <c r="C89" s="121" t="s">
        <v>198</v>
      </c>
      <c r="D89" s="121" t="s">
        <v>272</v>
      </c>
      <c r="E89" s="121" t="s">
        <v>283</v>
      </c>
      <c r="F89" s="121" t="s">
        <v>184</v>
      </c>
      <c r="G89" s="27">
        <f>G90</f>
        <v>3500.7999999999997</v>
      </c>
    </row>
    <row r="90" spans="1:7" ht="45" x14ac:dyDescent="0.3">
      <c r="A90" s="214" t="s">
        <v>284</v>
      </c>
      <c r="B90" s="120">
        <v>522</v>
      </c>
      <c r="C90" s="121" t="s">
        <v>198</v>
      </c>
      <c r="D90" s="121" t="s">
        <v>272</v>
      </c>
      <c r="E90" s="121" t="s">
        <v>285</v>
      </c>
      <c r="F90" s="121" t="s">
        <v>184</v>
      </c>
      <c r="G90" s="27">
        <f>G91</f>
        <v>3500.7999999999997</v>
      </c>
    </row>
    <row r="91" spans="1:7" ht="30" x14ac:dyDescent="0.3">
      <c r="A91" s="214" t="s">
        <v>538</v>
      </c>
      <c r="B91" s="120">
        <v>522</v>
      </c>
      <c r="C91" s="121" t="s">
        <v>198</v>
      </c>
      <c r="D91" s="121" t="s">
        <v>272</v>
      </c>
      <c r="E91" s="121" t="s">
        <v>287</v>
      </c>
      <c r="F91" s="121" t="s">
        <v>184</v>
      </c>
      <c r="G91" s="27">
        <f>G92+G94+G96</f>
        <v>3500.7999999999997</v>
      </c>
    </row>
    <row r="92" spans="1:7" ht="76.5" customHeight="1" x14ac:dyDescent="0.3">
      <c r="A92" s="214" t="s">
        <v>193</v>
      </c>
      <c r="B92" s="120">
        <v>522</v>
      </c>
      <c r="C92" s="121" t="s">
        <v>198</v>
      </c>
      <c r="D92" s="121" t="s">
        <v>272</v>
      </c>
      <c r="E92" s="121" t="s">
        <v>287</v>
      </c>
      <c r="F92" s="121">
        <v>100</v>
      </c>
      <c r="G92" s="27">
        <f>G93</f>
        <v>2902.7</v>
      </c>
    </row>
    <row r="93" spans="1:7" ht="30" x14ac:dyDescent="0.3">
      <c r="A93" s="214" t="s">
        <v>259</v>
      </c>
      <c r="B93" s="120">
        <v>522</v>
      </c>
      <c r="C93" s="121" t="s">
        <v>198</v>
      </c>
      <c r="D93" s="121" t="s">
        <v>272</v>
      </c>
      <c r="E93" s="121" t="s">
        <v>287</v>
      </c>
      <c r="F93" s="121">
        <v>110</v>
      </c>
      <c r="G93" s="27">
        <v>2902.7</v>
      </c>
    </row>
    <row r="94" spans="1:7" ht="30" x14ac:dyDescent="0.3">
      <c r="A94" s="214" t="s">
        <v>205</v>
      </c>
      <c r="B94" s="120">
        <v>522</v>
      </c>
      <c r="C94" s="121" t="s">
        <v>198</v>
      </c>
      <c r="D94" s="121" t="s">
        <v>272</v>
      </c>
      <c r="E94" s="121" t="s">
        <v>287</v>
      </c>
      <c r="F94" s="121">
        <v>200</v>
      </c>
      <c r="G94" s="27">
        <f>G95</f>
        <v>594.1</v>
      </c>
    </row>
    <row r="95" spans="1:7" ht="45" x14ac:dyDescent="0.3">
      <c r="A95" s="214" t="s">
        <v>206</v>
      </c>
      <c r="B95" s="120">
        <v>522</v>
      </c>
      <c r="C95" s="121" t="s">
        <v>198</v>
      </c>
      <c r="D95" s="121" t="s">
        <v>272</v>
      </c>
      <c r="E95" s="121" t="s">
        <v>287</v>
      </c>
      <c r="F95" s="121">
        <v>240</v>
      </c>
      <c r="G95" s="27">
        <v>594.1</v>
      </c>
    </row>
    <row r="96" spans="1:7" x14ac:dyDescent="0.3">
      <c r="A96" s="214" t="s">
        <v>207</v>
      </c>
      <c r="B96" s="120">
        <v>522</v>
      </c>
      <c r="C96" s="121" t="s">
        <v>198</v>
      </c>
      <c r="D96" s="121" t="s">
        <v>272</v>
      </c>
      <c r="E96" s="121" t="s">
        <v>287</v>
      </c>
      <c r="F96" s="121">
        <v>800</v>
      </c>
      <c r="G96" s="27">
        <f>G97</f>
        <v>4</v>
      </c>
    </row>
    <row r="97" spans="1:7" x14ac:dyDescent="0.3">
      <c r="A97" s="214" t="s">
        <v>208</v>
      </c>
      <c r="B97" s="120">
        <v>522</v>
      </c>
      <c r="C97" s="121" t="s">
        <v>198</v>
      </c>
      <c r="D97" s="121" t="s">
        <v>272</v>
      </c>
      <c r="E97" s="121" t="s">
        <v>287</v>
      </c>
      <c r="F97" s="121">
        <v>850</v>
      </c>
      <c r="G97" s="27">
        <v>4</v>
      </c>
    </row>
    <row r="98" spans="1:7" ht="44.25" customHeight="1" x14ac:dyDescent="0.3">
      <c r="A98" s="214" t="s">
        <v>289</v>
      </c>
      <c r="B98" s="120" t="s">
        <v>695</v>
      </c>
      <c r="C98" s="121" t="s">
        <v>198</v>
      </c>
      <c r="D98" s="121" t="s">
        <v>290</v>
      </c>
      <c r="E98" s="149" t="s">
        <v>183</v>
      </c>
      <c r="F98" s="121" t="s">
        <v>184</v>
      </c>
      <c r="G98" s="27">
        <f>G99+G105+G110</f>
        <v>140</v>
      </c>
    </row>
    <row r="99" spans="1:7" ht="45" x14ac:dyDescent="0.3">
      <c r="A99" s="214" t="s">
        <v>966</v>
      </c>
      <c r="B99" s="120" t="s">
        <v>695</v>
      </c>
      <c r="C99" s="121" t="s">
        <v>198</v>
      </c>
      <c r="D99" s="121" t="s">
        <v>290</v>
      </c>
      <c r="E99" s="149" t="s">
        <v>291</v>
      </c>
      <c r="F99" s="121" t="s">
        <v>184</v>
      </c>
      <c r="G99" s="27">
        <f t="shared" ref="G99:G103" si="0">G100</f>
        <v>70</v>
      </c>
    </row>
    <row r="100" spans="1:7" ht="48" customHeight="1" x14ac:dyDescent="0.3">
      <c r="A100" s="214" t="s">
        <v>670</v>
      </c>
      <c r="B100" s="120" t="s">
        <v>695</v>
      </c>
      <c r="C100" s="121" t="s">
        <v>198</v>
      </c>
      <c r="D100" s="121" t="s">
        <v>290</v>
      </c>
      <c r="E100" s="149" t="s">
        <v>674</v>
      </c>
      <c r="F100" s="121" t="s">
        <v>184</v>
      </c>
      <c r="G100" s="27">
        <f t="shared" si="0"/>
        <v>70</v>
      </c>
    </row>
    <row r="101" spans="1:7" ht="30" x14ac:dyDescent="0.3">
      <c r="A101" s="214" t="s">
        <v>671</v>
      </c>
      <c r="B101" s="120" t="s">
        <v>695</v>
      </c>
      <c r="C101" s="121" t="s">
        <v>198</v>
      </c>
      <c r="D101" s="121" t="s">
        <v>290</v>
      </c>
      <c r="E101" s="149" t="s">
        <v>675</v>
      </c>
      <c r="F101" s="121" t="s">
        <v>184</v>
      </c>
      <c r="G101" s="27">
        <f t="shared" si="0"/>
        <v>70</v>
      </c>
    </row>
    <row r="102" spans="1:7" ht="47.25" customHeight="1" x14ac:dyDescent="0.3">
      <c r="A102" s="214" t="s">
        <v>672</v>
      </c>
      <c r="B102" s="120" t="s">
        <v>695</v>
      </c>
      <c r="C102" s="121" t="s">
        <v>198</v>
      </c>
      <c r="D102" s="121" t="s">
        <v>290</v>
      </c>
      <c r="E102" s="149" t="s">
        <v>676</v>
      </c>
      <c r="F102" s="121" t="s">
        <v>184</v>
      </c>
      <c r="G102" s="27">
        <f t="shared" si="0"/>
        <v>70</v>
      </c>
    </row>
    <row r="103" spans="1:7" ht="30" customHeight="1" x14ac:dyDescent="0.3">
      <c r="A103" s="214" t="s">
        <v>793</v>
      </c>
      <c r="B103" s="120" t="s">
        <v>695</v>
      </c>
      <c r="C103" s="121" t="s">
        <v>198</v>
      </c>
      <c r="D103" s="121" t="s">
        <v>290</v>
      </c>
      <c r="E103" s="149" t="s">
        <v>676</v>
      </c>
      <c r="F103" s="121" t="s">
        <v>673</v>
      </c>
      <c r="G103" s="27">
        <f t="shared" si="0"/>
        <v>70</v>
      </c>
    </row>
    <row r="104" spans="1:7" ht="45.75" customHeight="1" x14ac:dyDescent="0.3">
      <c r="A104" s="214" t="s">
        <v>206</v>
      </c>
      <c r="B104" s="120" t="s">
        <v>695</v>
      </c>
      <c r="C104" s="121" t="s">
        <v>198</v>
      </c>
      <c r="D104" s="121" t="s">
        <v>290</v>
      </c>
      <c r="E104" s="149" t="s">
        <v>676</v>
      </c>
      <c r="F104" s="121" t="s">
        <v>669</v>
      </c>
      <c r="G104" s="27">
        <v>70</v>
      </c>
    </row>
    <row r="105" spans="1:7" ht="43.5" customHeight="1" x14ac:dyDescent="0.3">
      <c r="A105" s="214" t="s">
        <v>1055</v>
      </c>
      <c r="B105" s="120" t="s">
        <v>695</v>
      </c>
      <c r="C105" s="121" t="s">
        <v>198</v>
      </c>
      <c r="D105" s="121" t="s">
        <v>290</v>
      </c>
      <c r="E105" s="149" t="s">
        <v>753</v>
      </c>
      <c r="F105" s="121" t="s">
        <v>184</v>
      </c>
      <c r="G105" s="33">
        <f>G106</f>
        <v>20</v>
      </c>
    </row>
    <row r="106" spans="1:7" ht="93.75" customHeight="1" x14ac:dyDescent="0.3">
      <c r="A106" s="214" t="s">
        <v>754</v>
      </c>
      <c r="B106" s="120" t="s">
        <v>695</v>
      </c>
      <c r="C106" s="121" t="s">
        <v>198</v>
      </c>
      <c r="D106" s="121" t="s">
        <v>290</v>
      </c>
      <c r="E106" s="149" t="s">
        <v>755</v>
      </c>
      <c r="F106" s="121" t="s">
        <v>184</v>
      </c>
      <c r="G106" s="33">
        <f>G107</f>
        <v>20</v>
      </c>
    </row>
    <row r="107" spans="1:7" ht="47.25" customHeight="1" x14ac:dyDescent="0.3">
      <c r="A107" s="214" t="s">
        <v>756</v>
      </c>
      <c r="B107" s="120" t="s">
        <v>695</v>
      </c>
      <c r="C107" s="121" t="s">
        <v>198</v>
      </c>
      <c r="D107" s="121" t="s">
        <v>290</v>
      </c>
      <c r="E107" s="149" t="s">
        <v>757</v>
      </c>
      <c r="F107" s="121" t="s">
        <v>184</v>
      </c>
      <c r="G107" s="33">
        <f>G108</f>
        <v>20</v>
      </c>
    </row>
    <row r="108" spans="1:7" ht="32.25" customHeight="1" x14ac:dyDescent="0.3">
      <c r="A108" s="214" t="s">
        <v>205</v>
      </c>
      <c r="B108" s="120" t="s">
        <v>695</v>
      </c>
      <c r="C108" s="121" t="s">
        <v>198</v>
      </c>
      <c r="D108" s="121" t="s">
        <v>290</v>
      </c>
      <c r="E108" s="149" t="s">
        <v>757</v>
      </c>
      <c r="F108" s="121" t="s">
        <v>673</v>
      </c>
      <c r="G108" s="33">
        <f>G109</f>
        <v>20</v>
      </c>
    </row>
    <row r="109" spans="1:7" ht="45.75" customHeight="1" x14ac:dyDescent="0.3">
      <c r="A109" s="214" t="s">
        <v>206</v>
      </c>
      <c r="B109" s="120" t="s">
        <v>695</v>
      </c>
      <c r="C109" s="121" t="s">
        <v>198</v>
      </c>
      <c r="D109" s="121" t="s">
        <v>290</v>
      </c>
      <c r="E109" s="149" t="s">
        <v>757</v>
      </c>
      <c r="F109" s="121" t="s">
        <v>669</v>
      </c>
      <c r="G109" s="33">
        <v>20</v>
      </c>
    </row>
    <row r="110" spans="1:7" ht="75.75" customHeight="1" x14ac:dyDescent="0.3">
      <c r="A110" s="214" t="s">
        <v>1100</v>
      </c>
      <c r="B110" s="120" t="s">
        <v>695</v>
      </c>
      <c r="C110" s="121" t="s">
        <v>198</v>
      </c>
      <c r="D110" s="121" t="s">
        <v>290</v>
      </c>
      <c r="E110" s="149" t="s">
        <v>759</v>
      </c>
      <c r="F110" s="121" t="s">
        <v>184</v>
      </c>
      <c r="G110" s="33">
        <f>G111</f>
        <v>50</v>
      </c>
    </row>
    <row r="111" spans="1:7" ht="93" customHeight="1" x14ac:dyDescent="0.3">
      <c r="A111" s="214" t="s">
        <v>758</v>
      </c>
      <c r="B111" s="120" t="s">
        <v>695</v>
      </c>
      <c r="C111" s="121" t="s">
        <v>198</v>
      </c>
      <c r="D111" s="121" t="s">
        <v>290</v>
      </c>
      <c r="E111" s="149" t="s">
        <v>760</v>
      </c>
      <c r="F111" s="121" t="s">
        <v>184</v>
      </c>
      <c r="G111" s="33">
        <f>G112</f>
        <v>50</v>
      </c>
    </row>
    <row r="112" spans="1:7" ht="74.25" customHeight="1" x14ac:dyDescent="0.3">
      <c r="A112" s="214" t="s">
        <v>761</v>
      </c>
      <c r="B112" s="120" t="s">
        <v>695</v>
      </c>
      <c r="C112" s="121" t="s">
        <v>198</v>
      </c>
      <c r="D112" s="121" t="s">
        <v>290</v>
      </c>
      <c r="E112" s="149" t="s">
        <v>762</v>
      </c>
      <c r="F112" s="121" t="s">
        <v>184</v>
      </c>
      <c r="G112" s="33">
        <f>G113</f>
        <v>50</v>
      </c>
    </row>
    <row r="113" spans="1:7" ht="29.25" customHeight="1" x14ac:dyDescent="0.3">
      <c r="A113" s="214" t="s">
        <v>205</v>
      </c>
      <c r="B113" s="120" t="s">
        <v>695</v>
      </c>
      <c r="C113" s="121" t="s">
        <v>198</v>
      </c>
      <c r="D113" s="121" t="s">
        <v>290</v>
      </c>
      <c r="E113" s="149" t="s">
        <v>762</v>
      </c>
      <c r="F113" s="121" t="s">
        <v>673</v>
      </c>
      <c r="G113" s="33">
        <f>G114</f>
        <v>50</v>
      </c>
    </row>
    <row r="114" spans="1:7" ht="45.75" customHeight="1" x14ac:dyDescent="0.3">
      <c r="A114" s="214" t="s">
        <v>206</v>
      </c>
      <c r="B114" s="120" t="s">
        <v>695</v>
      </c>
      <c r="C114" s="121" t="s">
        <v>198</v>
      </c>
      <c r="D114" s="121" t="s">
        <v>290</v>
      </c>
      <c r="E114" s="149" t="s">
        <v>762</v>
      </c>
      <c r="F114" s="121" t="s">
        <v>669</v>
      </c>
      <c r="G114" s="33">
        <v>50</v>
      </c>
    </row>
    <row r="115" spans="1:7" ht="15.75" customHeight="1" x14ac:dyDescent="0.3">
      <c r="A115" s="213" t="s">
        <v>300</v>
      </c>
      <c r="B115" s="161">
        <v>522</v>
      </c>
      <c r="C115" s="129" t="s">
        <v>210</v>
      </c>
      <c r="D115" s="129" t="s">
        <v>182</v>
      </c>
      <c r="E115" s="161" t="s">
        <v>183</v>
      </c>
      <c r="F115" s="129" t="s">
        <v>184</v>
      </c>
      <c r="G115" s="24">
        <f>G143+G122+G116</f>
        <v>73108.2</v>
      </c>
    </row>
    <row r="116" spans="1:7" ht="15.75" customHeight="1" x14ac:dyDescent="0.3">
      <c r="A116" s="217" t="s">
        <v>301</v>
      </c>
      <c r="B116" s="120" t="s">
        <v>695</v>
      </c>
      <c r="C116" s="121" t="s">
        <v>210</v>
      </c>
      <c r="D116" s="121" t="s">
        <v>181</v>
      </c>
      <c r="E116" s="120" t="s">
        <v>183</v>
      </c>
      <c r="F116" s="121" t="s">
        <v>184</v>
      </c>
      <c r="G116" s="27">
        <f>G117</f>
        <v>542</v>
      </c>
    </row>
    <row r="117" spans="1:7" ht="29.45" customHeight="1" x14ac:dyDescent="0.3">
      <c r="A117" s="215" t="s">
        <v>968</v>
      </c>
      <c r="B117" s="120" t="s">
        <v>695</v>
      </c>
      <c r="C117" s="121" t="s">
        <v>210</v>
      </c>
      <c r="D117" s="121" t="s">
        <v>181</v>
      </c>
      <c r="E117" s="163" t="s">
        <v>302</v>
      </c>
      <c r="F117" s="121" t="s">
        <v>184</v>
      </c>
      <c r="G117" s="27">
        <f>G118</f>
        <v>542</v>
      </c>
    </row>
    <row r="118" spans="1:7" ht="46.5" customHeight="1" x14ac:dyDescent="0.3">
      <c r="A118" s="215" t="s">
        <v>967</v>
      </c>
      <c r="B118" s="120" t="s">
        <v>695</v>
      </c>
      <c r="C118" s="121" t="s">
        <v>210</v>
      </c>
      <c r="D118" s="121" t="s">
        <v>181</v>
      </c>
      <c r="E118" s="163" t="s">
        <v>773</v>
      </c>
      <c r="F118" s="121" t="s">
        <v>184</v>
      </c>
      <c r="G118" s="27">
        <f>G119</f>
        <v>542</v>
      </c>
    </row>
    <row r="119" spans="1:7" ht="28.9" customHeight="1" x14ac:dyDescent="0.3">
      <c r="A119" s="215" t="s">
        <v>306</v>
      </c>
      <c r="B119" s="120" t="s">
        <v>695</v>
      </c>
      <c r="C119" s="121" t="s">
        <v>210</v>
      </c>
      <c r="D119" s="121" t="s">
        <v>181</v>
      </c>
      <c r="E119" s="149" t="s">
        <v>1213</v>
      </c>
      <c r="F119" s="121" t="s">
        <v>184</v>
      </c>
      <c r="G119" s="27">
        <f>G120</f>
        <v>542</v>
      </c>
    </row>
    <row r="120" spans="1:7" ht="31.9" customHeight="1" x14ac:dyDescent="0.3">
      <c r="A120" s="214" t="s">
        <v>205</v>
      </c>
      <c r="B120" s="120" t="s">
        <v>695</v>
      </c>
      <c r="C120" s="121" t="s">
        <v>210</v>
      </c>
      <c r="D120" s="121" t="s">
        <v>181</v>
      </c>
      <c r="E120" s="149" t="s">
        <v>1213</v>
      </c>
      <c r="F120" s="121" t="s">
        <v>673</v>
      </c>
      <c r="G120" s="27">
        <f>G121</f>
        <v>542</v>
      </c>
    </row>
    <row r="121" spans="1:7" ht="46.5" customHeight="1" x14ac:dyDescent="0.3">
      <c r="A121" s="214" t="s">
        <v>206</v>
      </c>
      <c r="B121" s="120" t="s">
        <v>695</v>
      </c>
      <c r="C121" s="121" t="s">
        <v>210</v>
      </c>
      <c r="D121" s="121" t="s">
        <v>181</v>
      </c>
      <c r="E121" s="149" t="s">
        <v>1213</v>
      </c>
      <c r="F121" s="121" t="s">
        <v>669</v>
      </c>
      <c r="G121" s="27">
        <v>542</v>
      </c>
    </row>
    <row r="122" spans="1:7" ht="15.75" customHeight="1" x14ac:dyDescent="0.3">
      <c r="A122" s="214" t="s">
        <v>794</v>
      </c>
      <c r="B122" s="120" t="s">
        <v>695</v>
      </c>
      <c r="C122" s="121" t="s">
        <v>210</v>
      </c>
      <c r="D122" s="121" t="s">
        <v>272</v>
      </c>
      <c r="E122" s="120" t="s">
        <v>447</v>
      </c>
      <c r="F122" s="121" t="s">
        <v>184</v>
      </c>
      <c r="G122" s="27">
        <f>G123</f>
        <v>70066.2</v>
      </c>
    </row>
    <row r="123" spans="1:7" ht="52.15" customHeight="1" x14ac:dyDescent="0.3">
      <c r="A123" s="214" t="s">
        <v>1105</v>
      </c>
      <c r="B123" s="120" t="s">
        <v>695</v>
      </c>
      <c r="C123" s="121" t="s">
        <v>210</v>
      </c>
      <c r="D123" s="121" t="s">
        <v>272</v>
      </c>
      <c r="E123" s="120" t="s">
        <v>319</v>
      </c>
      <c r="F123" s="121" t="s">
        <v>184</v>
      </c>
      <c r="G123" s="27">
        <f>G124</f>
        <v>70066.2</v>
      </c>
    </row>
    <row r="124" spans="1:7" ht="28.15" customHeight="1" x14ac:dyDescent="0.3">
      <c r="A124" s="214" t="s">
        <v>795</v>
      </c>
      <c r="B124" s="120" t="s">
        <v>695</v>
      </c>
      <c r="C124" s="121" t="s">
        <v>210</v>
      </c>
      <c r="D124" s="121" t="s">
        <v>272</v>
      </c>
      <c r="E124" s="120" t="s">
        <v>777</v>
      </c>
      <c r="F124" s="121" t="s">
        <v>184</v>
      </c>
      <c r="G124" s="27">
        <f>G125+G131+G128+G134+G137+G140</f>
        <v>70066.2</v>
      </c>
    </row>
    <row r="125" spans="1:7" ht="45" customHeight="1" x14ac:dyDescent="0.3">
      <c r="A125" s="214" t="s">
        <v>796</v>
      </c>
      <c r="B125" s="120" t="s">
        <v>695</v>
      </c>
      <c r="C125" s="121" t="s">
        <v>210</v>
      </c>
      <c r="D125" s="121" t="s">
        <v>272</v>
      </c>
      <c r="E125" s="120" t="s">
        <v>778</v>
      </c>
      <c r="F125" s="121" t="s">
        <v>184</v>
      </c>
      <c r="G125" s="27">
        <f>G126</f>
        <v>23214</v>
      </c>
    </row>
    <row r="126" spans="1:7" ht="30" customHeight="1" x14ac:dyDescent="0.3">
      <c r="A126" s="214" t="s">
        <v>205</v>
      </c>
      <c r="B126" s="120" t="s">
        <v>695</v>
      </c>
      <c r="C126" s="121" t="s">
        <v>210</v>
      </c>
      <c r="D126" s="121" t="s">
        <v>272</v>
      </c>
      <c r="E126" s="120" t="s">
        <v>778</v>
      </c>
      <c r="F126" s="121" t="s">
        <v>673</v>
      </c>
      <c r="G126" s="27">
        <f>G127</f>
        <v>23214</v>
      </c>
    </row>
    <row r="127" spans="1:7" ht="43.5" customHeight="1" x14ac:dyDescent="0.3">
      <c r="A127" s="214" t="s">
        <v>206</v>
      </c>
      <c r="B127" s="120" t="s">
        <v>695</v>
      </c>
      <c r="C127" s="121" t="s">
        <v>210</v>
      </c>
      <c r="D127" s="121" t="s">
        <v>272</v>
      </c>
      <c r="E127" s="120" t="s">
        <v>778</v>
      </c>
      <c r="F127" s="121" t="s">
        <v>669</v>
      </c>
      <c r="G127" s="27">
        <v>23214</v>
      </c>
    </row>
    <row r="128" spans="1:7" ht="29.25" customHeight="1" x14ac:dyDescent="0.3">
      <c r="A128" s="214" t="s">
        <v>326</v>
      </c>
      <c r="B128" s="120" t="s">
        <v>695</v>
      </c>
      <c r="C128" s="121" t="s">
        <v>210</v>
      </c>
      <c r="D128" s="121" t="s">
        <v>272</v>
      </c>
      <c r="E128" s="120" t="s">
        <v>779</v>
      </c>
      <c r="F128" s="121" t="s">
        <v>184</v>
      </c>
      <c r="G128" s="27">
        <f>G129</f>
        <v>2010</v>
      </c>
    </row>
    <row r="129" spans="1:7" ht="30" customHeight="1" x14ac:dyDescent="0.3">
      <c r="A129" s="214" t="s">
        <v>205</v>
      </c>
      <c r="B129" s="120" t="s">
        <v>695</v>
      </c>
      <c r="C129" s="121" t="s">
        <v>210</v>
      </c>
      <c r="D129" s="121" t="s">
        <v>272</v>
      </c>
      <c r="E129" s="120" t="s">
        <v>779</v>
      </c>
      <c r="F129" s="121" t="s">
        <v>673</v>
      </c>
      <c r="G129" s="27">
        <f>G130</f>
        <v>2010</v>
      </c>
    </row>
    <row r="130" spans="1:7" ht="45" customHeight="1" x14ac:dyDescent="0.3">
      <c r="A130" s="214" t="s">
        <v>206</v>
      </c>
      <c r="B130" s="120" t="s">
        <v>695</v>
      </c>
      <c r="C130" s="121" t="s">
        <v>210</v>
      </c>
      <c r="D130" s="121" t="s">
        <v>272</v>
      </c>
      <c r="E130" s="120" t="s">
        <v>779</v>
      </c>
      <c r="F130" s="121" t="s">
        <v>669</v>
      </c>
      <c r="G130" s="27">
        <v>2010</v>
      </c>
    </row>
    <row r="131" spans="1:7" ht="30" customHeight="1" x14ac:dyDescent="0.3">
      <c r="A131" s="214" t="s">
        <v>328</v>
      </c>
      <c r="B131" s="120" t="s">
        <v>695</v>
      </c>
      <c r="C131" s="121" t="s">
        <v>210</v>
      </c>
      <c r="D131" s="121" t="s">
        <v>272</v>
      </c>
      <c r="E131" s="120" t="s">
        <v>780</v>
      </c>
      <c r="F131" s="121" t="s">
        <v>184</v>
      </c>
      <c r="G131" s="27">
        <f>G132</f>
        <v>1165</v>
      </c>
    </row>
    <row r="132" spans="1:7" ht="30" customHeight="1" x14ac:dyDescent="0.3">
      <c r="A132" s="214" t="s">
        <v>205</v>
      </c>
      <c r="B132" s="120" t="s">
        <v>695</v>
      </c>
      <c r="C132" s="121" t="s">
        <v>210</v>
      </c>
      <c r="D132" s="121" t="s">
        <v>272</v>
      </c>
      <c r="E132" s="120" t="s">
        <v>780</v>
      </c>
      <c r="F132" s="121" t="s">
        <v>673</v>
      </c>
      <c r="G132" s="27">
        <f>G133</f>
        <v>1165</v>
      </c>
    </row>
    <row r="133" spans="1:7" ht="46.5" customHeight="1" x14ac:dyDescent="0.3">
      <c r="A133" s="214" t="s">
        <v>206</v>
      </c>
      <c r="B133" s="120" t="s">
        <v>695</v>
      </c>
      <c r="C133" s="121" t="s">
        <v>210</v>
      </c>
      <c r="D133" s="121" t="s">
        <v>272</v>
      </c>
      <c r="E133" s="120" t="s">
        <v>780</v>
      </c>
      <c r="F133" s="121" t="s">
        <v>669</v>
      </c>
      <c r="G133" s="27">
        <v>1165</v>
      </c>
    </row>
    <row r="134" spans="1:7" ht="30" customHeight="1" x14ac:dyDescent="0.3">
      <c r="A134" s="214" t="s">
        <v>899</v>
      </c>
      <c r="B134" s="120" t="s">
        <v>695</v>
      </c>
      <c r="C134" s="121" t="s">
        <v>210</v>
      </c>
      <c r="D134" s="121" t="s">
        <v>272</v>
      </c>
      <c r="E134" s="120" t="s">
        <v>900</v>
      </c>
      <c r="F134" s="121" t="s">
        <v>184</v>
      </c>
      <c r="G134" s="27">
        <f>G135</f>
        <v>220</v>
      </c>
    </row>
    <row r="135" spans="1:7" ht="30" customHeight="1" x14ac:dyDescent="0.3">
      <c r="A135" s="214" t="s">
        <v>205</v>
      </c>
      <c r="B135" s="120" t="s">
        <v>695</v>
      </c>
      <c r="C135" s="121" t="s">
        <v>210</v>
      </c>
      <c r="D135" s="121" t="s">
        <v>272</v>
      </c>
      <c r="E135" s="120" t="s">
        <v>900</v>
      </c>
      <c r="F135" s="121" t="s">
        <v>673</v>
      </c>
      <c r="G135" s="27">
        <f>G136</f>
        <v>220</v>
      </c>
    </row>
    <row r="136" spans="1:7" ht="44.25" customHeight="1" x14ac:dyDescent="0.3">
      <c r="A136" s="214" t="s">
        <v>206</v>
      </c>
      <c r="B136" s="120" t="s">
        <v>695</v>
      </c>
      <c r="C136" s="121" t="s">
        <v>210</v>
      </c>
      <c r="D136" s="121" t="s">
        <v>272</v>
      </c>
      <c r="E136" s="120" t="s">
        <v>900</v>
      </c>
      <c r="F136" s="121" t="s">
        <v>669</v>
      </c>
      <c r="G136" s="27">
        <v>220</v>
      </c>
    </row>
    <row r="137" spans="1:7" ht="75.75" customHeight="1" x14ac:dyDescent="0.3">
      <c r="A137" s="218" t="s">
        <v>923</v>
      </c>
      <c r="B137" s="120" t="s">
        <v>695</v>
      </c>
      <c r="C137" s="121" t="s">
        <v>210</v>
      </c>
      <c r="D137" s="121" t="s">
        <v>272</v>
      </c>
      <c r="E137" s="120" t="s">
        <v>924</v>
      </c>
      <c r="F137" s="121" t="s">
        <v>184</v>
      </c>
      <c r="G137" s="27">
        <f>G138</f>
        <v>41284.300000000003</v>
      </c>
    </row>
    <row r="138" spans="1:7" ht="30" customHeight="1" x14ac:dyDescent="0.3">
      <c r="A138" s="214" t="s">
        <v>205</v>
      </c>
      <c r="B138" s="120" t="s">
        <v>695</v>
      </c>
      <c r="C138" s="121" t="s">
        <v>210</v>
      </c>
      <c r="D138" s="121" t="s">
        <v>272</v>
      </c>
      <c r="E138" s="120" t="s">
        <v>924</v>
      </c>
      <c r="F138" s="121" t="s">
        <v>673</v>
      </c>
      <c r="G138" s="27">
        <f>G139</f>
        <v>41284.300000000003</v>
      </c>
    </row>
    <row r="139" spans="1:7" ht="45.75" customHeight="1" x14ac:dyDescent="0.3">
      <c r="A139" s="214" t="s">
        <v>206</v>
      </c>
      <c r="B139" s="120" t="s">
        <v>695</v>
      </c>
      <c r="C139" s="121" t="s">
        <v>210</v>
      </c>
      <c r="D139" s="121" t="s">
        <v>272</v>
      </c>
      <c r="E139" s="120" t="s">
        <v>924</v>
      </c>
      <c r="F139" s="121" t="s">
        <v>669</v>
      </c>
      <c r="G139" s="27">
        <v>41284.300000000003</v>
      </c>
    </row>
    <row r="140" spans="1:7" ht="74.25" customHeight="1" x14ac:dyDescent="0.3">
      <c r="A140" s="218" t="s">
        <v>925</v>
      </c>
      <c r="B140" s="120" t="s">
        <v>695</v>
      </c>
      <c r="C140" s="121" t="s">
        <v>210</v>
      </c>
      <c r="D140" s="121" t="s">
        <v>272</v>
      </c>
      <c r="E140" s="120" t="s">
        <v>926</v>
      </c>
      <c r="F140" s="121" t="s">
        <v>184</v>
      </c>
      <c r="G140" s="27">
        <f>G141</f>
        <v>2172.9</v>
      </c>
    </row>
    <row r="141" spans="1:7" ht="30" customHeight="1" x14ac:dyDescent="0.3">
      <c r="A141" s="214" t="s">
        <v>205</v>
      </c>
      <c r="B141" s="120" t="s">
        <v>695</v>
      </c>
      <c r="C141" s="121" t="s">
        <v>210</v>
      </c>
      <c r="D141" s="121" t="s">
        <v>272</v>
      </c>
      <c r="E141" s="120" t="s">
        <v>926</v>
      </c>
      <c r="F141" s="121" t="s">
        <v>673</v>
      </c>
      <c r="G141" s="27">
        <f>G142</f>
        <v>2172.9</v>
      </c>
    </row>
    <row r="142" spans="1:7" ht="46.15" customHeight="1" x14ac:dyDescent="0.3">
      <c r="A142" s="214" t="s">
        <v>206</v>
      </c>
      <c r="B142" s="120" t="s">
        <v>695</v>
      </c>
      <c r="C142" s="121" t="s">
        <v>210</v>
      </c>
      <c r="D142" s="121" t="s">
        <v>272</v>
      </c>
      <c r="E142" s="120" t="s">
        <v>926</v>
      </c>
      <c r="F142" s="121" t="s">
        <v>669</v>
      </c>
      <c r="G142" s="27">
        <v>2172.9</v>
      </c>
    </row>
    <row r="143" spans="1:7" ht="30" x14ac:dyDescent="0.3">
      <c r="A143" s="214" t="s">
        <v>539</v>
      </c>
      <c r="B143" s="120">
        <v>522</v>
      </c>
      <c r="C143" s="121" t="s">
        <v>210</v>
      </c>
      <c r="D143" s="121">
        <v>12</v>
      </c>
      <c r="E143" s="120" t="s">
        <v>183</v>
      </c>
      <c r="F143" s="121" t="s">
        <v>184</v>
      </c>
      <c r="G143" s="27">
        <f>G144+G149+G154</f>
        <v>2500</v>
      </c>
    </row>
    <row r="144" spans="1:7" ht="60" customHeight="1" x14ac:dyDescent="0.3">
      <c r="A144" s="214" t="s">
        <v>1107</v>
      </c>
      <c r="B144" s="120">
        <v>522</v>
      </c>
      <c r="C144" s="121" t="s">
        <v>210</v>
      </c>
      <c r="D144" s="121">
        <v>12</v>
      </c>
      <c r="E144" s="121" t="s">
        <v>356</v>
      </c>
      <c r="F144" s="121" t="s">
        <v>184</v>
      </c>
      <c r="G144" s="27">
        <f>G145</f>
        <v>600</v>
      </c>
    </row>
    <row r="145" spans="1:7" ht="74.25" customHeight="1" x14ac:dyDescent="0.3">
      <c r="A145" s="214" t="s">
        <v>1108</v>
      </c>
      <c r="B145" s="120">
        <v>522</v>
      </c>
      <c r="C145" s="121" t="s">
        <v>210</v>
      </c>
      <c r="D145" s="121">
        <v>12</v>
      </c>
      <c r="E145" s="121" t="s">
        <v>741</v>
      </c>
      <c r="F145" s="121" t="s">
        <v>184</v>
      </c>
      <c r="G145" s="27">
        <f>G146</f>
        <v>600</v>
      </c>
    </row>
    <row r="146" spans="1:7" ht="29.25" customHeight="1" x14ac:dyDescent="0.3">
      <c r="A146" s="214" t="s">
        <v>797</v>
      </c>
      <c r="B146" s="120">
        <v>522</v>
      </c>
      <c r="C146" s="121" t="s">
        <v>210</v>
      </c>
      <c r="D146" s="121">
        <v>12</v>
      </c>
      <c r="E146" s="121" t="s">
        <v>798</v>
      </c>
      <c r="F146" s="121" t="s">
        <v>184</v>
      </c>
      <c r="G146" s="27">
        <f>G147</f>
        <v>600</v>
      </c>
    </row>
    <row r="147" spans="1:7" ht="31.5" customHeight="1" x14ac:dyDescent="0.3">
      <c r="A147" s="214" t="s">
        <v>205</v>
      </c>
      <c r="B147" s="120">
        <v>522</v>
      </c>
      <c r="C147" s="121" t="s">
        <v>210</v>
      </c>
      <c r="D147" s="121">
        <v>12</v>
      </c>
      <c r="E147" s="121" t="s">
        <v>798</v>
      </c>
      <c r="F147" s="121" t="s">
        <v>673</v>
      </c>
      <c r="G147" s="27">
        <f>G148</f>
        <v>600</v>
      </c>
    </row>
    <row r="148" spans="1:7" ht="44.25" customHeight="1" x14ac:dyDescent="0.3">
      <c r="A148" s="214" t="s">
        <v>206</v>
      </c>
      <c r="B148" s="120">
        <v>522</v>
      </c>
      <c r="C148" s="121" t="s">
        <v>210</v>
      </c>
      <c r="D148" s="121">
        <v>12</v>
      </c>
      <c r="E148" s="121" t="s">
        <v>798</v>
      </c>
      <c r="F148" s="121" t="s">
        <v>669</v>
      </c>
      <c r="G148" s="27">
        <v>600</v>
      </c>
    </row>
    <row r="149" spans="1:7" ht="78.75" customHeight="1" x14ac:dyDescent="0.3">
      <c r="A149" s="214" t="s">
        <v>1106</v>
      </c>
      <c r="B149" s="120">
        <v>522</v>
      </c>
      <c r="C149" s="121" t="s">
        <v>210</v>
      </c>
      <c r="D149" s="121">
        <v>12</v>
      </c>
      <c r="E149" s="121" t="s">
        <v>799</v>
      </c>
      <c r="F149" s="121" t="s">
        <v>184</v>
      </c>
      <c r="G149" s="27">
        <f>G150</f>
        <v>600</v>
      </c>
    </row>
    <row r="150" spans="1:7" ht="122.25" customHeight="1" x14ac:dyDescent="0.3">
      <c r="A150" s="214" t="s">
        <v>1109</v>
      </c>
      <c r="B150" s="120">
        <v>522</v>
      </c>
      <c r="C150" s="121" t="s">
        <v>210</v>
      </c>
      <c r="D150" s="121">
        <v>12</v>
      </c>
      <c r="E150" s="121" t="s">
        <v>801</v>
      </c>
      <c r="F150" s="121" t="s">
        <v>184</v>
      </c>
      <c r="G150" s="27">
        <f>G151</f>
        <v>600</v>
      </c>
    </row>
    <row r="151" spans="1:7" ht="46.5" customHeight="1" x14ac:dyDescent="0.3">
      <c r="A151" s="214" t="s">
        <v>802</v>
      </c>
      <c r="B151" s="120">
        <v>522</v>
      </c>
      <c r="C151" s="121" t="s">
        <v>210</v>
      </c>
      <c r="D151" s="121">
        <v>12</v>
      </c>
      <c r="E151" s="121" t="s">
        <v>800</v>
      </c>
      <c r="F151" s="121" t="s">
        <v>803</v>
      </c>
      <c r="G151" s="27">
        <f>G152</f>
        <v>600</v>
      </c>
    </row>
    <row r="152" spans="1:7" ht="32.25" customHeight="1" x14ac:dyDescent="0.3">
      <c r="A152" s="214" t="s">
        <v>793</v>
      </c>
      <c r="B152" s="120">
        <v>522</v>
      </c>
      <c r="C152" s="121" t="s">
        <v>210</v>
      </c>
      <c r="D152" s="121">
        <v>12</v>
      </c>
      <c r="E152" s="121" t="s">
        <v>800</v>
      </c>
      <c r="F152" s="121" t="s">
        <v>673</v>
      </c>
      <c r="G152" s="27">
        <f>G153</f>
        <v>600</v>
      </c>
    </row>
    <row r="153" spans="1:7" ht="45" customHeight="1" x14ac:dyDescent="0.3">
      <c r="A153" s="214" t="s">
        <v>206</v>
      </c>
      <c r="B153" s="120">
        <v>522</v>
      </c>
      <c r="C153" s="121" t="s">
        <v>210</v>
      </c>
      <c r="D153" s="121">
        <v>12</v>
      </c>
      <c r="E153" s="121" t="s">
        <v>800</v>
      </c>
      <c r="F153" s="121" t="s">
        <v>669</v>
      </c>
      <c r="G153" s="27">
        <v>600</v>
      </c>
    </row>
    <row r="154" spans="1:7" ht="17.25" customHeight="1" x14ac:dyDescent="0.3">
      <c r="A154" s="214" t="s">
        <v>231</v>
      </c>
      <c r="B154" s="120">
        <v>522</v>
      </c>
      <c r="C154" s="121" t="s">
        <v>210</v>
      </c>
      <c r="D154" s="121">
        <v>12</v>
      </c>
      <c r="E154" s="121" t="s">
        <v>232</v>
      </c>
      <c r="F154" s="121" t="s">
        <v>184</v>
      </c>
      <c r="G154" s="27">
        <f>G155+G158</f>
        <v>1300</v>
      </c>
    </row>
    <row r="155" spans="1:7" ht="33.6" customHeight="1" x14ac:dyDescent="0.3">
      <c r="A155" s="214" t="s">
        <v>1198</v>
      </c>
      <c r="B155" s="120" t="s">
        <v>695</v>
      </c>
      <c r="C155" s="121" t="s">
        <v>210</v>
      </c>
      <c r="D155" s="121" t="s">
        <v>331</v>
      </c>
      <c r="E155" s="121" t="s">
        <v>1199</v>
      </c>
      <c r="F155" s="121" t="s">
        <v>184</v>
      </c>
      <c r="G155" s="27">
        <f>G156</f>
        <v>300</v>
      </c>
    </row>
    <row r="156" spans="1:7" ht="30" customHeight="1" x14ac:dyDescent="0.3">
      <c r="A156" s="214" t="s">
        <v>793</v>
      </c>
      <c r="B156" s="120" t="s">
        <v>695</v>
      </c>
      <c r="C156" s="121" t="s">
        <v>210</v>
      </c>
      <c r="D156" s="121" t="s">
        <v>331</v>
      </c>
      <c r="E156" s="121" t="s">
        <v>1199</v>
      </c>
      <c r="F156" s="121" t="s">
        <v>184</v>
      </c>
      <c r="G156" s="27">
        <f>G157</f>
        <v>300</v>
      </c>
    </row>
    <row r="157" spans="1:7" ht="47.25" customHeight="1" x14ac:dyDescent="0.3">
      <c r="A157" s="214" t="s">
        <v>206</v>
      </c>
      <c r="B157" s="120" t="s">
        <v>695</v>
      </c>
      <c r="C157" s="121" t="s">
        <v>210</v>
      </c>
      <c r="D157" s="121" t="s">
        <v>331</v>
      </c>
      <c r="E157" s="121" t="s">
        <v>1199</v>
      </c>
      <c r="F157" s="121" t="s">
        <v>669</v>
      </c>
      <c r="G157" s="27">
        <v>300</v>
      </c>
    </row>
    <row r="158" spans="1:7" ht="123" customHeight="1" x14ac:dyDescent="0.3">
      <c r="A158" s="214" t="s">
        <v>1200</v>
      </c>
      <c r="B158" s="120" t="s">
        <v>695</v>
      </c>
      <c r="C158" s="121" t="s">
        <v>210</v>
      </c>
      <c r="D158" s="121" t="s">
        <v>331</v>
      </c>
      <c r="E158" s="121" t="s">
        <v>1201</v>
      </c>
      <c r="F158" s="121" t="s">
        <v>184</v>
      </c>
      <c r="G158" s="27">
        <f>G159</f>
        <v>1000</v>
      </c>
    </row>
    <row r="159" spans="1:7" ht="33" customHeight="1" x14ac:dyDescent="0.3">
      <c r="A159" s="214" t="s">
        <v>793</v>
      </c>
      <c r="B159" s="120" t="s">
        <v>695</v>
      </c>
      <c r="C159" s="121" t="s">
        <v>210</v>
      </c>
      <c r="D159" s="121" t="s">
        <v>331</v>
      </c>
      <c r="E159" s="121" t="s">
        <v>1201</v>
      </c>
      <c r="F159" s="121" t="s">
        <v>184</v>
      </c>
      <c r="G159" s="27">
        <f>G160</f>
        <v>1000</v>
      </c>
    </row>
    <row r="160" spans="1:7" ht="44.45" customHeight="1" x14ac:dyDescent="0.3">
      <c r="A160" s="214" t="s">
        <v>206</v>
      </c>
      <c r="B160" s="120" t="s">
        <v>695</v>
      </c>
      <c r="C160" s="121" t="s">
        <v>210</v>
      </c>
      <c r="D160" s="121" t="s">
        <v>331</v>
      </c>
      <c r="E160" s="121" t="s">
        <v>1201</v>
      </c>
      <c r="F160" s="121" t="s">
        <v>669</v>
      </c>
      <c r="G160" s="27">
        <v>1000</v>
      </c>
    </row>
    <row r="161" spans="1:7" ht="17.25" customHeight="1" x14ac:dyDescent="0.3">
      <c r="A161" s="213" t="s">
        <v>345</v>
      </c>
      <c r="B161" s="161">
        <v>522</v>
      </c>
      <c r="C161" s="129" t="s">
        <v>346</v>
      </c>
      <c r="D161" s="129" t="s">
        <v>182</v>
      </c>
      <c r="E161" s="129" t="s">
        <v>183</v>
      </c>
      <c r="F161" s="129" t="s">
        <v>184</v>
      </c>
      <c r="G161" s="24">
        <f>G174+G162</f>
        <v>2108</v>
      </c>
    </row>
    <row r="162" spans="1:7" ht="15.75" customHeight="1" x14ac:dyDescent="0.3">
      <c r="A162" s="214" t="s">
        <v>347</v>
      </c>
      <c r="B162" s="120">
        <v>522</v>
      </c>
      <c r="C162" s="121" t="s">
        <v>346</v>
      </c>
      <c r="D162" s="121" t="s">
        <v>181</v>
      </c>
      <c r="E162" s="121" t="s">
        <v>183</v>
      </c>
      <c r="F162" s="121" t="s">
        <v>184</v>
      </c>
      <c r="G162" s="27">
        <f>G168+G163</f>
        <v>2003.5</v>
      </c>
    </row>
    <row r="163" spans="1:7" ht="63.75" customHeight="1" x14ac:dyDescent="0.3">
      <c r="A163" s="214" t="s">
        <v>1202</v>
      </c>
      <c r="B163" s="120">
        <v>522</v>
      </c>
      <c r="C163" s="121" t="s">
        <v>346</v>
      </c>
      <c r="D163" s="121" t="s">
        <v>181</v>
      </c>
      <c r="E163" s="149" t="s">
        <v>461</v>
      </c>
      <c r="F163" s="121" t="s">
        <v>184</v>
      </c>
      <c r="G163" s="27">
        <f>G164</f>
        <v>300</v>
      </c>
    </row>
    <row r="164" spans="1:7" ht="61.15" customHeight="1" x14ac:dyDescent="0.3">
      <c r="A164" s="214" t="s">
        <v>1203</v>
      </c>
      <c r="B164" s="120">
        <v>522</v>
      </c>
      <c r="C164" s="121" t="s">
        <v>346</v>
      </c>
      <c r="D164" s="121" t="s">
        <v>181</v>
      </c>
      <c r="E164" s="149" t="s">
        <v>990</v>
      </c>
      <c r="F164" s="121" t="s">
        <v>184</v>
      </c>
      <c r="G164" s="27">
        <f>G165</f>
        <v>300</v>
      </c>
    </row>
    <row r="165" spans="1:7" ht="77.25" customHeight="1" x14ac:dyDescent="0.3">
      <c r="A165" s="214" t="s">
        <v>1204</v>
      </c>
      <c r="B165" s="120">
        <v>522</v>
      </c>
      <c r="C165" s="121" t="s">
        <v>346</v>
      </c>
      <c r="D165" s="121" t="s">
        <v>181</v>
      </c>
      <c r="E165" s="149" t="s">
        <v>1205</v>
      </c>
      <c r="F165" s="121" t="s">
        <v>184</v>
      </c>
      <c r="G165" s="27">
        <f>G166</f>
        <v>300</v>
      </c>
    </row>
    <row r="166" spans="1:7" ht="34.5" customHeight="1" x14ac:dyDescent="0.3">
      <c r="A166" s="219" t="s">
        <v>1206</v>
      </c>
      <c r="B166" s="120">
        <v>522</v>
      </c>
      <c r="C166" s="121" t="s">
        <v>346</v>
      </c>
      <c r="D166" s="121" t="s">
        <v>181</v>
      </c>
      <c r="E166" s="149" t="s">
        <v>1205</v>
      </c>
      <c r="F166" s="121" t="s">
        <v>1207</v>
      </c>
      <c r="G166" s="27">
        <f>G167</f>
        <v>300</v>
      </c>
    </row>
    <row r="167" spans="1:7" ht="21" customHeight="1" x14ac:dyDescent="0.3">
      <c r="A167" s="219" t="s">
        <v>1208</v>
      </c>
      <c r="B167" s="120">
        <v>522</v>
      </c>
      <c r="C167" s="121" t="s">
        <v>346</v>
      </c>
      <c r="D167" s="121" t="s">
        <v>181</v>
      </c>
      <c r="E167" s="149" t="s">
        <v>1205</v>
      </c>
      <c r="F167" s="121" t="s">
        <v>1209</v>
      </c>
      <c r="G167" s="27">
        <v>300</v>
      </c>
    </row>
    <row r="168" spans="1:7" ht="60.75" customHeight="1" x14ac:dyDescent="0.3">
      <c r="A168" s="214" t="s">
        <v>1251</v>
      </c>
      <c r="B168" s="120">
        <v>522</v>
      </c>
      <c r="C168" s="121" t="s">
        <v>346</v>
      </c>
      <c r="D168" s="121" t="s">
        <v>181</v>
      </c>
      <c r="E168" s="121" t="s">
        <v>239</v>
      </c>
      <c r="F168" s="121" t="s">
        <v>184</v>
      </c>
      <c r="G168" s="27">
        <f t="shared" ref="G168:G171" si="1">G169</f>
        <v>1703.5</v>
      </c>
    </row>
    <row r="169" spans="1:7" ht="44.45" customHeight="1" x14ac:dyDescent="0.3">
      <c r="A169" s="214" t="s">
        <v>1169</v>
      </c>
      <c r="B169" s="120">
        <v>522</v>
      </c>
      <c r="C169" s="121" t="s">
        <v>346</v>
      </c>
      <c r="D169" s="121" t="s">
        <v>181</v>
      </c>
      <c r="E169" s="121" t="s">
        <v>246</v>
      </c>
      <c r="F169" s="121" t="s">
        <v>184</v>
      </c>
      <c r="G169" s="27">
        <f t="shared" si="1"/>
        <v>1703.5</v>
      </c>
    </row>
    <row r="170" spans="1:7" ht="46.9" customHeight="1" x14ac:dyDescent="0.3">
      <c r="A170" s="215" t="s">
        <v>1040</v>
      </c>
      <c r="B170" s="120" t="s">
        <v>695</v>
      </c>
      <c r="C170" s="121" t="s">
        <v>346</v>
      </c>
      <c r="D170" s="121" t="s">
        <v>181</v>
      </c>
      <c r="E170" s="121" t="s">
        <v>248</v>
      </c>
      <c r="F170" s="121" t="s">
        <v>184</v>
      </c>
      <c r="G170" s="27">
        <f t="shared" si="1"/>
        <v>1703.5</v>
      </c>
    </row>
    <row r="171" spans="1:7" ht="60" customHeight="1" x14ac:dyDescent="0.3">
      <c r="A171" s="215" t="s">
        <v>969</v>
      </c>
      <c r="B171" s="120" t="s">
        <v>695</v>
      </c>
      <c r="C171" s="121" t="s">
        <v>346</v>
      </c>
      <c r="D171" s="121" t="s">
        <v>181</v>
      </c>
      <c r="E171" s="121" t="s">
        <v>249</v>
      </c>
      <c r="F171" s="121" t="s">
        <v>184</v>
      </c>
      <c r="G171" s="27">
        <f t="shared" si="1"/>
        <v>1703.5</v>
      </c>
    </row>
    <row r="172" spans="1:7" ht="46.15" customHeight="1" x14ac:dyDescent="0.3">
      <c r="A172" s="215" t="s">
        <v>1110</v>
      </c>
      <c r="B172" s="120" t="s">
        <v>695</v>
      </c>
      <c r="C172" s="121" t="s">
        <v>346</v>
      </c>
      <c r="D172" s="121" t="s">
        <v>181</v>
      </c>
      <c r="E172" s="121" t="s">
        <v>249</v>
      </c>
      <c r="F172" s="121" t="s">
        <v>673</v>
      </c>
      <c r="G172" s="27">
        <v>1703.5</v>
      </c>
    </row>
    <row r="173" spans="1:7" ht="46.5" customHeight="1" x14ac:dyDescent="0.3">
      <c r="A173" s="214" t="s">
        <v>206</v>
      </c>
      <c r="B173" s="120" t="s">
        <v>695</v>
      </c>
      <c r="C173" s="121" t="s">
        <v>346</v>
      </c>
      <c r="D173" s="121" t="s">
        <v>181</v>
      </c>
      <c r="E173" s="121" t="s">
        <v>249</v>
      </c>
      <c r="F173" s="121" t="s">
        <v>669</v>
      </c>
      <c r="G173" s="27">
        <v>1081</v>
      </c>
    </row>
    <row r="174" spans="1:7" x14ac:dyDescent="0.3">
      <c r="A174" s="214" t="s">
        <v>349</v>
      </c>
      <c r="B174" s="120">
        <v>522</v>
      </c>
      <c r="C174" s="121" t="s">
        <v>346</v>
      </c>
      <c r="D174" s="121" t="s">
        <v>186</v>
      </c>
      <c r="E174" s="121" t="s">
        <v>183</v>
      </c>
      <c r="F174" s="121" t="s">
        <v>184</v>
      </c>
      <c r="G174" s="27">
        <f>G175</f>
        <v>104.5</v>
      </c>
    </row>
    <row r="175" spans="1:7" ht="30" x14ac:dyDescent="0.3">
      <c r="A175" s="214" t="s">
        <v>229</v>
      </c>
      <c r="B175" s="120">
        <v>522</v>
      </c>
      <c r="C175" s="121" t="s">
        <v>346</v>
      </c>
      <c r="D175" s="121" t="s">
        <v>186</v>
      </c>
      <c r="E175" s="149" t="s">
        <v>230</v>
      </c>
      <c r="F175" s="121" t="s">
        <v>184</v>
      </c>
      <c r="G175" s="27">
        <f>G176</f>
        <v>104.5</v>
      </c>
    </row>
    <row r="176" spans="1:7" ht="21.6" customHeight="1" x14ac:dyDescent="0.3">
      <c r="A176" s="214" t="s">
        <v>231</v>
      </c>
      <c r="B176" s="120">
        <v>522</v>
      </c>
      <c r="C176" s="121" t="s">
        <v>346</v>
      </c>
      <c r="D176" s="121" t="s">
        <v>186</v>
      </c>
      <c r="E176" s="149" t="s">
        <v>232</v>
      </c>
      <c r="F176" s="121" t="s">
        <v>184</v>
      </c>
      <c r="G176" s="27">
        <f>G177</f>
        <v>104.5</v>
      </c>
    </row>
    <row r="177" spans="1:7" ht="88.5" customHeight="1" x14ac:dyDescent="0.3">
      <c r="A177" s="214" t="s">
        <v>1111</v>
      </c>
      <c r="B177" s="120">
        <v>522</v>
      </c>
      <c r="C177" s="121" t="s">
        <v>346</v>
      </c>
      <c r="D177" s="121" t="s">
        <v>186</v>
      </c>
      <c r="E177" s="149" t="s">
        <v>360</v>
      </c>
      <c r="F177" s="121" t="s">
        <v>184</v>
      </c>
      <c r="G177" s="33">
        <f>G178</f>
        <v>104.5</v>
      </c>
    </row>
    <row r="178" spans="1:7" ht="30" x14ac:dyDescent="0.3">
      <c r="A178" s="214" t="s">
        <v>205</v>
      </c>
      <c r="B178" s="120">
        <v>522</v>
      </c>
      <c r="C178" s="121" t="s">
        <v>346</v>
      </c>
      <c r="D178" s="121" t="s">
        <v>186</v>
      </c>
      <c r="E178" s="149" t="s">
        <v>360</v>
      </c>
      <c r="F178" s="121">
        <v>200</v>
      </c>
      <c r="G178" s="33">
        <f>G179</f>
        <v>104.5</v>
      </c>
    </row>
    <row r="179" spans="1:7" ht="47.25" customHeight="1" x14ac:dyDescent="0.3">
      <c r="A179" s="214" t="s">
        <v>206</v>
      </c>
      <c r="B179" s="120">
        <v>522</v>
      </c>
      <c r="C179" s="121" t="s">
        <v>346</v>
      </c>
      <c r="D179" s="121" t="s">
        <v>186</v>
      </c>
      <c r="E179" s="149" t="s">
        <v>360</v>
      </c>
      <c r="F179" s="121">
        <v>240</v>
      </c>
      <c r="G179" s="33">
        <v>104.5</v>
      </c>
    </row>
    <row r="180" spans="1:7" x14ac:dyDescent="0.3">
      <c r="A180" s="213" t="s">
        <v>445</v>
      </c>
      <c r="B180" s="161">
        <v>522</v>
      </c>
      <c r="C180" s="129">
        <v>10</v>
      </c>
      <c r="D180" s="129" t="s">
        <v>182</v>
      </c>
      <c r="E180" s="129" t="s">
        <v>183</v>
      </c>
      <c r="F180" s="129" t="s">
        <v>184</v>
      </c>
      <c r="G180" s="157">
        <f>G181+G188</f>
        <v>5640.9</v>
      </c>
    </row>
    <row r="181" spans="1:7" x14ac:dyDescent="0.3">
      <c r="A181" s="214" t="s">
        <v>448</v>
      </c>
      <c r="B181" s="120">
        <v>522</v>
      </c>
      <c r="C181" s="121">
        <v>10</v>
      </c>
      <c r="D181" s="121" t="s">
        <v>181</v>
      </c>
      <c r="E181" s="121" t="s">
        <v>183</v>
      </c>
      <c r="F181" s="121" t="s">
        <v>184</v>
      </c>
      <c r="G181" s="27">
        <f t="shared" ref="G181:G186" si="2">G182</f>
        <v>5240.8999999999996</v>
      </c>
    </row>
    <row r="182" spans="1:7" ht="30" x14ac:dyDescent="0.3">
      <c r="A182" s="214" t="s">
        <v>970</v>
      </c>
      <c r="B182" s="120">
        <v>522</v>
      </c>
      <c r="C182" s="121">
        <v>10</v>
      </c>
      <c r="D182" s="121" t="s">
        <v>181</v>
      </c>
      <c r="E182" s="121" t="s">
        <v>449</v>
      </c>
      <c r="F182" s="121" t="s">
        <v>184</v>
      </c>
      <c r="G182" s="27">
        <f t="shared" si="2"/>
        <v>5240.8999999999996</v>
      </c>
    </row>
    <row r="183" spans="1:7" ht="78.599999999999994" customHeight="1" x14ac:dyDescent="0.3">
      <c r="A183" s="220" t="s">
        <v>1114</v>
      </c>
      <c r="B183" s="120">
        <v>522</v>
      </c>
      <c r="C183" s="121" t="s">
        <v>446</v>
      </c>
      <c r="D183" s="121" t="s">
        <v>181</v>
      </c>
      <c r="E183" s="121" t="s">
        <v>450</v>
      </c>
      <c r="F183" s="121" t="s">
        <v>184</v>
      </c>
      <c r="G183" s="27">
        <f t="shared" si="2"/>
        <v>5240.8999999999996</v>
      </c>
    </row>
    <row r="184" spans="1:7" ht="60.75" customHeight="1" x14ac:dyDescent="0.3">
      <c r="A184" s="220" t="s">
        <v>996</v>
      </c>
      <c r="B184" s="120">
        <v>522</v>
      </c>
      <c r="C184" s="121">
        <v>10</v>
      </c>
      <c r="D184" s="121" t="s">
        <v>181</v>
      </c>
      <c r="E184" s="121" t="s">
        <v>451</v>
      </c>
      <c r="F184" s="121" t="s">
        <v>184</v>
      </c>
      <c r="G184" s="27">
        <f t="shared" si="2"/>
        <v>5240.8999999999996</v>
      </c>
    </row>
    <row r="185" spans="1:7" ht="59.25" customHeight="1" x14ac:dyDescent="0.3">
      <c r="A185" s="220" t="s">
        <v>830</v>
      </c>
      <c r="B185" s="120">
        <v>522</v>
      </c>
      <c r="C185" s="121" t="s">
        <v>446</v>
      </c>
      <c r="D185" s="121" t="s">
        <v>181</v>
      </c>
      <c r="E185" s="121" t="s">
        <v>543</v>
      </c>
      <c r="F185" s="121" t="s">
        <v>184</v>
      </c>
      <c r="G185" s="27">
        <f t="shared" si="2"/>
        <v>5240.8999999999996</v>
      </c>
    </row>
    <row r="186" spans="1:7" ht="30" x14ac:dyDescent="0.3">
      <c r="A186" s="214" t="s">
        <v>453</v>
      </c>
      <c r="B186" s="120">
        <v>522</v>
      </c>
      <c r="C186" s="121">
        <v>10</v>
      </c>
      <c r="D186" s="121" t="s">
        <v>181</v>
      </c>
      <c r="E186" s="121" t="s">
        <v>452</v>
      </c>
      <c r="F186" s="121">
        <v>300</v>
      </c>
      <c r="G186" s="27">
        <f t="shared" si="2"/>
        <v>5240.8999999999996</v>
      </c>
    </row>
    <row r="187" spans="1:7" ht="30" x14ac:dyDescent="0.3">
      <c r="A187" s="214" t="s">
        <v>454</v>
      </c>
      <c r="B187" s="120">
        <v>522</v>
      </c>
      <c r="C187" s="121" t="s">
        <v>446</v>
      </c>
      <c r="D187" s="121" t="s">
        <v>181</v>
      </c>
      <c r="E187" s="121" t="s">
        <v>452</v>
      </c>
      <c r="F187" s="121">
        <v>310</v>
      </c>
      <c r="G187" s="27">
        <v>5240.8999999999996</v>
      </c>
    </row>
    <row r="188" spans="1:7" ht="17.25" customHeight="1" x14ac:dyDescent="0.3">
      <c r="A188" s="214" t="s">
        <v>455</v>
      </c>
      <c r="B188" s="120">
        <v>522</v>
      </c>
      <c r="C188" s="121">
        <v>10</v>
      </c>
      <c r="D188" s="121" t="s">
        <v>198</v>
      </c>
      <c r="E188" s="120" t="s">
        <v>183</v>
      </c>
      <c r="F188" s="121" t="s">
        <v>184</v>
      </c>
      <c r="G188" s="27">
        <f>G189</f>
        <v>400</v>
      </c>
    </row>
    <row r="189" spans="1:7" ht="30" x14ac:dyDescent="0.3">
      <c r="A189" s="214" t="s">
        <v>970</v>
      </c>
      <c r="B189" s="120">
        <v>522</v>
      </c>
      <c r="C189" s="121">
        <v>10</v>
      </c>
      <c r="D189" s="121" t="s">
        <v>198</v>
      </c>
      <c r="E189" s="121" t="s">
        <v>449</v>
      </c>
      <c r="F189" s="121" t="s">
        <v>184</v>
      </c>
      <c r="G189" s="27">
        <f>G190+G195</f>
        <v>400</v>
      </c>
    </row>
    <row r="190" spans="1:7" ht="44.25" customHeight="1" x14ac:dyDescent="0.3">
      <c r="A190" s="220" t="s">
        <v>462</v>
      </c>
      <c r="B190" s="120">
        <v>522</v>
      </c>
      <c r="C190" s="121">
        <v>10</v>
      </c>
      <c r="D190" s="121" t="s">
        <v>198</v>
      </c>
      <c r="E190" s="121" t="s">
        <v>463</v>
      </c>
      <c r="F190" s="121" t="s">
        <v>184</v>
      </c>
      <c r="G190" s="27">
        <f>G191</f>
        <v>300</v>
      </c>
    </row>
    <row r="191" spans="1:7" ht="61.5" customHeight="1" x14ac:dyDescent="0.3">
      <c r="A191" s="220" t="s">
        <v>834</v>
      </c>
      <c r="B191" s="120">
        <v>522</v>
      </c>
      <c r="C191" s="121">
        <v>10</v>
      </c>
      <c r="D191" s="121" t="s">
        <v>198</v>
      </c>
      <c r="E191" s="121" t="s">
        <v>464</v>
      </c>
      <c r="F191" s="121" t="s">
        <v>184</v>
      </c>
      <c r="G191" s="27">
        <f>G192</f>
        <v>300</v>
      </c>
    </row>
    <row r="192" spans="1:7" ht="60.75" customHeight="1" x14ac:dyDescent="0.3">
      <c r="A192" s="220" t="s">
        <v>832</v>
      </c>
      <c r="B192" s="120">
        <v>522</v>
      </c>
      <c r="C192" s="121">
        <v>10</v>
      </c>
      <c r="D192" s="121" t="s">
        <v>198</v>
      </c>
      <c r="E192" s="121" t="s">
        <v>465</v>
      </c>
      <c r="F192" s="121" t="s">
        <v>184</v>
      </c>
      <c r="G192" s="27">
        <f>G193</f>
        <v>300</v>
      </c>
    </row>
    <row r="193" spans="1:7" ht="30" x14ac:dyDescent="0.3">
      <c r="A193" s="214" t="s">
        <v>453</v>
      </c>
      <c r="B193" s="120">
        <v>522</v>
      </c>
      <c r="C193" s="121">
        <v>10</v>
      </c>
      <c r="D193" s="121" t="s">
        <v>198</v>
      </c>
      <c r="E193" s="121" t="s">
        <v>465</v>
      </c>
      <c r="F193" s="121">
        <v>300</v>
      </c>
      <c r="G193" s="27">
        <f>G194</f>
        <v>300</v>
      </c>
    </row>
    <row r="194" spans="1:7" ht="33" customHeight="1" x14ac:dyDescent="0.3">
      <c r="A194" s="214" t="s">
        <v>460</v>
      </c>
      <c r="B194" s="120">
        <v>522</v>
      </c>
      <c r="C194" s="121">
        <v>10</v>
      </c>
      <c r="D194" s="121" t="s">
        <v>198</v>
      </c>
      <c r="E194" s="121" t="s">
        <v>465</v>
      </c>
      <c r="F194" s="121">
        <v>320</v>
      </c>
      <c r="G194" s="27">
        <v>300</v>
      </c>
    </row>
    <row r="195" spans="1:7" ht="45" customHeight="1" x14ac:dyDescent="0.3">
      <c r="A195" s="220" t="s">
        <v>823</v>
      </c>
      <c r="B195" s="120">
        <v>522</v>
      </c>
      <c r="C195" s="121">
        <v>10</v>
      </c>
      <c r="D195" s="121" t="s">
        <v>198</v>
      </c>
      <c r="E195" s="121" t="s">
        <v>467</v>
      </c>
      <c r="F195" s="121" t="s">
        <v>184</v>
      </c>
      <c r="G195" s="27">
        <f>G196</f>
        <v>100</v>
      </c>
    </row>
    <row r="196" spans="1:7" ht="45.75" customHeight="1" x14ac:dyDescent="0.3">
      <c r="A196" s="220" t="s">
        <v>836</v>
      </c>
      <c r="B196" s="120">
        <v>522</v>
      </c>
      <c r="C196" s="121">
        <v>10</v>
      </c>
      <c r="D196" s="121" t="s">
        <v>198</v>
      </c>
      <c r="E196" s="121" t="s">
        <v>468</v>
      </c>
      <c r="F196" s="121" t="s">
        <v>184</v>
      </c>
      <c r="G196" s="27">
        <f>G197</f>
        <v>100</v>
      </c>
    </row>
    <row r="197" spans="1:7" ht="43.5" customHeight="1" x14ac:dyDescent="0.3">
      <c r="A197" s="220" t="s">
        <v>1112</v>
      </c>
      <c r="B197" s="120">
        <v>522</v>
      </c>
      <c r="C197" s="121">
        <v>10</v>
      </c>
      <c r="D197" s="121" t="s">
        <v>198</v>
      </c>
      <c r="E197" s="121" t="s">
        <v>469</v>
      </c>
      <c r="F197" s="121" t="s">
        <v>184</v>
      </c>
      <c r="G197" s="27">
        <f>G198</f>
        <v>100</v>
      </c>
    </row>
    <row r="198" spans="1:7" ht="43.5" customHeight="1" x14ac:dyDescent="0.3">
      <c r="A198" s="214" t="s">
        <v>298</v>
      </c>
      <c r="B198" s="120">
        <v>522</v>
      </c>
      <c r="C198" s="121">
        <v>10</v>
      </c>
      <c r="D198" s="121" t="s">
        <v>198</v>
      </c>
      <c r="E198" s="121" t="s">
        <v>469</v>
      </c>
      <c r="F198" s="121">
        <v>600</v>
      </c>
      <c r="G198" s="27">
        <f>G199</f>
        <v>100</v>
      </c>
    </row>
    <row r="199" spans="1:7" ht="45.75" customHeight="1" x14ac:dyDescent="0.3">
      <c r="A199" s="214" t="s">
        <v>470</v>
      </c>
      <c r="B199" s="120">
        <v>522</v>
      </c>
      <c r="C199" s="121">
        <v>10</v>
      </c>
      <c r="D199" s="121" t="s">
        <v>198</v>
      </c>
      <c r="E199" s="121" t="s">
        <v>469</v>
      </c>
      <c r="F199" s="121">
        <v>630</v>
      </c>
      <c r="G199" s="27">
        <v>100</v>
      </c>
    </row>
    <row r="200" spans="1:7" ht="16.149999999999999" customHeight="1" x14ac:dyDescent="0.3">
      <c r="A200" s="213" t="s">
        <v>477</v>
      </c>
      <c r="B200" s="161">
        <v>522</v>
      </c>
      <c r="C200" s="129">
        <v>11</v>
      </c>
      <c r="D200" s="129" t="s">
        <v>182</v>
      </c>
      <c r="E200" s="129" t="s">
        <v>183</v>
      </c>
      <c r="F200" s="129" t="s">
        <v>184</v>
      </c>
      <c r="G200" s="24">
        <f>G201+G215</f>
        <v>10446.200000000001</v>
      </c>
    </row>
    <row r="201" spans="1:7" x14ac:dyDescent="0.3">
      <c r="A201" s="214" t="s">
        <v>702</v>
      </c>
      <c r="B201" s="120">
        <v>522</v>
      </c>
      <c r="C201" s="121">
        <v>11</v>
      </c>
      <c r="D201" s="121" t="s">
        <v>181</v>
      </c>
      <c r="E201" s="121" t="s">
        <v>183</v>
      </c>
      <c r="F201" s="121" t="s">
        <v>184</v>
      </c>
      <c r="G201" s="27">
        <f>G202</f>
        <v>986.7</v>
      </c>
    </row>
    <row r="202" spans="1:7" ht="49.9" customHeight="1" x14ac:dyDescent="0.3">
      <c r="A202" s="214" t="s">
        <v>1113</v>
      </c>
      <c r="B202" s="120">
        <v>522</v>
      </c>
      <c r="C202" s="121">
        <v>11</v>
      </c>
      <c r="D202" s="121" t="s">
        <v>181</v>
      </c>
      <c r="E202" s="121" t="s">
        <v>480</v>
      </c>
      <c r="F202" s="121" t="s">
        <v>184</v>
      </c>
      <c r="G202" s="27">
        <f>G203+G210</f>
        <v>986.7</v>
      </c>
    </row>
    <row r="203" spans="1:7" ht="34.5" customHeight="1" x14ac:dyDescent="0.3">
      <c r="A203" s="214" t="s">
        <v>481</v>
      </c>
      <c r="B203" s="120">
        <v>522</v>
      </c>
      <c r="C203" s="121">
        <v>11</v>
      </c>
      <c r="D203" s="121" t="s">
        <v>181</v>
      </c>
      <c r="E203" s="121" t="s">
        <v>495</v>
      </c>
      <c r="F203" s="121" t="s">
        <v>184</v>
      </c>
      <c r="G203" s="27">
        <f>G204</f>
        <v>549.70000000000005</v>
      </c>
    </row>
    <row r="204" spans="1:7" ht="30" x14ac:dyDescent="0.3">
      <c r="A204" s="214" t="s">
        <v>483</v>
      </c>
      <c r="B204" s="120">
        <v>522</v>
      </c>
      <c r="C204" s="121">
        <v>11</v>
      </c>
      <c r="D204" s="121" t="s">
        <v>181</v>
      </c>
      <c r="E204" s="121" t="s">
        <v>546</v>
      </c>
      <c r="F204" s="121" t="s">
        <v>184</v>
      </c>
      <c r="G204" s="27">
        <f>G205</f>
        <v>549.70000000000005</v>
      </c>
    </row>
    <row r="205" spans="1:7" ht="30" x14ac:dyDescent="0.3">
      <c r="A205" s="214" t="s">
        <v>485</v>
      </c>
      <c r="B205" s="120">
        <v>522</v>
      </c>
      <c r="C205" s="121">
        <v>11</v>
      </c>
      <c r="D205" s="121" t="s">
        <v>181</v>
      </c>
      <c r="E205" s="121" t="s">
        <v>486</v>
      </c>
      <c r="F205" s="121" t="s">
        <v>184</v>
      </c>
      <c r="G205" s="27">
        <f>G206+G208</f>
        <v>549.70000000000005</v>
      </c>
    </row>
    <row r="206" spans="1:7" ht="76.5" customHeight="1" x14ac:dyDescent="0.3">
      <c r="A206" s="214" t="s">
        <v>193</v>
      </c>
      <c r="B206" s="120">
        <v>522</v>
      </c>
      <c r="C206" s="121">
        <v>11</v>
      </c>
      <c r="D206" s="121" t="s">
        <v>181</v>
      </c>
      <c r="E206" s="121" t="s">
        <v>486</v>
      </c>
      <c r="F206" s="121">
        <v>100</v>
      </c>
      <c r="G206" s="27">
        <f>G207</f>
        <v>423</v>
      </c>
    </row>
    <row r="207" spans="1:7" ht="30" x14ac:dyDescent="0.3">
      <c r="A207" s="214" t="s">
        <v>259</v>
      </c>
      <c r="B207" s="120">
        <v>522</v>
      </c>
      <c r="C207" s="121">
        <v>11</v>
      </c>
      <c r="D207" s="121" t="s">
        <v>181</v>
      </c>
      <c r="E207" s="121" t="s">
        <v>486</v>
      </c>
      <c r="F207" s="121">
        <v>110</v>
      </c>
      <c r="G207" s="27">
        <v>423</v>
      </c>
    </row>
    <row r="208" spans="1:7" ht="30" x14ac:dyDescent="0.3">
      <c r="A208" s="214" t="s">
        <v>205</v>
      </c>
      <c r="B208" s="120">
        <v>522</v>
      </c>
      <c r="C208" s="121">
        <v>11</v>
      </c>
      <c r="D208" s="121" t="s">
        <v>181</v>
      </c>
      <c r="E208" s="121" t="s">
        <v>486</v>
      </c>
      <c r="F208" s="121">
        <v>200</v>
      </c>
      <c r="G208" s="27">
        <f>G209</f>
        <v>126.7</v>
      </c>
    </row>
    <row r="209" spans="1:7" ht="45" x14ac:dyDescent="0.3">
      <c r="A209" s="214" t="s">
        <v>206</v>
      </c>
      <c r="B209" s="120">
        <v>522</v>
      </c>
      <c r="C209" s="121">
        <v>11</v>
      </c>
      <c r="D209" s="121" t="s">
        <v>181</v>
      </c>
      <c r="E209" s="121" t="s">
        <v>486</v>
      </c>
      <c r="F209" s="121">
        <v>240</v>
      </c>
      <c r="G209" s="27">
        <v>126.7</v>
      </c>
    </row>
    <row r="210" spans="1:7" ht="30.75" customHeight="1" x14ac:dyDescent="0.3">
      <c r="A210" s="214" t="s">
        <v>547</v>
      </c>
      <c r="B210" s="120">
        <v>522</v>
      </c>
      <c r="C210" s="121">
        <v>11</v>
      </c>
      <c r="D210" s="121" t="s">
        <v>181</v>
      </c>
      <c r="E210" s="121" t="s">
        <v>489</v>
      </c>
      <c r="F210" s="121" t="s">
        <v>184</v>
      </c>
      <c r="G210" s="27">
        <f>G211</f>
        <v>437</v>
      </c>
    </row>
    <row r="211" spans="1:7" ht="31.5" customHeight="1" x14ac:dyDescent="0.3">
      <c r="A211" s="214" t="s">
        <v>490</v>
      </c>
      <c r="B211" s="120">
        <v>522</v>
      </c>
      <c r="C211" s="121">
        <v>11</v>
      </c>
      <c r="D211" s="121" t="s">
        <v>181</v>
      </c>
      <c r="E211" s="121" t="s">
        <v>491</v>
      </c>
      <c r="F211" s="121" t="s">
        <v>184</v>
      </c>
      <c r="G211" s="27">
        <f>G212</f>
        <v>437</v>
      </c>
    </row>
    <row r="212" spans="1:7" ht="32.25" customHeight="1" x14ac:dyDescent="0.3">
      <c r="A212" s="214" t="s">
        <v>492</v>
      </c>
      <c r="B212" s="120">
        <v>522</v>
      </c>
      <c r="C212" s="121">
        <v>11</v>
      </c>
      <c r="D212" s="121" t="s">
        <v>181</v>
      </c>
      <c r="E212" s="121" t="s">
        <v>493</v>
      </c>
      <c r="F212" s="121" t="s">
        <v>184</v>
      </c>
      <c r="G212" s="27">
        <f>G213</f>
        <v>437</v>
      </c>
    </row>
    <row r="213" spans="1:7" ht="30" x14ac:dyDescent="0.3">
      <c r="A213" s="214" t="s">
        <v>205</v>
      </c>
      <c r="B213" s="120">
        <v>522</v>
      </c>
      <c r="C213" s="121">
        <v>11</v>
      </c>
      <c r="D213" s="121" t="s">
        <v>181</v>
      </c>
      <c r="E213" s="121" t="s">
        <v>493</v>
      </c>
      <c r="F213" s="121">
        <v>200</v>
      </c>
      <c r="G213" s="27">
        <f>G214</f>
        <v>437</v>
      </c>
    </row>
    <row r="214" spans="1:7" ht="45.75" customHeight="1" x14ac:dyDescent="0.3">
      <c r="A214" s="214" t="s">
        <v>206</v>
      </c>
      <c r="B214" s="120">
        <v>522</v>
      </c>
      <c r="C214" s="121">
        <v>11</v>
      </c>
      <c r="D214" s="121" t="s">
        <v>181</v>
      </c>
      <c r="E214" s="121" t="s">
        <v>493</v>
      </c>
      <c r="F214" s="121">
        <v>240</v>
      </c>
      <c r="G214" s="27">
        <v>437</v>
      </c>
    </row>
    <row r="215" spans="1:7" x14ac:dyDescent="0.3">
      <c r="A215" s="214" t="s">
        <v>494</v>
      </c>
      <c r="B215" s="120" t="s">
        <v>695</v>
      </c>
      <c r="C215" s="121" t="s">
        <v>478</v>
      </c>
      <c r="D215" s="121" t="s">
        <v>186</v>
      </c>
      <c r="E215" s="121" t="s">
        <v>183</v>
      </c>
      <c r="F215" s="121" t="s">
        <v>184</v>
      </c>
      <c r="G215" s="27">
        <f t="shared" ref="G215:G220" si="3">G216</f>
        <v>9459.5</v>
      </c>
    </row>
    <row r="216" spans="1:7" ht="46.5" customHeight="1" x14ac:dyDescent="0.3">
      <c r="A216" s="214" t="s">
        <v>1113</v>
      </c>
      <c r="B216" s="120" t="s">
        <v>695</v>
      </c>
      <c r="C216" s="121" t="s">
        <v>478</v>
      </c>
      <c r="D216" s="121" t="s">
        <v>186</v>
      </c>
      <c r="E216" s="121" t="s">
        <v>480</v>
      </c>
      <c r="F216" s="121" t="s">
        <v>184</v>
      </c>
      <c r="G216" s="27">
        <f t="shared" si="3"/>
        <v>9459.5</v>
      </c>
    </row>
    <row r="217" spans="1:7" ht="31.5" customHeight="1" x14ac:dyDescent="0.3">
      <c r="A217" s="214" t="s">
        <v>481</v>
      </c>
      <c r="B217" s="120" t="s">
        <v>695</v>
      </c>
      <c r="C217" s="121" t="s">
        <v>478</v>
      </c>
      <c r="D217" s="121" t="s">
        <v>186</v>
      </c>
      <c r="E217" s="121" t="s">
        <v>495</v>
      </c>
      <c r="F217" s="121" t="s">
        <v>184</v>
      </c>
      <c r="G217" s="27">
        <f t="shared" si="3"/>
        <v>9459.5</v>
      </c>
    </row>
    <row r="218" spans="1:7" ht="47.25" customHeight="1" x14ac:dyDescent="0.3">
      <c r="A218" s="214" t="s">
        <v>772</v>
      </c>
      <c r="B218" s="120" t="s">
        <v>695</v>
      </c>
      <c r="C218" s="121" t="s">
        <v>478</v>
      </c>
      <c r="D218" s="121" t="s">
        <v>186</v>
      </c>
      <c r="E218" s="121" t="s">
        <v>497</v>
      </c>
      <c r="F218" s="121" t="s">
        <v>184</v>
      </c>
      <c r="G218" s="27">
        <f t="shared" si="3"/>
        <v>9459.5</v>
      </c>
    </row>
    <row r="219" spans="1:7" ht="16.5" customHeight="1" x14ac:dyDescent="0.3">
      <c r="A219" s="214" t="s">
        <v>498</v>
      </c>
      <c r="B219" s="120" t="s">
        <v>695</v>
      </c>
      <c r="C219" s="121" t="s">
        <v>478</v>
      </c>
      <c r="D219" s="121" t="s">
        <v>186</v>
      </c>
      <c r="E219" s="121" t="s">
        <v>499</v>
      </c>
      <c r="F219" s="121" t="s">
        <v>184</v>
      </c>
      <c r="G219" s="27">
        <f t="shared" si="3"/>
        <v>9459.5</v>
      </c>
    </row>
    <row r="220" spans="1:7" ht="44.25" customHeight="1" x14ac:dyDescent="0.3">
      <c r="A220" s="214" t="s">
        <v>298</v>
      </c>
      <c r="B220" s="120" t="s">
        <v>695</v>
      </c>
      <c r="C220" s="121" t="s">
        <v>478</v>
      </c>
      <c r="D220" s="121" t="s">
        <v>186</v>
      </c>
      <c r="E220" s="121" t="s">
        <v>499</v>
      </c>
      <c r="F220" s="121" t="s">
        <v>689</v>
      </c>
      <c r="G220" s="27">
        <f t="shared" si="3"/>
        <v>9459.5</v>
      </c>
    </row>
    <row r="221" spans="1:7" ht="16.5" customHeight="1" x14ac:dyDescent="0.3">
      <c r="A221" s="214" t="s">
        <v>564</v>
      </c>
      <c r="B221" s="120" t="s">
        <v>695</v>
      </c>
      <c r="C221" s="121" t="s">
        <v>478</v>
      </c>
      <c r="D221" s="121" t="s">
        <v>186</v>
      </c>
      <c r="E221" s="121" t="s">
        <v>499</v>
      </c>
      <c r="F221" s="121" t="s">
        <v>971</v>
      </c>
      <c r="G221" s="27">
        <v>9459.5</v>
      </c>
    </row>
    <row r="222" spans="1:7" ht="43.5" customHeight="1" x14ac:dyDescent="0.3">
      <c r="A222" s="213" t="s">
        <v>87</v>
      </c>
      <c r="B222" s="161">
        <v>543</v>
      </c>
      <c r="C222" s="161" t="s">
        <v>182</v>
      </c>
      <c r="D222" s="161" t="s">
        <v>182</v>
      </c>
      <c r="E222" s="161" t="s">
        <v>183</v>
      </c>
      <c r="F222" s="161" t="s">
        <v>184</v>
      </c>
      <c r="G222" s="24">
        <f>G223+G229+G237+G277</f>
        <v>53584.6</v>
      </c>
    </row>
    <row r="223" spans="1:7" x14ac:dyDescent="0.3">
      <c r="A223" s="213" t="s">
        <v>301</v>
      </c>
      <c r="B223" s="161">
        <v>543</v>
      </c>
      <c r="C223" s="161" t="s">
        <v>210</v>
      </c>
      <c r="D223" s="161" t="s">
        <v>181</v>
      </c>
      <c r="E223" s="161" t="s">
        <v>183</v>
      </c>
      <c r="F223" s="161" t="s">
        <v>184</v>
      </c>
      <c r="G223" s="24">
        <f t="shared" ref="G223:G227" si="4">G224</f>
        <v>100</v>
      </c>
    </row>
    <row r="224" spans="1:7" ht="31.9" customHeight="1" x14ac:dyDescent="0.3">
      <c r="A224" s="214" t="s">
        <v>968</v>
      </c>
      <c r="B224" s="120">
        <v>543</v>
      </c>
      <c r="C224" s="120" t="s">
        <v>210</v>
      </c>
      <c r="D224" s="120" t="s">
        <v>181</v>
      </c>
      <c r="E224" s="120" t="s">
        <v>302</v>
      </c>
      <c r="F224" s="121" t="s">
        <v>184</v>
      </c>
      <c r="G224" s="27">
        <f>G225</f>
        <v>100</v>
      </c>
    </row>
    <row r="225" spans="1:7" ht="46.5" customHeight="1" x14ac:dyDescent="0.3">
      <c r="A225" s="214" t="s">
        <v>305</v>
      </c>
      <c r="B225" s="120">
        <v>543</v>
      </c>
      <c r="C225" s="120" t="s">
        <v>210</v>
      </c>
      <c r="D225" s="120" t="s">
        <v>181</v>
      </c>
      <c r="E225" s="120" t="s">
        <v>773</v>
      </c>
      <c r="F225" s="121" t="s">
        <v>184</v>
      </c>
      <c r="G225" s="27">
        <f t="shared" si="4"/>
        <v>100</v>
      </c>
    </row>
    <row r="226" spans="1:7" ht="31.9" customHeight="1" x14ac:dyDescent="0.3">
      <c r="A226" s="214" t="s">
        <v>306</v>
      </c>
      <c r="B226" s="120">
        <v>543</v>
      </c>
      <c r="C226" s="120" t="s">
        <v>210</v>
      </c>
      <c r="D226" s="120" t="s">
        <v>181</v>
      </c>
      <c r="E226" s="149" t="s">
        <v>1213</v>
      </c>
      <c r="F226" s="121" t="s">
        <v>184</v>
      </c>
      <c r="G226" s="27">
        <f t="shared" si="4"/>
        <v>100</v>
      </c>
    </row>
    <row r="227" spans="1:7" ht="44.25" customHeight="1" x14ac:dyDescent="0.3">
      <c r="A227" s="214" t="s">
        <v>298</v>
      </c>
      <c r="B227" s="120">
        <v>543</v>
      </c>
      <c r="C227" s="120" t="s">
        <v>210</v>
      </c>
      <c r="D227" s="120" t="s">
        <v>181</v>
      </c>
      <c r="E227" s="149" t="s">
        <v>1213</v>
      </c>
      <c r="F227" s="120">
        <v>600</v>
      </c>
      <c r="G227" s="27">
        <f t="shared" si="4"/>
        <v>100</v>
      </c>
    </row>
    <row r="228" spans="1:7" ht="16.5" customHeight="1" x14ac:dyDescent="0.3">
      <c r="A228" s="214" t="s">
        <v>307</v>
      </c>
      <c r="B228" s="120">
        <v>543</v>
      </c>
      <c r="C228" s="120" t="s">
        <v>210</v>
      </c>
      <c r="D228" s="120" t="s">
        <v>181</v>
      </c>
      <c r="E228" s="149" t="s">
        <v>1213</v>
      </c>
      <c r="F228" s="120">
        <v>610</v>
      </c>
      <c r="G228" s="27">
        <v>100</v>
      </c>
    </row>
    <row r="229" spans="1:7" x14ac:dyDescent="0.3">
      <c r="A229" s="213" t="s">
        <v>361</v>
      </c>
      <c r="B229" s="161">
        <v>543</v>
      </c>
      <c r="C229" s="161" t="s">
        <v>228</v>
      </c>
      <c r="D229" s="161" t="s">
        <v>182</v>
      </c>
      <c r="E229" s="161" t="s">
        <v>183</v>
      </c>
      <c r="F229" s="161" t="s">
        <v>184</v>
      </c>
      <c r="G229" s="24">
        <f t="shared" ref="G229:G235" si="5">G230</f>
        <v>22240</v>
      </c>
    </row>
    <row r="230" spans="1:7" ht="16.149999999999999" customHeight="1" x14ac:dyDescent="0.3">
      <c r="A230" s="214" t="s">
        <v>557</v>
      </c>
      <c r="B230" s="120">
        <v>543</v>
      </c>
      <c r="C230" s="121" t="s">
        <v>228</v>
      </c>
      <c r="D230" s="121" t="s">
        <v>198</v>
      </c>
      <c r="E230" s="121" t="s">
        <v>183</v>
      </c>
      <c r="F230" s="121" t="s">
        <v>184</v>
      </c>
      <c r="G230" s="27">
        <f t="shared" si="5"/>
        <v>22240</v>
      </c>
    </row>
    <row r="231" spans="1:7" ht="33" customHeight="1" x14ac:dyDescent="0.3">
      <c r="A231" s="214" t="s">
        <v>972</v>
      </c>
      <c r="B231" s="120">
        <v>543</v>
      </c>
      <c r="C231" s="121" t="s">
        <v>228</v>
      </c>
      <c r="D231" s="121" t="s">
        <v>198</v>
      </c>
      <c r="E231" s="121" t="s">
        <v>402</v>
      </c>
      <c r="F231" s="121" t="s">
        <v>184</v>
      </c>
      <c r="G231" s="27">
        <f t="shared" si="5"/>
        <v>22240</v>
      </c>
    </row>
    <row r="232" spans="1:7" ht="44.25" customHeight="1" x14ac:dyDescent="0.3">
      <c r="A232" s="214" t="s">
        <v>558</v>
      </c>
      <c r="B232" s="120">
        <v>543</v>
      </c>
      <c r="C232" s="121" t="s">
        <v>228</v>
      </c>
      <c r="D232" s="121" t="s">
        <v>198</v>
      </c>
      <c r="E232" s="121" t="s">
        <v>404</v>
      </c>
      <c r="F232" s="121" t="s">
        <v>184</v>
      </c>
      <c r="G232" s="27">
        <f t="shared" si="5"/>
        <v>22240</v>
      </c>
    </row>
    <row r="233" spans="1:7" ht="32.450000000000003" customHeight="1" x14ac:dyDescent="0.3">
      <c r="A233" s="214" t="s">
        <v>422</v>
      </c>
      <c r="B233" s="120">
        <v>543</v>
      </c>
      <c r="C233" s="121" t="s">
        <v>228</v>
      </c>
      <c r="D233" s="121" t="s">
        <v>198</v>
      </c>
      <c r="E233" s="121" t="s">
        <v>406</v>
      </c>
      <c r="F233" s="121" t="s">
        <v>184</v>
      </c>
      <c r="G233" s="27">
        <f t="shared" si="5"/>
        <v>22240</v>
      </c>
    </row>
    <row r="234" spans="1:7" ht="45.75" customHeight="1" x14ac:dyDescent="0.3">
      <c r="A234" s="214" t="s">
        <v>560</v>
      </c>
      <c r="B234" s="120">
        <v>543</v>
      </c>
      <c r="C234" s="121" t="s">
        <v>228</v>
      </c>
      <c r="D234" s="121" t="s">
        <v>198</v>
      </c>
      <c r="E234" s="121" t="s">
        <v>408</v>
      </c>
      <c r="F234" s="121" t="s">
        <v>184</v>
      </c>
      <c r="G234" s="27">
        <f t="shared" si="5"/>
        <v>22240</v>
      </c>
    </row>
    <row r="235" spans="1:7" ht="45.75" customHeight="1" x14ac:dyDescent="0.3">
      <c r="A235" s="214" t="s">
        <v>298</v>
      </c>
      <c r="B235" s="120">
        <v>543</v>
      </c>
      <c r="C235" s="121" t="s">
        <v>228</v>
      </c>
      <c r="D235" s="121" t="s">
        <v>198</v>
      </c>
      <c r="E235" s="121" t="s">
        <v>408</v>
      </c>
      <c r="F235" s="121">
        <v>600</v>
      </c>
      <c r="G235" s="27">
        <f t="shared" si="5"/>
        <v>22240</v>
      </c>
    </row>
    <row r="236" spans="1:7" ht="18.75" customHeight="1" x14ac:dyDescent="0.3">
      <c r="A236" s="214" t="s">
        <v>307</v>
      </c>
      <c r="B236" s="120">
        <v>543</v>
      </c>
      <c r="C236" s="121" t="s">
        <v>228</v>
      </c>
      <c r="D236" s="121" t="s">
        <v>198</v>
      </c>
      <c r="E236" s="121" t="s">
        <v>408</v>
      </c>
      <c r="F236" s="121">
        <v>610</v>
      </c>
      <c r="G236" s="27">
        <v>22240</v>
      </c>
    </row>
    <row r="237" spans="1:7" ht="16.5" customHeight="1" x14ac:dyDescent="0.3">
      <c r="A237" s="213" t="s">
        <v>418</v>
      </c>
      <c r="B237" s="161">
        <v>543</v>
      </c>
      <c r="C237" s="129" t="s">
        <v>316</v>
      </c>
      <c r="D237" s="129" t="s">
        <v>182</v>
      </c>
      <c r="E237" s="129" t="s">
        <v>183</v>
      </c>
      <c r="F237" s="129" t="s">
        <v>184</v>
      </c>
      <c r="G237" s="24">
        <f>G238+G263</f>
        <v>30613.1</v>
      </c>
    </row>
    <row r="238" spans="1:7" x14ac:dyDescent="0.3">
      <c r="A238" s="214" t="s">
        <v>419</v>
      </c>
      <c r="B238" s="120">
        <v>543</v>
      </c>
      <c r="C238" s="121" t="s">
        <v>316</v>
      </c>
      <c r="D238" s="121" t="s">
        <v>181</v>
      </c>
      <c r="E238" s="121" t="s">
        <v>183</v>
      </c>
      <c r="F238" s="121" t="s">
        <v>184</v>
      </c>
      <c r="G238" s="27">
        <f>G239</f>
        <v>25896.7</v>
      </c>
    </row>
    <row r="239" spans="1:7" ht="30" x14ac:dyDescent="0.3">
      <c r="A239" s="214" t="s">
        <v>972</v>
      </c>
      <c r="B239" s="120">
        <v>543</v>
      </c>
      <c r="C239" s="121" t="s">
        <v>316</v>
      </c>
      <c r="D239" s="121" t="s">
        <v>181</v>
      </c>
      <c r="E239" s="121" t="s">
        <v>402</v>
      </c>
      <c r="F239" s="121" t="s">
        <v>184</v>
      </c>
      <c r="G239" s="27">
        <f>G240+G258</f>
        <v>25896.7</v>
      </c>
    </row>
    <row r="240" spans="1:7" ht="30" customHeight="1" x14ac:dyDescent="0.3">
      <c r="A240" s="214" t="s">
        <v>420</v>
      </c>
      <c r="B240" s="120">
        <v>543</v>
      </c>
      <c r="C240" s="121" t="s">
        <v>316</v>
      </c>
      <c r="D240" s="121" t="s">
        <v>181</v>
      </c>
      <c r="E240" s="121" t="s">
        <v>421</v>
      </c>
      <c r="F240" s="121" t="s">
        <v>184</v>
      </c>
      <c r="G240" s="27">
        <f>G241+G251</f>
        <v>25660.5</v>
      </c>
    </row>
    <row r="241" spans="1:7" ht="30" x14ac:dyDescent="0.3">
      <c r="A241" s="214" t="s">
        <v>422</v>
      </c>
      <c r="B241" s="120">
        <v>543</v>
      </c>
      <c r="C241" s="121" t="s">
        <v>316</v>
      </c>
      <c r="D241" s="121" t="s">
        <v>181</v>
      </c>
      <c r="E241" s="121" t="s">
        <v>423</v>
      </c>
      <c r="F241" s="121" t="s">
        <v>184</v>
      </c>
      <c r="G241" s="27">
        <f>G242+G245+G248</f>
        <v>11681.2</v>
      </c>
    </row>
    <row r="242" spans="1:7" ht="44.25" customHeight="1" x14ac:dyDescent="0.3">
      <c r="A242" s="214" t="s">
        <v>424</v>
      </c>
      <c r="B242" s="120">
        <v>543</v>
      </c>
      <c r="C242" s="121" t="s">
        <v>316</v>
      </c>
      <c r="D242" s="121" t="s">
        <v>181</v>
      </c>
      <c r="E242" s="121" t="s">
        <v>425</v>
      </c>
      <c r="F242" s="121" t="s">
        <v>184</v>
      </c>
      <c r="G242" s="27">
        <f>G243</f>
        <v>9250</v>
      </c>
    </row>
    <row r="243" spans="1:7" ht="45" customHeight="1" x14ac:dyDescent="0.3">
      <c r="A243" s="214" t="s">
        <v>298</v>
      </c>
      <c r="B243" s="120">
        <v>543</v>
      </c>
      <c r="C243" s="121" t="s">
        <v>316</v>
      </c>
      <c r="D243" s="121" t="s">
        <v>181</v>
      </c>
      <c r="E243" s="121" t="s">
        <v>425</v>
      </c>
      <c r="F243" s="121">
        <v>600</v>
      </c>
      <c r="G243" s="27">
        <f>G244</f>
        <v>9250</v>
      </c>
    </row>
    <row r="244" spans="1:7" ht="15" customHeight="1" x14ac:dyDescent="0.3">
      <c r="A244" s="214" t="s">
        <v>307</v>
      </c>
      <c r="B244" s="120">
        <v>543</v>
      </c>
      <c r="C244" s="121" t="s">
        <v>316</v>
      </c>
      <c r="D244" s="121" t="s">
        <v>181</v>
      </c>
      <c r="E244" s="121" t="s">
        <v>425</v>
      </c>
      <c r="F244" s="121">
        <v>610</v>
      </c>
      <c r="G244" s="27">
        <v>9250</v>
      </c>
    </row>
    <row r="245" spans="1:7" ht="46.5" customHeight="1" x14ac:dyDescent="0.3">
      <c r="A245" s="214" t="s">
        <v>426</v>
      </c>
      <c r="B245" s="120">
        <v>543</v>
      </c>
      <c r="C245" s="121" t="s">
        <v>316</v>
      </c>
      <c r="D245" s="121" t="s">
        <v>181</v>
      </c>
      <c r="E245" s="121" t="s">
        <v>427</v>
      </c>
      <c r="F245" s="121" t="s">
        <v>184</v>
      </c>
      <c r="G245" s="27">
        <f>G246</f>
        <v>2429.1999999999998</v>
      </c>
    </row>
    <row r="246" spans="1:7" ht="45" x14ac:dyDescent="0.3">
      <c r="A246" s="214" t="s">
        <v>298</v>
      </c>
      <c r="B246" s="120">
        <v>543</v>
      </c>
      <c r="C246" s="121" t="s">
        <v>316</v>
      </c>
      <c r="D246" s="121" t="s">
        <v>181</v>
      </c>
      <c r="E246" s="121" t="s">
        <v>427</v>
      </c>
      <c r="F246" s="121">
        <v>600</v>
      </c>
      <c r="G246" s="27">
        <f>G247</f>
        <v>2429.1999999999998</v>
      </c>
    </row>
    <row r="247" spans="1:7" ht="18" customHeight="1" x14ac:dyDescent="0.3">
      <c r="A247" s="214" t="s">
        <v>307</v>
      </c>
      <c r="B247" s="120">
        <v>543</v>
      </c>
      <c r="C247" s="121" t="s">
        <v>316</v>
      </c>
      <c r="D247" s="121" t="s">
        <v>181</v>
      </c>
      <c r="E247" s="121" t="s">
        <v>427</v>
      </c>
      <c r="F247" s="121">
        <v>610</v>
      </c>
      <c r="G247" s="27">
        <v>2429.1999999999998</v>
      </c>
    </row>
    <row r="248" spans="1:7" ht="45" customHeight="1" x14ac:dyDescent="0.3">
      <c r="A248" s="214" t="s">
        <v>1210</v>
      </c>
      <c r="B248" s="120" t="s">
        <v>1211</v>
      </c>
      <c r="C248" s="121" t="s">
        <v>316</v>
      </c>
      <c r="D248" s="121" t="s">
        <v>181</v>
      </c>
      <c r="E248" s="121" t="s">
        <v>1212</v>
      </c>
      <c r="F248" s="121" t="s">
        <v>184</v>
      </c>
      <c r="G248" s="27">
        <f>G249</f>
        <v>2</v>
      </c>
    </row>
    <row r="249" spans="1:7" ht="43.15" customHeight="1" x14ac:dyDescent="0.3">
      <c r="A249" s="214" t="s">
        <v>298</v>
      </c>
      <c r="B249" s="120" t="s">
        <v>1211</v>
      </c>
      <c r="C249" s="121" t="s">
        <v>316</v>
      </c>
      <c r="D249" s="121" t="s">
        <v>181</v>
      </c>
      <c r="E249" s="121" t="s">
        <v>1212</v>
      </c>
      <c r="F249" s="121">
        <v>600</v>
      </c>
      <c r="G249" s="27">
        <f>G250</f>
        <v>2</v>
      </c>
    </row>
    <row r="250" spans="1:7" ht="16.5" customHeight="1" x14ac:dyDescent="0.3">
      <c r="A250" s="214" t="s">
        <v>307</v>
      </c>
      <c r="B250" s="120" t="s">
        <v>1211</v>
      </c>
      <c r="C250" s="121" t="s">
        <v>316</v>
      </c>
      <c r="D250" s="121" t="s">
        <v>181</v>
      </c>
      <c r="E250" s="121" t="s">
        <v>1212</v>
      </c>
      <c r="F250" s="121">
        <v>610</v>
      </c>
      <c r="G250" s="27">
        <v>2</v>
      </c>
    </row>
    <row r="251" spans="1:7" ht="30" x14ac:dyDescent="0.3">
      <c r="A251" s="214" t="s">
        <v>561</v>
      </c>
      <c r="B251" s="120">
        <v>543</v>
      </c>
      <c r="C251" s="121" t="s">
        <v>316</v>
      </c>
      <c r="D251" s="121" t="s">
        <v>181</v>
      </c>
      <c r="E251" s="121" t="s">
        <v>429</v>
      </c>
      <c r="F251" s="121" t="s">
        <v>184</v>
      </c>
      <c r="G251" s="27">
        <f>G252+G255</f>
        <v>13979.3</v>
      </c>
    </row>
    <row r="252" spans="1:7" ht="43.15" customHeight="1" x14ac:dyDescent="0.3">
      <c r="A252" s="214" t="s">
        <v>430</v>
      </c>
      <c r="B252" s="120">
        <v>543</v>
      </c>
      <c r="C252" s="121" t="s">
        <v>316</v>
      </c>
      <c r="D252" s="121" t="s">
        <v>181</v>
      </c>
      <c r="E252" s="121" t="s">
        <v>431</v>
      </c>
      <c r="F252" s="121" t="s">
        <v>184</v>
      </c>
      <c r="G252" s="27">
        <f>G253</f>
        <v>13978.3</v>
      </c>
    </row>
    <row r="253" spans="1:7" ht="45" x14ac:dyDescent="0.3">
      <c r="A253" s="214" t="s">
        <v>298</v>
      </c>
      <c r="B253" s="120">
        <v>543</v>
      </c>
      <c r="C253" s="121" t="s">
        <v>316</v>
      </c>
      <c r="D253" s="121" t="s">
        <v>181</v>
      </c>
      <c r="E253" s="121" t="s">
        <v>431</v>
      </c>
      <c r="F253" s="121">
        <v>600</v>
      </c>
      <c r="G253" s="27">
        <f>G254</f>
        <v>13978.3</v>
      </c>
    </row>
    <row r="254" spans="1:7" x14ac:dyDescent="0.3">
      <c r="A254" s="214" t="s">
        <v>307</v>
      </c>
      <c r="B254" s="120">
        <v>543</v>
      </c>
      <c r="C254" s="121" t="s">
        <v>316</v>
      </c>
      <c r="D254" s="121" t="s">
        <v>181</v>
      </c>
      <c r="E254" s="121" t="s">
        <v>431</v>
      </c>
      <c r="F254" s="121">
        <v>610</v>
      </c>
      <c r="G254" s="27">
        <v>13978.3</v>
      </c>
    </row>
    <row r="255" spans="1:7" ht="27.75" customHeight="1" x14ac:dyDescent="0.3">
      <c r="A255" s="214" t="s">
        <v>974</v>
      </c>
      <c r="B255" s="120">
        <v>543</v>
      </c>
      <c r="C255" s="121" t="s">
        <v>316</v>
      </c>
      <c r="D255" s="121" t="s">
        <v>181</v>
      </c>
      <c r="E255" s="121" t="s">
        <v>975</v>
      </c>
      <c r="F255" s="121" t="s">
        <v>184</v>
      </c>
      <c r="G255" s="27">
        <f>G256</f>
        <v>1</v>
      </c>
    </row>
    <row r="256" spans="1:7" ht="45" x14ac:dyDescent="0.3">
      <c r="A256" s="214" t="s">
        <v>298</v>
      </c>
      <c r="B256" s="120">
        <v>543</v>
      </c>
      <c r="C256" s="121" t="s">
        <v>316</v>
      </c>
      <c r="D256" s="121" t="s">
        <v>181</v>
      </c>
      <c r="E256" s="121" t="s">
        <v>975</v>
      </c>
      <c r="F256" s="121">
        <v>600</v>
      </c>
      <c r="G256" s="27">
        <f>G257</f>
        <v>1</v>
      </c>
    </row>
    <row r="257" spans="1:7" x14ac:dyDescent="0.3">
      <c r="A257" s="214" t="s">
        <v>307</v>
      </c>
      <c r="B257" s="120">
        <v>543</v>
      </c>
      <c r="C257" s="121" t="s">
        <v>316</v>
      </c>
      <c r="D257" s="121" t="s">
        <v>181</v>
      </c>
      <c r="E257" s="121" t="s">
        <v>975</v>
      </c>
      <c r="F257" s="121">
        <v>610</v>
      </c>
      <c r="G257" s="27">
        <v>1</v>
      </c>
    </row>
    <row r="258" spans="1:7" ht="45.75" customHeight="1" x14ac:dyDescent="0.3">
      <c r="A258" s="214" t="s">
        <v>973</v>
      </c>
      <c r="B258" s="120">
        <v>543</v>
      </c>
      <c r="C258" s="121" t="s">
        <v>316</v>
      </c>
      <c r="D258" s="121" t="s">
        <v>181</v>
      </c>
      <c r="E258" s="121" t="s">
        <v>432</v>
      </c>
      <c r="F258" s="121" t="s">
        <v>184</v>
      </c>
      <c r="G258" s="27">
        <f>G259</f>
        <v>236.2</v>
      </c>
    </row>
    <row r="259" spans="1:7" ht="61.5" customHeight="1" x14ac:dyDescent="0.3">
      <c r="A259" s="214" t="s">
        <v>433</v>
      </c>
      <c r="B259" s="120">
        <v>543</v>
      </c>
      <c r="C259" s="121" t="s">
        <v>316</v>
      </c>
      <c r="D259" s="121" t="s">
        <v>181</v>
      </c>
      <c r="E259" s="121" t="s">
        <v>434</v>
      </c>
      <c r="F259" s="121" t="s">
        <v>184</v>
      </c>
      <c r="G259" s="27">
        <f>G260</f>
        <v>236.2</v>
      </c>
    </row>
    <row r="260" spans="1:7" ht="31.5" customHeight="1" x14ac:dyDescent="0.3">
      <c r="A260" s="214" t="s">
        <v>435</v>
      </c>
      <c r="B260" s="120">
        <v>543</v>
      </c>
      <c r="C260" s="121" t="s">
        <v>316</v>
      </c>
      <c r="D260" s="121" t="s">
        <v>181</v>
      </c>
      <c r="E260" s="121" t="s">
        <v>436</v>
      </c>
      <c r="F260" s="121" t="s">
        <v>184</v>
      </c>
      <c r="G260" s="27">
        <f>G261</f>
        <v>236.2</v>
      </c>
    </row>
    <row r="261" spans="1:7" ht="30" x14ac:dyDescent="0.3">
      <c r="A261" s="214" t="s">
        <v>205</v>
      </c>
      <c r="B261" s="120">
        <v>543</v>
      </c>
      <c r="C261" s="121" t="s">
        <v>316</v>
      </c>
      <c r="D261" s="121" t="s">
        <v>181</v>
      </c>
      <c r="E261" s="121" t="s">
        <v>436</v>
      </c>
      <c r="F261" s="121">
        <v>200</v>
      </c>
      <c r="G261" s="27">
        <f>G262</f>
        <v>236.2</v>
      </c>
    </row>
    <row r="262" spans="1:7" ht="45" x14ac:dyDescent="0.3">
      <c r="A262" s="214" t="s">
        <v>206</v>
      </c>
      <c r="B262" s="120">
        <v>543</v>
      </c>
      <c r="C262" s="121" t="s">
        <v>316</v>
      </c>
      <c r="D262" s="121" t="s">
        <v>181</v>
      </c>
      <c r="E262" s="121" t="s">
        <v>436</v>
      </c>
      <c r="F262" s="121">
        <v>240</v>
      </c>
      <c r="G262" s="27">
        <v>236.2</v>
      </c>
    </row>
    <row r="263" spans="1:7" ht="30" x14ac:dyDescent="0.3">
      <c r="A263" s="220" t="s">
        <v>562</v>
      </c>
      <c r="B263" s="120">
        <v>543</v>
      </c>
      <c r="C263" s="121" t="s">
        <v>316</v>
      </c>
      <c r="D263" s="121" t="s">
        <v>210</v>
      </c>
      <c r="E263" s="121" t="s">
        <v>183</v>
      </c>
      <c r="F263" s="121" t="s">
        <v>184</v>
      </c>
      <c r="G263" s="27">
        <f>G264</f>
        <v>4716.3999999999996</v>
      </c>
    </row>
    <row r="264" spans="1:7" ht="31.5" customHeight="1" x14ac:dyDescent="0.3">
      <c r="A264" s="214" t="s">
        <v>1008</v>
      </c>
      <c r="B264" s="120">
        <v>543</v>
      </c>
      <c r="C264" s="121" t="s">
        <v>316</v>
      </c>
      <c r="D264" s="121" t="s">
        <v>210</v>
      </c>
      <c r="E264" s="121" t="s">
        <v>402</v>
      </c>
      <c r="F264" s="121" t="s">
        <v>184</v>
      </c>
      <c r="G264" s="27">
        <f>G265</f>
        <v>4716.3999999999996</v>
      </c>
    </row>
    <row r="265" spans="1:7" ht="47.25" customHeight="1" x14ac:dyDescent="0.3">
      <c r="A265" s="214" t="s">
        <v>1025</v>
      </c>
      <c r="B265" s="120">
        <v>543</v>
      </c>
      <c r="C265" s="121" t="s">
        <v>316</v>
      </c>
      <c r="D265" s="121" t="s">
        <v>210</v>
      </c>
      <c r="E265" s="121" t="s">
        <v>432</v>
      </c>
      <c r="F265" s="121" t="s">
        <v>184</v>
      </c>
      <c r="G265" s="27">
        <f>G266</f>
        <v>4716.3999999999996</v>
      </c>
    </row>
    <row r="266" spans="1:7" ht="59.25" customHeight="1" x14ac:dyDescent="0.3">
      <c r="A266" s="214" t="s">
        <v>433</v>
      </c>
      <c r="B266" s="120">
        <v>543</v>
      </c>
      <c r="C266" s="121" t="s">
        <v>316</v>
      </c>
      <c r="D266" s="121" t="s">
        <v>210</v>
      </c>
      <c r="E266" s="121" t="s">
        <v>434</v>
      </c>
      <c r="F266" s="121" t="s">
        <v>184</v>
      </c>
      <c r="G266" s="27">
        <f>G267+G270</f>
        <v>4716.3999999999996</v>
      </c>
    </row>
    <row r="267" spans="1:7" ht="27.75" customHeight="1" x14ac:dyDescent="0.3">
      <c r="A267" s="214" t="s">
        <v>191</v>
      </c>
      <c r="B267" s="120">
        <v>543</v>
      </c>
      <c r="C267" s="121" t="s">
        <v>316</v>
      </c>
      <c r="D267" s="121" t="s">
        <v>210</v>
      </c>
      <c r="E267" s="121" t="s">
        <v>441</v>
      </c>
      <c r="F267" s="121" t="s">
        <v>184</v>
      </c>
      <c r="G267" s="27">
        <f>G268</f>
        <v>1611.4</v>
      </c>
    </row>
    <row r="268" spans="1:7" ht="79.5" customHeight="1" x14ac:dyDescent="0.3">
      <c r="A268" s="214" t="s">
        <v>193</v>
      </c>
      <c r="B268" s="120">
        <v>543</v>
      </c>
      <c r="C268" s="121" t="s">
        <v>316</v>
      </c>
      <c r="D268" s="121" t="s">
        <v>210</v>
      </c>
      <c r="E268" s="121" t="s">
        <v>441</v>
      </c>
      <c r="F268" s="121">
        <v>100</v>
      </c>
      <c r="G268" s="27">
        <f>G269</f>
        <v>1611.4</v>
      </c>
    </row>
    <row r="269" spans="1:7" ht="28.5" customHeight="1" x14ac:dyDescent="0.3">
      <c r="A269" s="214" t="s">
        <v>194</v>
      </c>
      <c r="B269" s="120">
        <v>543</v>
      </c>
      <c r="C269" s="121" t="s">
        <v>316</v>
      </c>
      <c r="D269" s="121" t="s">
        <v>210</v>
      </c>
      <c r="E269" s="121" t="s">
        <v>441</v>
      </c>
      <c r="F269" s="121">
        <v>120</v>
      </c>
      <c r="G269" s="27">
        <v>1611.4</v>
      </c>
    </row>
    <row r="270" spans="1:7" ht="30" customHeight="1" x14ac:dyDescent="0.3">
      <c r="A270" s="214" t="s">
        <v>563</v>
      </c>
      <c r="B270" s="120">
        <v>543</v>
      </c>
      <c r="C270" s="121" t="s">
        <v>316</v>
      </c>
      <c r="D270" s="121" t="s">
        <v>210</v>
      </c>
      <c r="E270" s="121" t="s">
        <v>444</v>
      </c>
      <c r="F270" s="121" t="s">
        <v>184</v>
      </c>
      <c r="G270" s="27">
        <f>G271+G273+G275</f>
        <v>3104.9999999999995</v>
      </c>
    </row>
    <row r="271" spans="1:7" ht="75.75" customHeight="1" x14ac:dyDescent="0.3">
      <c r="A271" s="214" t="s">
        <v>193</v>
      </c>
      <c r="B271" s="120">
        <v>543</v>
      </c>
      <c r="C271" s="121" t="s">
        <v>316</v>
      </c>
      <c r="D271" s="121" t="s">
        <v>210</v>
      </c>
      <c r="E271" s="121" t="s">
        <v>444</v>
      </c>
      <c r="F271" s="121">
        <v>100</v>
      </c>
      <c r="G271" s="27">
        <f>G272</f>
        <v>2125.6</v>
      </c>
    </row>
    <row r="272" spans="1:7" ht="31.5" customHeight="1" x14ac:dyDescent="0.3">
      <c r="A272" s="214" t="s">
        <v>259</v>
      </c>
      <c r="B272" s="120">
        <v>543</v>
      </c>
      <c r="C272" s="121" t="s">
        <v>316</v>
      </c>
      <c r="D272" s="121" t="s">
        <v>210</v>
      </c>
      <c r="E272" s="121" t="s">
        <v>444</v>
      </c>
      <c r="F272" s="121">
        <v>110</v>
      </c>
      <c r="G272" s="27">
        <v>2125.6</v>
      </c>
    </row>
    <row r="273" spans="1:7" ht="30" x14ac:dyDescent="0.3">
      <c r="A273" s="214" t="s">
        <v>205</v>
      </c>
      <c r="B273" s="120">
        <v>543</v>
      </c>
      <c r="C273" s="121" t="s">
        <v>316</v>
      </c>
      <c r="D273" s="121" t="s">
        <v>210</v>
      </c>
      <c r="E273" s="121" t="s">
        <v>444</v>
      </c>
      <c r="F273" s="121">
        <v>200</v>
      </c>
      <c r="G273" s="27">
        <f>G274</f>
        <v>975.3</v>
      </c>
    </row>
    <row r="274" spans="1:7" ht="45" x14ac:dyDescent="0.3">
      <c r="A274" s="214" t="s">
        <v>206</v>
      </c>
      <c r="B274" s="120">
        <v>543</v>
      </c>
      <c r="C274" s="121" t="s">
        <v>316</v>
      </c>
      <c r="D274" s="121" t="s">
        <v>210</v>
      </c>
      <c r="E274" s="121" t="s">
        <v>444</v>
      </c>
      <c r="F274" s="121">
        <v>240</v>
      </c>
      <c r="G274" s="27">
        <v>975.3</v>
      </c>
    </row>
    <row r="275" spans="1:7" x14ac:dyDescent="0.3">
      <c r="A275" s="214" t="s">
        <v>207</v>
      </c>
      <c r="B275" s="120">
        <v>543</v>
      </c>
      <c r="C275" s="121" t="s">
        <v>316</v>
      </c>
      <c r="D275" s="121" t="s">
        <v>210</v>
      </c>
      <c r="E275" s="121" t="s">
        <v>444</v>
      </c>
      <c r="F275" s="121">
        <v>800</v>
      </c>
      <c r="G275" s="27">
        <f>G276</f>
        <v>4.0999999999999996</v>
      </c>
    </row>
    <row r="276" spans="1:7" x14ac:dyDescent="0.3">
      <c r="A276" s="214" t="s">
        <v>208</v>
      </c>
      <c r="B276" s="120">
        <v>543</v>
      </c>
      <c r="C276" s="121" t="s">
        <v>316</v>
      </c>
      <c r="D276" s="121" t="s">
        <v>210</v>
      </c>
      <c r="E276" s="121" t="s">
        <v>444</v>
      </c>
      <c r="F276" s="121">
        <v>850</v>
      </c>
      <c r="G276" s="27">
        <v>4.0999999999999996</v>
      </c>
    </row>
    <row r="277" spans="1:7" x14ac:dyDescent="0.3">
      <c r="A277" s="213" t="s">
        <v>445</v>
      </c>
      <c r="B277" s="161">
        <v>543</v>
      </c>
      <c r="C277" s="129">
        <v>10</v>
      </c>
      <c r="D277" s="129" t="s">
        <v>182</v>
      </c>
      <c r="E277" s="129" t="s">
        <v>183</v>
      </c>
      <c r="F277" s="129" t="s">
        <v>184</v>
      </c>
      <c r="G277" s="24">
        <f t="shared" ref="G277:G283" si="6">G278</f>
        <v>631.5</v>
      </c>
    </row>
    <row r="278" spans="1:7" x14ac:dyDescent="0.3">
      <c r="A278" s="214" t="s">
        <v>448</v>
      </c>
      <c r="B278" s="120">
        <v>543</v>
      </c>
      <c r="C278" s="121">
        <v>10</v>
      </c>
      <c r="D278" s="121" t="s">
        <v>181</v>
      </c>
      <c r="E278" s="121" t="s">
        <v>183</v>
      </c>
      <c r="F278" s="121" t="s">
        <v>184</v>
      </c>
      <c r="G278" s="27">
        <f t="shared" si="6"/>
        <v>631.5</v>
      </c>
    </row>
    <row r="279" spans="1:7" ht="30" x14ac:dyDescent="0.3">
      <c r="A279" s="214" t="s">
        <v>976</v>
      </c>
      <c r="B279" s="120">
        <v>543</v>
      </c>
      <c r="C279" s="121">
        <v>10</v>
      </c>
      <c r="D279" s="121" t="s">
        <v>181</v>
      </c>
      <c r="E279" s="121" t="s">
        <v>449</v>
      </c>
      <c r="F279" s="121" t="s">
        <v>184</v>
      </c>
      <c r="G279" s="27">
        <f t="shared" si="6"/>
        <v>631.5</v>
      </c>
    </row>
    <row r="280" spans="1:7" ht="79.150000000000006" customHeight="1" x14ac:dyDescent="0.3">
      <c r="A280" s="220" t="s">
        <v>1114</v>
      </c>
      <c r="B280" s="120">
        <v>543</v>
      </c>
      <c r="C280" s="121">
        <v>10</v>
      </c>
      <c r="D280" s="121" t="s">
        <v>181</v>
      </c>
      <c r="E280" s="121" t="s">
        <v>450</v>
      </c>
      <c r="F280" s="121" t="s">
        <v>184</v>
      </c>
      <c r="G280" s="27">
        <f t="shared" si="6"/>
        <v>631.5</v>
      </c>
    </row>
    <row r="281" spans="1:7" ht="61.5" customHeight="1" x14ac:dyDescent="0.3">
      <c r="A281" s="220" t="s">
        <v>996</v>
      </c>
      <c r="B281" s="120">
        <v>543</v>
      </c>
      <c r="C281" s="121">
        <v>10</v>
      </c>
      <c r="D281" s="121" t="s">
        <v>181</v>
      </c>
      <c r="E281" s="121" t="s">
        <v>451</v>
      </c>
      <c r="F281" s="121" t="s">
        <v>184</v>
      </c>
      <c r="G281" s="27">
        <f t="shared" si="6"/>
        <v>631.5</v>
      </c>
    </row>
    <row r="282" spans="1:7" ht="57.75" customHeight="1" x14ac:dyDescent="0.3">
      <c r="A282" s="220" t="s">
        <v>830</v>
      </c>
      <c r="B282" s="120">
        <v>543</v>
      </c>
      <c r="C282" s="121">
        <v>10</v>
      </c>
      <c r="D282" s="121" t="s">
        <v>181</v>
      </c>
      <c r="E282" s="121" t="s">
        <v>452</v>
      </c>
      <c r="F282" s="121" t="s">
        <v>184</v>
      </c>
      <c r="G282" s="27">
        <f t="shared" si="6"/>
        <v>631.5</v>
      </c>
    </row>
    <row r="283" spans="1:7" ht="30" x14ac:dyDescent="0.3">
      <c r="A283" s="214" t="s">
        <v>453</v>
      </c>
      <c r="B283" s="120">
        <v>543</v>
      </c>
      <c r="C283" s="121">
        <v>10</v>
      </c>
      <c r="D283" s="121" t="s">
        <v>181</v>
      </c>
      <c r="E283" s="121" t="s">
        <v>452</v>
      </c>
      <c r="F283" s="121">
        <v>300</v>
      </c>
      <c r="G283" s="27">
        <f t="shared" si="6"/>
        <v>631.5</v>
      </c>
    </row>
    <row r="284" spans="1:7" ht="29.25" customHeight="1" x14ac:dyDescent="0.3">
      <c r="A284" s="214" t="s">
        <v>454</v>
      </c>
      <c r="B284" s="120">
        <v>543</v>
      </c>
      <c r="C284" s="121">
        <v>10</v>
      </c>
      <c r="D284" s="121" t="s">
        <v>181</v>
      </c>
      <c r="E284" s="121" t="s">
        <v>452</v>
      </c>
      <c r="F284" s="121">
        <v>310</v>
      </c>
      <c r="G284" s="27">
        <v>631.5</v>
      </c>
    </row>
    <row r="285" spans="1:7" ht="39" customHeight="1" x14ac:dyDescent="0.3">
      <c r="A285" s="213" t="s">
        <v>92</v>
      </c>
      <c r="B285" s="161">
        <v>544</v>
      </c>
      <c r="C285" s="161" t="s">
        <v>182</v>
      </c>
      <c r="D285" s="161" t="s">
        <v>182</v>
      </c>
      <c r="E285" s="161" t="s">
        <v>183</v>
      </c>
      <c r="F285" s="161" t="s">
        <v>184</v>
      </c>
      <c r="G285" s="24">
        <f>G286+G297+G316+G324+G419</f>
        <v>903273.50000000012</v>
      </c>
    </row>
    <row r="286" spans="1:7" ht="29.25" customHeight="1" x14ac:dyDescent="0.3">
      <c r="A286" s="213" t="s">
        <v>565</v>
      </c>
      <c r="B286" s="161">
        <v>544</v>
      </c>
      <c r="C286" s="129" t="s">
        <v>198</v>
      </c>
      <c r="D286" s="129" t="s">
        <v>182</v>
      </c>
      <c r="E286" s="129" t="s">
        <v>183</v>
      </c>
      <c r="F286" s="129" t="s">
        <v>184</v>
      </c>
      <c r="G286" s="24">
        <f t="shared" ref="G286:G292" si="7">G287</f>
        <v>1746.9</v>
      </c>
    </row>
    <row r="287" spans="1:7" ht="45" customHeight="1" x14ac:dyDescent="0.3">
      <c r="A287" s="214" t="s">
        <v>289</v>
      </c>
      <c r="B287" s="120">
        <v>544</v>
      </c>
      <c r="C287" s="121" t="s">
        <v>198</v>
      </c>
      <c r="D287" s="121">
        <v>14</v>
      </c>
      <c r="E287" s="121" t="s">
        <v>183</v>
      </c>
      <c r="F287" s="121" t="s">
        <v>184</v>
      </c>
      <c r="G287" s="27">
        <f>G288+G294</f>
        <v>1746.9</v>
      </c>
    </row>
    <row r="288" spans="1:7" ht="44.25" customHeight="1" x14ac:dyDescent="0.3">
      <c r="A288" s="214" t="s">
        <v>966</v>
      </c>
      <c r="B288" s="120">
        <v>544</v>
      </c>
      <c r="C288" s="121" t="s">
        <v>198</v>
      </c>
      <c r="D288" s="121">
        <v>14</v>
      </c>
      <c r="E288" s="121" t="s">
        <v>291</v>
      </c>
      <c r="F288" s="121" t="s">
        <v>184</v>
      </c>
      <c r="G288" s="27">
        <f t="shared" si="7"/>
        <v>1098.9000000000001</v>
      </c>
    </row>
    <row r="289" spans="1:7" ht="52.15" customHeight="1" x14ac:dyDescent="0.3">
      <c r="A289" s="214" t="s">
        <v>292</v>
      </c>
      <c r="B289" s="120">
        <v>544</v>
      </c>
      <c r="C289" s="121" t="s">
        <v>198</v>
      </c>
      <c r="D289" s="121">
        <v>14</v>
      </c>
      <c r="E289" s="121" t="s">
        <v>293</v>
      </c>
      <c r="F289" s="121" t="s">
        <v>184</v>
      </c>
      <c r="G289" s="27">
        <f t="shared" si="7"/>
        <v>1098.9000000000001</v>
      </c>
    </row>
    <row r="290" spans="1:7" ht="53.45" customHeight="1" x14ac:dyDescent="0.3">
      <c r="A290" s="214" t="s">
        <v>294</v>
      </c>
      <c r="B290" s="120">
        <v>544</v>
      </c>
      <c r="C290" s="121" t="s">
        <v>198</v>
      </c>
      <c r="D290" s="121">
        <v>14</v>
      </c>
      <c r="E290" s="121" t="s">
        <v>295</v>
      </c>
      <c r="F290" s="121" t="s">
        <v>184</v>
      </c>
      <c r="G290" s="27">
        <f t="shared" si="7"/>
        <v>1098.9000000000001</v>
      </c>
    </row>
    <row r="291" spans="1:7" ht="60" customHeight="1" x14ac:dyDescent="0.3">
      <c r="A291" s="214" t="s">
        <v>296</v>
      </c>
      <c r="B291" s="120">
        <v>544</v>
      </c>
      <c r="C291" s="121" t="s">
        <v>198</v>
      </c>
      <c r="D291" s="121">
        <v>14</v>
      </c>
      <c r="E291" s="121" t="s">
        <v>297</v>
      </c>
      <c r="F291" s="121" t="s">
        <v>184</v>
      </c>
      <c r="G291" s="27">
        <f t="shared" si="7"/>
        <v>1098.9000000000001</v>
      </c>
    </row>
    <row r="292" spans="1:7" ht="45" customHeight="1" x14ac:dyDescent="0.3">
      <c r="A292" s="214" t="s">
        <v>298</v>
      </c>
      <c r="B292" s="120">
        <v>544</v>
      </c>
      <c r="C292" s="121" t="s">
        <v>198</v>
      </c>
      <c r="D292" s="121">
        <v>14</v>
      </c>
      <c r="E292" s="121" t="s">
        <v>297</v>
      </c>
      <c r="F292" s="121">
        <v>600</v>
      </c>
      <c r="G292" s="27">
        <f t="shared" si="7"/>
        <v>1098.9000000000001</v>
      </c>
    </row>
    <row r="293" spans="1:7" ht="15.75" customHeight="1" x14ac:dyDescent="0.3">
      <c r="A293" s="214" t="s">
        <v>307</v>
      </c>
      <c r="B293" s="120">
        <v>544</v>
      </c>
      <c r="C293" s="121" t="s">
        <v>198</v>
      </c>
      <c r="D293" s="121">
        <v>14</v>
      </c>
      <c r="E293" s="121" t="s">
        <v>297</v>
      </c>
      <c r="F293" s="121">
        <v>610</v>
      </c>
      <c r="G293" s="27">
        <v>1098.9000000000001</v>
      </c>
    </row>
    <row r="294" spans="1:7" ht="45" customHeight="1" x14ac:dyDescent="0.3">
      <c r="A294" s="215" t="s">
        <v>978</v>
      </c>
      <c r="B294" s="120">
        <v>544</v>
      </c>
      <c r="C294" s="121" t="s">
        <v>198</v>
      </c>
      <c r="D294" s="121">
        <v>14</v>
      </c>
      <c r="E294" s="163" t="s">
        <v>979</v>
      </c>
      <c r="F294" s="121" t="s">
        <v>184</v>
      </c>
      <c r="G294" s="27">
        <f>G295</f>
        <v>648</v>
      </c>
    </row>
    <row r="295" spans="1:7" ht="13.5" customHeight="1" x14ac:dyDescent="0.3">
      <c r="A295" s="214" t="s">
        <v>298</v>
      </c>
      <c r="B295" s="120">
        <v>544</v>
      </c>
      <c r="C295" s="121" t="s">
        <v>198</v>
      </c>
      <c r="D295" s="121">
        <v>14</v>
      </c>
      <c r="E295" s="163" t="s">
        <v>979</v>
      </c>
      <c r="F295" s="121">
        <v>600</v>
      </c>
      <c r="G295" s="27">
        <f>G296</f>
        <v>648</v>
      </c>
    </row>
    <row r="296" spans="1:7" ht="15.75" customHeight="1" x14ac:dyDescent="0.3">
      <c r="A296" s="214" t="s">
        <v>307</v>
      </c>
      <c r="B296" s="120">
        <v>544</v>
      </c>
      <c r="C296" s="121" t="s">
        <v>198</v>
      </c>
      <c r="D296" s="121">
        <v>14</v>
      </c>
      <c r="E296" s="163" t="s">
        <v>979</v>
      </c>
      <c r="F296" s="121">
        <v>610</v>
      </c>
      <c r="G296" s="27">
        <v>648</v>
      </c>
    </row>
    <row r="297" spans="1:7" ht="15" customHeight="1" x14ac:dyDescent="0.3">
      <c r="A297" s="213" t="s">
        <v>300</v>
      </c>
      <c r="B297" s="161">
        <v>544</v>
      </c>
      <c r="C297" s="129" t="s">
        <v>210</v>
      </c>
      <c r="D297" s="129" t="s">
        <v>182</v>
      </c>
      <c r="E297" s="129" t="s">
        <v>183</v>
      </c>
      <c r="F297" s="129" t="s">
        <v>184</v>
      </c>
      <c r="G297" s="24">
        <f>G298+G310</f>
        <v>466.9</v>
      </c>
    </row>
    <row r="298" spans="1:7" x14ac:dyDescent="0.3">
      <c r="A298" s="214" t="s">
        <v>301</v>
      </c>
      <c r="B298" s="120">
        <v>544</v>
      </c>
      <c r="C298" s="121" t="s">
        <v>210</v>
      </c>
      <c r="D298" s="121" t="s">
        <v>181</v>
      </c>
      <c r="E298" s="121" t="s">
        <v>183</v>
      </c>
      <c r="F298" s="121" t="s">
        <v>184</v>
      </c>
      <c r="G298" s="27">
        <f>G299+G304</f>
        <v>286.89999999999998</v>
      </c>
    </row>
    <row r="299" spans="1:7" ht="30" customHeight="1" x14ac:dyDescent="0.3">
      <c r="A299" s="214" t="s">
        <v>968</v>
      </c>
      <c r="B299" s="120">
        <v>544</v>
      </c>
      <c r="C299" s="121" t="s">
        <v>210</v>
      </c>
      <c r="D299" s="121" t="s">
        <v>181</v>
      </c>
      <c r="E299" s="121" t="s">
        <v>302</v>
      </c>
      <c r="F299" s="121" t="s">
        <v>184</v>
      </c>
      <c r="G299" s="27">
        <f>G300</f>
        <v>156.9</v>
      </c>
    </row>
    <row r="300" spans="1:7" ht="45.75" customHeight="1" x14ac:dyDescent="0.3">
      <c r="A300" s="214" t="s">
        <v>305</v>
      </c>
      <c r="B300" s="120">
        <v>544</v>
      </c>
      <c r="C300" s="121" t="s">
        <v>210</v>
      </c>
      <c r="D300" s="121" t="s">
        <v>181</v>
      </c>
      <c r="E300" s="121" t="s">
        <v>773</v>
      </c>
      <c r="F300" s="121" t="s">
        <v>184</v>
      </c>
      <c r="G300" s="27">
        <f>G301</f>
        <v>156.9</v>
      </c>
    </row>
    <row r="301" spans="1:7" ht="30.6" customHeight="1" x14ac:dyDescent="0.3">
      <c r="A301" s="214" t="s">
        <v>306</v>
      </c>
      <c r="B301" s="120">
        <v>544</v>
      </c>
      <c r="C301" s="121" t="s">
        <v>210</v>
      </c>
      <c r="D301" s="121" t="s">
        <v>181</v>
      </c>
      <c r="E301" s="121" t="s">
        <v>1213</v>
      </c>
      <c r="F301" s="121" t="s">
        <v>184</v>
      </c>
      <c r="G301" s="27">
        <f>G302</f>
        <v>156.9</v>
      </c>
    </row>
    <row r="302" spans="1:7" ht="45" customHeight="1" x14ac:dyDescent="0.3">
      <c r="A302" s="214" t="s">
        <v>298</v>
      </c>
      <c r="B302" s="120">
        <v>544</v>
      </c>
      <c r="C302" s="121" t="s">
        <v>210</v>
      </c>
      <c r="D302" s="121" t="s">
        <v>181</v>
      </c>
      <c r="E302" s="121" t="s">
        <v>1213</v>
      </c>
      <c r="F302" s="121">
        <v>600</v>
      </c>
      <c r="G302" s="27">
        <f>G303</f>
        <v>156.9</v>
      </c>
    </row>
    <row r="303" spans="1:7" x14ac:dyDescent="0.3">
      <c r="A303" s="214" t="s">
        <v>307</v>
      </c>
      <c r="B303" s="120">
        <v>544</v>
      </c>
      <c r="C303" s="121" t="s">
        <v>210</v>
      </c>
      <c r="D303" s="121" t="s">
        <v>181</v>
      </c>
      <c r="E303" s="121" t="s">
        <v>1213</v>
      </c>
      <c r="F303" s="121">
        <v>610</v>
      </c>
      <c r="G303" s="27">
        <v>156.9</v>
      </c>
    </row>
    <row r="304" spans="1:7" ht="45.75" customHeight="1" x14ac:dyDescent="0.3">
      <c r="A304" s="214" t="s">
        <v>977</v>
      </c>
      <c r="B304" s="120">
        <v>544</v>
      </c>
      <c r="C304" s="121" t="s">
        <v>210</v>
      </c>
      <c r="D304" s="121" t="s">
        <v>181</v>
      </c>
      <c r="E304" s="121" t="s">
        <v>308</v>
      </c>
      <c r="F304" s="121" t="s">
        <v>184</v>
      </c>
      <c r="G304" s="27">
        <f>G305</f>
        <v>130</v>
      </c>
    </row>
    <row r="305" spans="1:7" ht="45" customHeight="1" x14ac:dyDescent="0.3">
      <c r="A305" s="214" t="s">
        <v>1115</v>
      </c>
      <c r="B305" s="120">
        <v>544</v>
      </c>
      <c r="C305" s="121" t="s">
        <v>210</v>
      </c>
      <c r="D305" s="121" t="s">
        <v>181</v>
      </c>
      <c r="E305" s="121" t="s">
        <v>310</v>
      </c>
      <c r="F305" s="121" t="s">
        <v>184</v>
      </c>
      <c r="G305" s="27">
        <f>G306</f>
        <v>130</v>
      </c>
    </row>
    <row r="306" spans="1:7" ht="34.5" customHeight="1" x14ac:dyDescent="0.3">
      <c r="A306" s="214" t="s">
        <v>311</v>
      </c>
      <c r="B306" s="120">
        <v>544</v>
      </c>
      <c r="C306" s="121" t="s">
        <v>210</v>
      </c>
      <c r="D306" s="121" t="s">
        <v>181</v>
      </c>
      <c r="E306" s="121" t="s">
        <v>312</v>
      </c>
      <c r="F306" s="121" t="s">
        <v>184</v>
      </c>
      <c r="G306" s="27">
        <f>G307</f>
        <v>130</v>
      </c>
    </row>
    <row r="307" spans="1:7" ht="46.5" customHeight="1" x14ac:dyDescent="0.3">
      <c r="A307" s="214" t="s">
        <v>313</v>
      </c>
      <c r="B307" s="120">
        <v>544</v>
      </c>
      <c r="C307" s="121" t="s">
        <v>210</v>
      </c>
      <c r="D307" s="121" t="s">
        <v>181</v>
      </c>
      <c r="E307" s="121" t="s">
        <v>314</v>
      </c>
      <c r="F307" s="121" t="s">
        <v>184</v>
      </c>
      <c r="G307" s="27">
        <f>G308</f>
        <v>130</v>
      </c>
    </row>
    <row r="308" spans="1:7" ht="47.25" customHeight="1" x14ac:dyDescent="0.3">
      <c r="A308" s="214" t="s">
        <v>298</v>
      </c>
      <c r="B308" s="120">
        <v>544</v>
      </c>
      <c r="C308" s="121" t="s">
        <v>210</v>
      </c>
      <c r="D308" s="121" t="s">
        <v>181</v>
      </c>
      <c r="E308" s="121" t="s">
        <v>314</v>
      </c>
      <c r="F308" s="121">
        <v>600</v>
      </c>
      <c r="G308" s="27">
        <f>G309</f>
        <v>130</v>
      </c>
    </row>
    <row r="309" spans="1:7" ht="14.25" customHeight="1" x14ac:dyDescent="0.3">
      <c r="A309" s="214" t="s">
        <v>315</v>
      </c>
      <c r="B309" s="120">
        <v>544</v>
      </c>
      <c r="C309" s="121" t="s">
        <v>210</v>
      </c>
      <c r="D309" s="121" t="s">
        <v>181</v>
      </c>
      <c r="E309" s="121" t="s">
        <v>314</v>
      </c>
      <c r="F309" s="121">
        <v>610</v>
      </c>
      <c r="G309" s="27">
        <v>130</v>
      </c>
    </row>
    <row r="310" spans="1:7" ht="30" x14ac:dyDescent="0.3">
      <c r="A310" s="214" t="s">
        <v>330</v>
      </c>
      <c r="B310" s="120">
        <v>544</v>
      </c>
      <c r="C310" s="121" t="s">
        <v>210</v>
      </c>
      <c r="D310" s="121" t="s">
        <v>331</v>
      </c>
      <c r="E310" s="121" t="s">
        <v>763</v>
      </c>
      <c r="F310" s="121" t="s">
        <v>184</v>
      </c>
      <c r="G310" s="27">
        <f>G311</f>
        <v>180</v>
      </c>
    </row>
    <row r="311" spans="1:7" ht="62.25" customHeight="1" x14ac:dyDescent="0.3">
      <c r="A311" s="214" t="s">
        <v>1041</v>
      </c>
      <c r="B311" s="120">
        <v>544</v>
      </c>
      <c r="C311" s="121" t="s">
        <v>210</v>
      </c>
      <c r="D311" s="121" t="s">
        <v>331</v>
      </c>
      <c r="E311" s="149" t="s">
        <v>763</v>
      </c>
      <c r="F311" s="121" t="s">
        <v>184</v>
      </c>
      <c r="G311" s="33">
        <f>G312</f>
        <v>180</v>
      </c>
    </row>
    <row r="312" spans="1:7" ht="75.75" customHeight="1" x14ac:dyDescent="0.3">
      <c r="A312" s="214" t="s">
        <v>1036</v>
      </c>
      <c r="B312" s="120">
        <v>544</v>
      </c>
      <c r="C312" s="121" t="s">
        <v>210</v>
      </c>
      <c r="D312" s="121" t="s">
        <v>331</v>
      </c>
      <c r="E312" s="149" t="s">
        <v>764</v>
      </c>
      <c r="F312" s="121" t="s">
        <v>184</v>
      </c>
      <c r="G312" s="33">
        <f>G313</f>
        <v>180</v>
      </c>
    </row>
    <row r="313" spans="1:7" ht="74.25" customHeight="1" x14ac:dyDescent="0.3">
      <c r="A313" s="214" t="s">
        <v>765</v>
      </c>
      <c r="B313" s="120">
        <v>544</v>
      </c>
      <c r="C313" s="121" t="s">
        <v>210</v>
      </c>
      <c r="D313" s="121" t="s">
        <v>331</v>
      </c>
      <c r="E313" s="149" t="s">
        <v>766</v>
      </c>
      <c r="F313" s="121" t="s">
        <v>184</v>
      </c>
      <c r="G313" s="33">
        <f>G314</f>
        <v>180</v>
      </c>
    </row>
    <row r="314" spans="1:7" ht="45" x14ac:dyDescent="0.3">
      <c r="A314" s="214" t="s">
        <v>298</v>
      </c>
      <c r="B314" s="120">
        <v>544</v>
      </c>
      <c r="C314" s="121" t="s">
        <v>210</v>
      </c>
      <c r="D314" s="121" t="s">
        <v>331</v>
      </c>
      <c r="E314" s="149" t="s">
        <v>766</v>
      </c>
      <c r="F314" s="121" t="s">
        <v>689</v>
      </c>
      <c r="G314" s="33">
        <f>G315</f>
        <v>180</v>
      </c>
    </row>
    <row r="315" spans="1:7" ht="15.75" customHeight="1" x14ac:dyDescent="0.3">
      <c r="A315" s="214" t="s">
        <v>307</v>
      </c>
      <c r="B315" s="120">
        <v>544</v>
      </c>
      <c r="C315" s="121" t="s">
        <v>210</v>
      </c>
      <c r="D315" s="121" t="s">
        <v>331</v>
      </c>
      <c r="E315" s="149" t="s">
        <v>766</v>
      </c>
      <c r="F315" s="121" t="s">
        <v>690</v>
      </c>
      <c r="G315" s="33">
        <v>180</v>
      </c>
    </row>
    <row r="316" spans="1:7" ht="16.5" customHeight="1" x14ac:dyDescent="0.3">
      <c r="A316" s="213" t="s">
        <v>345</v>
      </c>
      <c r="B316" s="161">
        <v>544</v>
      </c>
      <c r="C316" s="129" t="s">
        <v>346</v>
      </c>
      <c r="D316" s="129" t="s">
        <v>182</v>
      </c>
      <c r="E316" s="129" t="s">
        <v>183</v>
      </c>
      <c r="F316" s="129" t="s">
        <v>184</v>
      </c>
      <c r="G316" s="24">
        <f t="shared" ref="G316:G322" si="8">G317</f>
        <v>1577.2</v>
      </c>
    </row>
    <row r="317" spans="1:7" x14ac:dyDescent="0.3">
      <c r="A317" s="214" t="s">
        <v>349</v>
      </c>
      <c r="B317" s="120">
        <v>544</v>
      </c>
      <c r="C317" s="121" t="s">
        <v>346</v>
      </c>
      <c r="D317" s="121" t="s">
        <v>186</v>
      </c>
      <c r="E317" s="121" t="s">
        <v>183</v>
      </c>
      <c r="F317" s="121" t="s">
        <v>184</v>
      </c>
      <c r="G317" s="27">
        <f t="shared" si="8"/>
        <v>1577.2</v>
      </c>
    </row>
    <row r="318" spans="1:7" ht="43.15" customHeight="1" x14ac:dyDescent="0.3">
      <c r="A318" s="214" t="s">
        <v>980</v>
      </c>
      <c r="B318" s="120">
        <v>544</v>
      </c>
      <c r="C318" s="121" t="s">
        <v>346</v>
      </c>
      <c r="D318" s="121" t="s">
        <v>186</v>
      </c>
      <c r="E318" s="121" t="s">
        <v>350</v>
      </c>
      <c r="F318" s="121" t="s">
        <v>184</v>
      </c>
      <c r="G318" s="27">
        <f t="shared" si="8"/>
        <v>1577.2</v>
      </c>
    </row>
    <row r="319" spans="1:7" ht="42" customHeight="1" x14ac:dyDescent="0.3">
      <c r="A319" s="214" t="s">
        <v>1253</v>
      </c>
      <c r="B319" s="120">
        <v>544</v>
      </c>
      <c r="C319" s="121" t="s">
        <v>346</v>
      </c>
      <c r="D319" s="121" t="s">
        <v>186</v>
      </c>
      <c r="E319" s="121" t="s">
        <v>473</v>
      </c>
      <c r="F319" s="121" t="s">
        <v>184</v>
      </c>
      <c r="G319" s="27">
        <f t="shared" si="8"/>
        <v>1577.2</v>
      </c>
    </row>
    <row r="320" spans="1:7" ht="60.75" customHeight="1" x14ac:dyDescent="0.3">
      <c r="A320" s="214" t="s">
        <v>567</v>
      </c>
      <c r="B320" s="120">
        <v>544</v>
      </c>
      <c r="C320" s="121" t="s">
        <v>346</v>
      </c>
      <c r="D320" s="121" t="s">
        <v>186</v>
      </c>
      <c r="E320" s="121" t="s">
        <v>475</v>
      </c>
      <c r="F320" s="121" t="s">
        <v>184</v>
      </c>
      <c r="G320" s="27">
        <f t="shared" si="8"/>
        <v>1577.2</v>
      </c>
    </row>
    <row r="321" spans="1:7" ht="45" x14ac:dyDescent="0.3">
      <c r="A321" s="214" t="s">
        <v>354</v>
      </c>
      <c r="B321" s="120">
        <v>544</v>
      </c>
      <c r="C321" s="121" t="s">
        <v>346</v>
      </c>
      <c r="D321" s="121" t="s">
        <v>186</v>
      </c>
      <c r="E321" s="121" t="s">
        <v>1214</v>
      </c>
      <c r="F321" s="121" t="s">
        <v>184</v>
      </c>
      <c r="G321" s="27">
        <f t="shared" si="8"/>
        <v>1577.2</v>
      </c>
    </row>
    <row r="322" spans="1:7" ht="45" customHeight="1" x14ac:dyDescent="0.3">
      <c r="A322" s="214" t="s">
        <v>298</v>
      </c>
      <c r="B322" s="120">
        <v>544</v>
      </c>
      <c r="C322" s="121" t="s">
        <v>346</v>
      </c>
      <c r="D322" s="121" t="s">
        <v>186</v>
      </c>
      <c r="E322" s="121" t="s">
        <v>1214</v>
      </c>
      <c r="F322" s="121">
        <v>600</v>
      </c>
      <c r="G322" s="27">
        <f t="shared" si="8"/>
        <v>1577.2</v>
      </c>
    </row>
    <row r="323" spans="1:7" ht="16.5" customHeight="1" x14ac:dyDescent="0.3">
      <c r="A323" s="214" t="s">
        <v>307</v>
      </c>
      <c r="B323" s="120">
        <v>544</v>
      </c>
      <c r="C323" s="121" t="s">
        <v>346</v>
      </c>
      <c r="D323" s="121" t="s">
        <v>186</v>
      </c>
      <c r="E323" s="121" t="s">
        <v>1214</v>
      </c>
      <c r="F323" s="121">
        <v>610</v>
      </c>
      <c r="G323" s="27">
        <v>1577.2</v>
      </c>
    </row>
    <row r="324" spans="1:7" x14ac:dyDescent="0.3">
      <c r="A324" s="213" t="s">
        <v>361</v>
      </c>
      <c r="B324" s="161">
        <v>544</v>
      </c>
      <c r="C324" s="129" t="s">
        <v>228</v>
      </c>
      <c r="D324" s="129" t="s">
        <v>182</v>
      </c>
      <c r="E324" s="129" t="s">
        <v>183</v>
      </c>
      <c r="F324" s="129" t="s">
        <v>184</v>
      </c>
      <c r="G324" s="24">
        <f>G325+G350+G383+G400</f>
        <v>893772.50000000012</v>
      </c>
    </row>
    <row r="325" spans="1:7" x14ac:dyDescent="0.3">
      <c r="A325" s="214" t="s">
        <v>362</v>
      </c>
      <c r="B325" s="120">
        <v>544</v>
      </c>
      <c r="C325" s="121" t="s">
        <v>228</v>
      </c>
      <c r="D325" s="121" t="s">
        <v>181</v>
      </c>
      <c r="E325" s="121" t="s">
        <v>183</v>
      </c>
      <c r="F325" s="121" t="s">
        <v>184</v>
      </c>
      <c r="G325" s="27">
        <f>G326</f>
        <v>324850.40000000002</v>
      </c>
    </row>
    <row r="326" spans="1:7" ht="45" customHeight="1" x14ac:dyDescent="0.3">
      <c r="A326" s="214" t="s">
        <v>981</v>
      </c>
      <c r="B326" s="120">
        <v>544</v>
      </c>
      <c r="C326" s="121" t="s">
        <v>228</v>
      </c>
      <c r="D326" s="121" t="s">
        <v>181</v>
      </c>
      <c r="E326" s="121" t="s">
        <v>350</v>
      </c>
      <c r="F326" s="121" t="s">
        <v>184</v>
      </c>
      <c r="G326" s="27">
        <f>G327+G335+G340+G345</f>
        <v>324850.40000000002</v>
      </c>
    </row>
    <row r="327" spans="1:7" ht="32.25" customHeight="1" x14ac:dyDescent="0.3">
      <c r="A327" s="214" t="s">
        <v>568</v>
      </c>
      <c r="B327" s="120">
        <v>544</v>
      </c>
      <c r="C327" s="121" t="s">
        <v>228</v>
      </c>
      <c r="D327" s="121" t="s">
        <v>181</v>
      </c>
      <c r="E327" s="121" t="s">
        <v>364</v>
      </c>
      <c r="F327" s="121" t="s">
        <v>184</v>
      </c>
      <c r="G327" s="27">
        <f>G328</f>
        <v>284203</v>
      </c>
    </row>
    <row r="328" spans="1:7" ht="75.75" customHeight="1" x14ac:dyDescent="0.3">
      <c r="A328" s="214" t="s">
        <v>365</v>
      </c>
      <c r="B328" s="120">
        <v>544</v>
      </c>
      <c r="C328" s="121" t="s">
        <v>228</v>
      </c>
      <c r="D328" s="121" t="s">
        <v>181</v>
      </c>
      <c r="E328" s="121" t="s">
        <v>366</v>
      </c>
      <c r="F328" s="121" t="s">
        <v>184</v>
      </c>
      <c r="G328" s="27">
        <f>G329+G332</f>
        <v>284203</v>
      </c>
    </row>
    <row r="329" spans="1:7" ht="45" x14ac:dyDescent="0.3">
      <c r="A329" s="214" t="s">
        <v>569</v>
      </c>
      <c r="B329" s="120">
        <v>544</v>
      </c>
      <c r="C329" s="121" t="s">
        <v>228</v>
      </c>
      <c r="D329" s="121" t="s">
        <v>181</v>
      </c>
      <c r="E329" s="121" t="s">
        <v>368</v>
      </c>
      <c r="F329" s="121" t="s">
        <v>184</v>
      </c>
      <c r="G329" s="27">
        <f>G330</f>
        <v>186430</v>
      </c>
    </row>
    <row r="330" spans="1:7" ht="49.5" customHeight="1" x14ac:dyDescent="0.3">
      <c r="A330" s="214" t="s">
        <v>298</v>
      </c>
      <c r="B330" s="120">
        <v>544</v>
      </c>
      <c r="C330" s="121" t="s">
        <v>228</v>
      </c>
      <c r="D330" s="121" t="s">
        <v>181</v>
      </c>
      <c r="E330" s="121" t="s">
        <v>368</v>
      </c>
      <c r="F330" s="121">
        <v>600</v>
      </c>
      <c r="G330" s="27">
        <f>G331</f>
        <v>186430</v>
      </c>
    </row>
    <row r="331" spans="1:7" ht="17.25" customHeight="1" x14ac:dyDescent="0.3">
      <c r="A331" s="214" t="s">
        <v>307</v>
      </c>
      <c r="B331" s="120">
        <v>544</v>
      </c>
      <c r="C331" s="121" t="s">
        <v>228</v>
      </c>
      <c r="D331" s="121" t="s">
        <v>181</v>
      </c>
      <c r="E331" s="121" t="s">
        <v>368</v>
      </c>
      <c r="F331" s="121">
        <v>610</v>
      </c>
      <c r="G331" s="27">
        <v>186430</v>
      </c>
    </row>
    <row r="332" spans="1:7" ht="45" x14ac:dyDescent="0.3">
      <c r="A332" s="214" t="s">
        <v>369</v>
      </c>
      <c r="B332" s="120">
        <v>544</v>
      </c>
      <c r="C332" s="121" t="s">
        <v>228</v>
      </c>
      <c r="D332" s="121" t="s">
        <v>181</v>
      </c>
      <c r="E332" s="121" t="s">
        <v>370</v>
      </c>
      <c r="F332" s="121" t="s">
        <v>184</v>
      </c>
      <c r="G332" s="27">
        <f>G333</f>
        <v>97773</v>
      </c>
    </row>
    <row r="333" spans="1:7" ht="49.5" customHeight="1" x14ac:dyDescent="0.3">
      <c r="A333" s="214" t="s">
        <v>298</v>
      </c>
      <c r="B333" s="120">
        <v>544</v>
      </c>
      <c r="C333" s="121" t="s">
        <v>228</v>
      </c>
      <c r="D333" s="121" t="s">
        <v>181</v>
      </c>
      <c r="E333" s="121" t="s">
        <v>370</v>
      </c>
      <c r="F333" s="121">
        <v>600</v>
      </c>
      <c r="G333" s="27">
        <f>G334</f>
        <v>97773</v>
      </c>
    </row>
    <row r="334" spans="1:7" ht="19.5" customHeight="1" x14ac:dyDescent="0.3">
      <c r="A334" s="214" t="s">
        <v>307</v>
      </c>
      <c r="B334" s="120">
        <v>544</v>
      </c>
      <c r="C334" s="121" t="s">
        <v>228</v>
      </c>
      <c r="D334" s="121" t="s">
        <v>181</v>
      </c>
      <c r="E334" s="121" t="s">
        <v>370</v>
      </c>
      <c r="F334" s="121">
        <v>610</v>
      </c>
      <c r="G334" s="27">
        <v>97773</v>
      </c>
    </row>
    <row r="335" spans="1:7" x14ac:dyDescent="0.3">
      <c r="A335" s="214" t="s">
        <v>570</v>
      </c>
      <c r="B335" s="120">
        <v>544</v>
      </c>
      <c r="C335" s="121" t="s">
        <v>228</v>
      </c>
      <c r="D335" s="121" t="s">
        <v>181</v>
      </c>
      <c r="E335" s="121" t="s">
        <v>377</v>
      </c>
      <c r="F335" s="121" t="s">
        <v>184</v>
      </c>
      <c r="G335" s="27">
        <f>G336</f>
        <v>40</v>
      </c>
    </row>
    <row r="336" spans="1:7" ht="31.5" customHeight="1" x14ac:dyDescent="0.3">
      <c r="A336" s="214" t="s">
        <v>373</v>
      </c>
      <c r="B336" s="120">
        <v>544</v>
      </c>
      <c r="C336" s="121" t="s">
        <v>228</v>
      </c>
      <c r="D336" s="121" t="s">
        <v>181</v>
      </c>
      <c r="E336" s="121" t="s">
        <v>379</v>
      </c>
      <c r="F336" s="121" t="s">
        <v>184</v>
      </c>
      <c r="G336" s="27">
        <f>G337</f>
        <v>40</v>
      </c>
    </row>
    <row r="337" spans="1:7" ht="30" customHeight="1" x14ac:dyDescent="0.3">
      <c r="A337" s="214" t="s">
        <v>375</v>
      </c>
      <c r="B337" s="120">
        <v>544</v>
      </c>
      <c r="C337" s="121" t="s">
        <v>228</v>
      </c>
      <c r="D337" s="121" t="s">
        <v>181</v>
      </c>
      <c r="E337" s="121" t="s">
        <v>1215</v>
      </c>
      <c r="F337" s="121" t="s">
        <v>184</v>
      </c>
      <c r="G337" s="27">
        <f>G338</f>
        <v>40</v>
      </c>
    </row>
    <row r="338" spans="1:7" ht="48" customHeight="1" x14ac:dyDescent="0.3">
      <c r="A338" s="214" t="s">
        <v>298</v>
      </c>
      <c r="B338" s="120">
        <v>544</v>
      </c>
      <c r="C338" s="121" t="s">
        <v>228</v>
      </c>
      <c r="D338" s="121" t="s">
        <v>181</v>
      </c>
      <c r="E338" s="121" t="s">
        <v>1215</v>
      </c>
      <c r="F338" s="121">
        <v>600</v>
      </c>
      <c r="G338" s="27">
        <f>G339</f>
        <v>40</v>
      </c>
    </row>
    <row r="339" spans="1:7" ht="17.25" customHeight="1" x14ac:dyDescent="0.3">
      <c r="A339" s="214" t="s">
        <v>307</v>
      </c>
      <c r="B339" s="120">
        <v>544</v>
      </c>
      <c r="C339" s="121" t="s">
        <v>228</v>
      </c>
      <c r="D339" s="121" t="s">
        <v>181</v>
      </c>
      <c r="E339" s="121" t="s">
        <v>1215</v>
      </c>
      <c r="F339" s="121">
        <v>610</v>
      </c>
      <c r="G339" s="27">
        <v>40</v>
      </c>
    </row>
    <row r="340" spans="1:7" ht="16.5" customHeight="1" x14ac:dyDescent="0.3">
      <c r="A340" s="214" t="s">
        <v>376</v>
      </c>
      <c r="B340" s="120">
        <v>544</v>
      </c>
      <c r="C340" s="121" t="s">
        <v>228</v>
      </c>
      <c r="D340" s="121" t="s">
        <v>181</v>
      </c>
      <c r="E340" s="121" t="s">
        <v>351</v>
      </c>
      <c r="F340" s="121" t="s">
        <v>184</v>
      </c>
      <c r="G340" s="27">
        <f>G341</f>
        <v>38925.5</v>
      </c>
    </row>
    <row r="341" spans="1:7" ht="30" x14ac:dyDescent="0.3">
      <c r="A341" s="214" t="s">
        <v>397</v>
      </c>
      <c r="B341" s="120">
        <v>544</v>
      </c>
      <c r="C341" s="121" t="s">
        <v>228</v>
      </c>
      <c r="D341" s="121" t="s">
        <v>181</v>
      </c>
      <c r="E341" s="121" t="s">
        <v>353</v>
      </c>
      <c r="F341" s="121" t="s">
        <v>184</v>
      </c>
      <c r="G341" s="27">
        <f>G342</f>
        <v>38925.5</v>
      </c>
    </row>
    <row r="342" spans="1:7" x14ac:dyDescent="0.3">
      <c r="A342" s="214" t="s">
        <v>380</v>
      </c>
      <c r="B342" s="120">
        <v>544</v>
      </c>
      <c r="C342" s="121" t="s">
        <v>228</v>
      </c>
      <c r="D342" s="121" t="s">
        <v>181</v>
      </c>
      <c r="E342" s="121" t="s">
        <v>1216</v>
      </c>
      <c r="F342" s="121" t="s">
        <v>184</v>
      </c>
      <c r="G342" s="27">
        <f>G343</f>
        <v>38925.5</v>
      </c>
    </row>
    <row r="343" spans="1:7" ht="46.5" customHeight="1" x14ac:dyDescent="0.3">
      <c r="A343" s="214" t="s">
        <v>298</v>
      </c>
      <c r="B343" s="120">
        <v>544</v>
      </c>
      <c r="C343" s="121" t="s">
        <v>228</v>
      </c>
      <c r="D343" s="121" t="s">
        <v>181</v>
      </c>
      <c r="E343" s="121" t="s">
        <v>1216</v>
      </c>
      <c r="F343" s="121">
        <v>600</v>
      </c>
      <c r="G343" s="27">
        <f>G344</f>
        <v>38925.5</v>
      </c>
    </row>
    <row r="344" spans="1:7" ht="16.149999999999999" customHeight="1" x14ac:dyDescent="0.3">
      <c r="A344" s="214" t="s">
        <v>307</v>
      </c>
      <c r="B344" s="120">
        <v>544</v>
      </c>
      <c r="C344" s="121" t="s">
        <v>228</v>
      </c>
      <c r="D344" s="121" t="s">
        <v>181</v>
      </c>
      <c r="E344" s="121" t="s">
        <v>1216</v>
      </c>
      <c r="F344" s="121">
        <v>610</v>
      </c>
      <c r="G344" s="27">
        <v>38925.5</v>
      </c>
    </row>
    <row r="345" spans="1:7" ht="30" customHeight="1" x14ac:dyDescent="0.3">
      <c r="A345" s="214" t="s">
        <v>1219</v>
      </c>
      <c r="B345" s="120">
        <v>544</v>
      </c>
      <c r="C345" s="121" t="s">
        <v>228</v>
      </c>
      <c r="D345" s="121" t="s">
        <v>181</v>
      </c>
      <c r="E345" s="121" t="s">
        <v>414</v>
      </c>
      <c r="F345" s="121" t="s">
        <v>184</v>
      </c>
      <c r="G345" s="27">
        <f>G346</f>
        <v>1681.9</v>
      </c>
    </row>
    <row r="346" spans="1:7" ht="62.25" customHeight="1" x14ac:dyDescent="0.3">
      <c r="A346" s="214" t="s">
        <v>383</v>
      </c>
      <c r="B346" s="120">
        <v>544</v>
      </c>
      <c r="C346" s="121" t="s">
        <v>228</v>
      </c>
      <c r="D346" s="121" t="s">
        <v>181</v>
      </c>
      <c r="E346" s="121" t="s">
        <v>416</v>
      </c>
      <c r="F346" s="121" t="s">
        <v>184</v>
      </c>
      <c r="G346" s="27">
        <f>G347</f>
        <v>1681.9</v>
      </c>
    </row>
    <row r="347" spans="1:7" ht="30.75" customHeight="1" x14ac:dyDescent="0.3">
      <c r="A347" s="214" t="s">
        <v>571</v>
      </c>
      <c r="B347" s="120">
        <v>544</v>
      </c>
      <c r="C347" s="121" t="s">
        <v>228</v>
      </c>
      <c r="D347" s="121" t="s">
        <v>181</v>
      </c>
      <c r="E347" s="121" t="s">
        <v>1217</v>
      </c>
      <c r="F347" s="121" t="s">
        <v>184</v>
      </c>
      <c r="G347" s="27">
        <f>G348</f>
        <v>1681.9</v>
      </c>
    </row>
    <row r="348" spans="1:7" ht="45" customHeight="1" x14ac:dyDescent="0.3">
      <c r="A348" s="214" t="s">
        <v>298</v>
      </c>
      <c r="B348" s="120">
        <v>544</v>
      </c>
      <c r="C348" s="121" t="s">
        <v>228</v>
      </c>
      <c r="D348" s="121" t="s">
        <v>181</v>
      </c>
      <c r="E348" s="121" t="s">
        <v>1218</v>
      </c>
      <c r="F348" s="121">
        <v>600</v>
      </c>
      <c r="G348" s="27">
        <f>G349</f>
        <v>1681.9</v>
      </c>
    </row>
    <row r="349" spans="1:7" ht="15" customHeight="1" x14ac:dyDescent="0.3">
      <c r="A349" s="214" t="s">
        <v>307</v>
      </c>
      <c r="B349" s="120">
        <v>544</v>
      </c>
      <c r="C349" s="121" t="s">
        <v>228</v>
      </c>
      <c r="D349" s="121" t="s">
        <v>181</v>
      </c>
      <c r="E349" s="121" t="s">
        <v>1218</v>
      </c>
      <c r="F349" s="121">
        <v>610</v>
      </c>
      <c r="G349" s="27">
        <v>1681.9</v>
      </c>
    </row>
    <row r="350" spans="1:7" x14ac:dyDescent="0.3">
      <c r="A350" s="214" t="s">
        <v>386</v>
      </c>
      <c r="B350" s="120">
        <v>544</v>
      </c>
      <c r="C350" s="121" t="s">
        <v>228</v>
      </c>
      <c r="D350" s="121" t="s">
        <v>186</v>
      </c>
      <c r="E350" s="121" t="s">
        <v>183</v>
      </c>
      <c r="F350" s="121" t="s">
        <v>184</v>
      </c>
      <c r="G350" s="27">
        <f>G351+G378</f>
        <v>498345.7</v>
      </c>
    </row>
    <row r="351" spans="1:7" ht="45" x14ac:dyDescent="0.3">
      <c r="A351" s="214" t="s">
        <v>980</v>
      </c>
      <c r="B351" s="120">
        <v>544</v>
      </c>
      <c r="C351" s="121" t="s">
        <v>228</v>
      </c>
      <c r="D351" s="121" t="s">
        <v>186</v>
      </c>
      <c r="E351" s="121" t="s">
        <v>350</v>
      </c>
      <c r="F351" s="121" t="s">
        <v>184</v>
      </c>
      <c r="G351" s="27">
        <f>G352+G363+G368+G373</f>
        <v>497395.7</v>
      </c>
    </row>
    <row r="352" spans="1:7" x14ac:dyDescent="0.3">
      <c r="A352" s="214" t="s">
        <v>1116</v>
      </c>
      <c r="B352" s="120">
        <v>544</v>
      </c>
      <c r="C352" s="121" t="s">
        <v>228</v>
      </c>
      <c r="D352" s="121" t="s">
        <v>186</v>
      </c>
      <c r="E352" s="121" t="s">
        <v>387</v>
      </c>
      <c r="F352" s="121" t="s">
        <v>184</v>
      </c>
      <c r="G352" s="27">
        <f>G353</f>
        <v>478817.3</v>
      </c>
    </row>
    <row r="353" spans="1:7" ht="93.6" customHeight="1" x14ac:dyDescent="0.3">
      <c r="A353" s="214" t="s">
        <v>388</v>
      </c>
      <c r="B353" s="120">
        <v>544</v>
      </c>
      <c r="C353" s="121" t="s">
        <v>228</v>
      </c>
      <c r="D353" s="121" t="s">
        <v>186</v>
      </c>
      <c r="E353" s="121" t="s">
        <v>389</v>
      </c>
      <c r="F353" s="121" t="s">
        <v>184</v>
      </c>
      <c r="G353" s="27">
        <f>G354+G357+G360</f>
        <v>478817.3</v>
      </c>
    </row>
    <row r="354" spans="1:7" ht="45" customHeight="1" x14ac:dyDescent="0.3">
      <c r="A354" s="214" t="s">
        <v>390</v>
      </c>
      <c r="B354" s="120">
        <v>544</v>
      </c>
      <c r="C354" s="121" t="s">
        <v>228</v>
      </c>
      <c r="D354" s="121" t="s">
        <v>186</v>
      </c>
      <c r="E354" s="121" t="s">
        <v>391</v>
      </c>
      <c r="F354" s="121" t="s">
        <v>184</v>
      </c>
      <c r="G354" s="27">
        <f>G355</f>
        <v>365529</v>
      </c>
    </row>
    <row r="355" spans="1:7" ht="45" customHeight="1" x14ac:dyDescent="0.3">
      <c r="A355" s="214" t="s">
        <v>298</v>
      </c>
      <c r="B355" s="120">
        <v>544</v>
      </c>
      <c r="C355" s="121" t="s">
        <v>228</v>
      </c>
      <c r="D355" s="121" t="s">
        <v>186</v>
      </c>
      <c r="E355" s="121" t="s">
        <v>391</v>
      </c>
      <c r="F355" s="121">
        <v>600</v>
      </c>
      <c r="G355" s="27">
        <f>G356</f>
        <v>365529</v>
      </c>
    </row>
    <row r="356" spans="1:7" ht="15" customHeight="1" x14ac:dyDescent="0.3">
      <c r="A356" s="214" t="s">
        <v>307</v>
      </c>
      <c r="B356" s="120">
        <v>544</v>
      </c>
      <c r="C356" s="121" t="s">
        <v>228</v>
      </c>
      <c r="D356" s="121" t="s">
        <v>186</v>
      </c>
      <c r="E356" s="121" t="s">
        <v>391</v>
      </c>
      <c r="F356" s="121">
        <v>610</v>
      </c>
      <c r="G356" s="27">
        <v>365529</v>
      </c>
    </row>
    <row r="357" spans="1:7" ht="44.25" customHeight="1" x14ac:dyDescent="0.3">
      <c r="A357" s="214" t="s">
        <v>573</v>
      </c>
      <c r="B357" s="120">
        <v>544</v>
      </c>
      <c r="C357" s="121" t="s">
        <v>228</v>
      </c>
      <c r="D357" s="121" t="s">
        <v>186</v>
      </c>
      <c r="E357" s="121" t="s">
        <v>393</v>
      </c>
      <c r="F357" s="121" t="s">
        <v>184</v>
      </c>
      <c r="G357" s="27">
        <f>G358</f>
        <v>106636.8</v>
      </c>
    </row>
    <row r="358" spans="1:7" ht="45.75" customHeight="1" x14ac:dyDescent="0.3">
      <c r="A358" s="214" t="s">
        <v>298</v>
      </c>
      <c r="B358" s="120">
        <v>544</v>
      </c>
      <c r="C358" s="121" t="s">
        <v>228</v>
      </c>
      <c r="D358" s="121" t="s">
        <v>186</v>
      </c>
      <c r="E358" s="121" t="s">
        <v>393</v>
      </c>
      <c r="F358" s="121">
        <v>600</v>
      </c>
      <c r="G358" s="27">
        <f>G359</f>
        <v>106636.8</v>
      </c>
    </row>
    <row r="359" spans="1:7" ht="15.75" customHeight="1" x14ac:dyDescent="0.3">
      <c r="A359" s="214" t="s">
        <v>307</v>
      </c>
      <c r="B359" s="120">
        <v>544</v>
      </c>
      <c r="C359" s="121" t="s">
        <v>228</v>
      </c>
      <c r="D359" s="121" t="s">
        <v>186</v>
      </c>
      <c r="E359" s="121" t="s">
        <v>393</v>
      </c>
      <c r="F359" s="121">
        <v>610</v>
      </c>
      <c r="G359" s="27">
        <v>106636.8</v>
      </c>
    </row>
    <row r="360" spans="1:7" ht="33.6" customHeight="1" x14ac:dyDescent="0.3">
      <c r="A360" s="214" t="s">
        <v>574</v>
      </c>
      <c r="B360" s="120">
        <v>544</v>
      </c>
      <c r="C360" s="121" t="s">
        <v>228</v>
      </c>
      <c r="D360" s="121" t="s">
        <v>186</v>
      </c>
      <c r="E360" s="121" t="s">
        <v>395</v>
      </c>
      <c r="F360" s="121" t="s">
        <v>184</v>
      </c>
      <c r="G360" s="27">
        <f>G361</f>
        <v>6651.5</v>
      </c>
    </row>
    <row r="361" spans="1:7" ht="45" customHeight="1" x14ac:dyDescent="0.3">
      <c r="A361" s="214" t="s">
        <v>298</v>
      </c>
      <c r="B361" s="120">
        <v>544</v>
      </c>
      <c r="C361" s="121" t="s">
        <v>228</v>
      </c>
      <c r="D361" s="121" t="s">
        <v>186</v>
      </c>
      <c r="E361" s="121" t="s">
        <v>395</v>
      </c>
      <c r="F361" s="121">
        <v>600</v>
      </c>
      <c r="G361" s="27">
        <f>G362</f>
        <v>6651.5</v>
      </c>
    </row>
    <row r="362" spans="1:7" ht="15" customHeight="1" x14ac:dyDescent="0.3">
      <c r="A362" s="214" t="s">
        <v>307</v>
      </c>
      <c r="B362" s="120">
        <v>544</v>
      </c>
      <c r="C362" s="121" t="s">
        <v>228</v>
      </c>
      <c r="D362" s="121" t="s">
        <v>186</v>
      </c>
      <c r="E362" s="121" t="s">
        <v>395</v>
      </c>
      <c r="F362" s="121">
        <v>610</v>
      </c>
      <c r="G362" s="27">
        <v>6651.5</v>
      </c>
    </row>
    <row r="363" spans="1:7" x14ac:dyDescent="0.3">
      <c r="A363" s="214" t="s">
        <v>371</v>
      </c>
      <c r="B363" s="120">
        <v>544</v>
      </c>
      <c r="C363" s="121" t="s">
        <v>228</v>
      </c>
      <c r="D363" s="121" t="s">
        <v>186</v>
      </c>
      <c r="E363" s="121" t="s">
        <v>377</v>
      </c>
      <c r="F363" s="121" t="s">
        <v>184</v>
      </c>
      <c r="G363" s="27">
        <f>G364</f>
        <v>452.5</v>
      </c>
    </row>
    <row r="364" spans="1:7" ht="32.25" customHeight="1" x14ac:dyDescent="0.3">
      <c r="A364" s="214" t="s">
        <v>373</v>
      </c>
      <c r="B364" s="120">
        <v>544</v>
      </c>
      <c r="C364" s="121" t="s">
        <v>228</v>
      </c>
      <c r="D364" s="121" t="s">
        <v>186</v>
      </c>
      <c r="E364" s="121" t="s">
        <v>379</v>
      </c>
      <c r="F364" s="121" t="s">
        <v>184</v>
      </c>
      <c r="G364" s="27">
        <f>G365</f>
        <v>452.5</v>
      </c>
    </row>
    <row r="365" spans="1:7" ht="28.5" customHeight="1" x14ac:dyDescent="0.3">
      <c r="A365" s="214" t="s">
        <v>396</v>
      </c>
      <c r="B365" s="120">
        <v>544</v>
      </c>
      <c r="C365" s="121" t="s">
        <v>228</v>
      </c>
      <c r="D365" s="121" t="s">
        <v>186</v>
      </c>
      <c r="E365" s="121" t="s">
        <v>1220</v>
      </c>
      <c r="F365" s="121" t="s">
        <v>184</v>
      </c>
      <c r="G365" s="27">
        <f>G366</f>
        <v>452.5</v>
      </c>
    </row>
    <row r="366" spans="1:7" ht="45" customHeight="1" x14ac:dyDescent="0.3">
      <c r="A366" s="214" t="s">
        <v>298</v>
      </c>
      <c r="B366" s="120">
        <v>544</v>
      </c>
      <c r="C366" s="121" t="s">
        <v>228</v>
      </c>
      <c r="D366" s="121" t="s">
        <v>186</v>
      </c>
      <c r="E366" s="121" t="s">
        <v>1220</v>
      </c>
      <c r="F366" s="121">
        <v>600</v>
      </c>
      <c r="G366" s="27">
        <f>G367</f>
        <v>452.5</v>
      </c>
    </row>
    <row r="367" spans="1:7" ht="15" customHeight="1" x14ac:dyDescent="0.3">
      <c r="A367" s="214" t="s">
        <v>307</v>
      </c>
      <c r="B367" s="120">
        <v>544</v>
      </c>
      <c r="C367" s="121" t="s">
        <v>228</v>
      </c>
      <c r="D367" s="121" t="s">
        <v>186</v>
      </c>
      <c r="E367" s="121" t="s">
        <v>1220</v>
      </c>
      <c r="F367" s="121">
        <v>610</v>
      </c>
      <c r="G367" s="27">
        <v>452.5</v>
      </c>
    </row>
    <row r="368" spans="1:7" ht="15.75" customHeight="1" x14ac:dyDescent="0.3">
      <c r="A368" s="214" t="s">
        <v>376</v>
      </c>
      <c r="B368" s="120">
        <v>544</v>
      </c>
      <c r="C368" s="121" t="s">
        <v>228</v>
      </c>
      <c r="D368" s="121" t="s">
        <v>186</v>
      </c>
      <c r="E368" s="121" t="s">
        <v>351</v>
      </c>
      <c r="F368" s="121" t="s">
        <v>184</v>
      </c>
      <c r="G368" s="27">
        <f>G369</f>
        <v>14209.2</v>
      </c>
    </row>
    <row r="369" spans="1:7" ht="30" x14ac:dyDescent="0.3">
      <c r="A369" s="214" t="s">
        <v>397</v>
      </c>
      <c r="B369" s="120">
        <v>544</v>
      </c>
      <c r="C369" s="121" t="s">
        <v>228</v>
      </c>
      <c r="D369" s="121" t="s">
        <v>186</v>
      </c>
      <c r="E369" s="121" t="s">
        <v>353</v>
      </c>
      <c r="F369" s="121" t="s">
        <v>184</v>
      </c>
      <c r="G369" s="27">
        <f>G370</f>
        <v>14209.2</v>
      </c>
    </row>
    <row r="370" spans="1:7" ht="30.75" customHeight="1" x14ac:dyDescent="0.3">
      <c r="A370" s="214" t="s">
        <v>398</v>
      </c>
      <c r="B370" s="120">
        <v>544</v>
      </c>
      <c r="C370" s="121" t="s">
        <v>228</v>
      </c>
      <c r="D370" s="121" t="s">
        <v>186</v>
      </c>
      <c r="E370" s="121" t="s">
        <v>1221</v>
      </c>
      <c r="F370" s="121" t="s">
        <v>184</v>
      </c>
      <c r="G370" s="27">
        <f>G371</f>
        <v>14209.2</v>
      </c>
    </row>
    <row r="371" spans="1:7" ht="47.25" customHeight="1" x14ac:dyDescent="0.3">
      <c r="A371" s="214" t="s">
        <v>298</v>
      </c>
      <c r="B371" s="120">
        <v>544</v>
      </c>
      <c r="C371" s="121" t="s">
        <v>228</v>
      </c>
      <c r="D371" s="121" t="s">
        <v>186</v>
      </c>
      <c r="E371" s="121" t="s">
        <v>1221</v>
      </c>
      <c r="F371" s="121">
        <v>600</v>
      </c>
      <c r="G371" s="27">
        <f>G372</f>
        <v>14209.2</v>
      </c>
    </row>
    <row r="372" spans="1:7" ht="16.5" customHeight="1" x14ac:dyDescent="0.3">
      <c r="A372" s="214" t="s">
        <v>307</v>
      </c>
      <c r="B372" s="120">
        <v>544</v>
      </c>
      <c r="C372" s="121" t="s">
        <v>228</v>
      </c>
      <c r="D372" s="121" t="s">
        <v>186</v>
      </c>
      <c r="E372" s="121" t="s">
        <v>1221</v>
      </c>
      <c r="F372" s="121">
        <v>610</v>
      </c>
      <c r="G372" s="27">
        <v>14209.2</v>
      </c>
    </row>
    <row r="373" spans="1:7" ht="31.15" customHeight="1" x14ac:dyDescent="0.3">
      <c r="A373" s="214" t="s">
        <v>1222</v>
      </c>
      <c r="B373" s="120">
        <v>544</v>
      </c>
      <c r="C373" s="121" t="s">
        <v>228</v>
      </c>
      <c r="D373" s="121" t="s">
        <v>186</v>
      </c>
      <c r="E373" s="121" t="s">
        <v>414</v>
      </c>
      <c r="F373" s="121" t="s">
        <v>184</v>
      </c>
      <c r="G373" s="27">
        <f>G374</f>
        <v>3916.7</v>
      </c>
    </row>
    <row r="374" spans="1:7" ht="59.25" customHeight="1" x14ac:dyDescent="0.3">
      <c r="A374" s="214" t="s">
        <v>383</v>
      </c>
      <c r="B374" s="120">
        <v>544</v>
      </c>
      <c r="C374" s="121" t="s">
        <v>228</v>
      </c>
      <c r="D374" s="121" t="s">
        <v>186</v>
      </c>
      <c r="E374" s="121" t="s">
        <v>416</v>
      </c>
      <c r="F374" s="121" t="s">
        <v>184</v>
      </c>
      <c r="G374" s="27">
        <f>G375</f>
        <v>3916.7</v>
      </c>
    </row>
    <row r="375" spans="1:7" ht="33" customHeight="1" x14ac:dyDescent="0.3">
      <c r="A375" s="214" t="s">
        <v>400</v>
      </c>
      <c r="B375" s="120">
        <v>544</v>
      </c>
      <c r="C375" s="121" t="s">
        <v>228</v>
      </c>
      <c r="D375" s="121" t="s">
        <v>186</v>
      </c>
      <c r="E375" s="121" t="s">
        <v>1223</v>
      </c>
      <c r="F375" s="121" t="s">
        <v>184</v>
      </c>
      <c r="G375" s="27">
        <f>G376</f>
        <v>3916.7</v>
      </c>
    </row>
    <row r="376" spans="1:7" ht="47.25" customHeight="1" x14ac:dyDescent="0.3">
      <c r="A376" s="214" t="s">
        <v>298</v>
      </c>
      <c r="B376" s="120">
        <v>544</v>
      </c>
      <c r="C376" s="121" t="s">
        <v>228</v>
      </c>
      <c r="D376" s="121" t="s">
        <v>186</v>
      </c>
      <c r="E376" s="121" t="s">
        <v>1223</v>
      </c>
      <c r="F376" s="121">
        <v>600</v>
      </c>
      <c r="G376" s="27">
        <f>G377</f>
        <v>3916.7</v>
      </c>
    </row>
    <row r="377" spans="1:7" ht="18.75" customHeight="1" x14ac:dyDescent="0.3">
      <c r="A377" s="214" t="s">
        <v>307</v>
      </c>
      <c r="B377" s="120">
        <v>544</v>
      </c>
      <c r="C377" s="121" t="s">
        <v>228</v>
      </c>
      <c r="D377" s="121" t="s">
        <v>186</v>
      </c>
      <c r="E377" s="121" t="s">
        <v>1223</v>
      </c>
      <c r="F377" s="121">
        <v>610</v>
      </c>
      <c r="G377" s="27">
        <v>3916.7</v>
      </c>
    </row>
    <row r="378" spans="1:7" ht="18.75" customHeight="1" x14ac:dyDescent="0.3">
      <c r="A378" s="214" t="s">
        <v>982</v>
      </c>
      <c r="B378" s="120">
        <v>544</v>
      </c>
      <c r="C378" s="121" t="s">
        <v>228</v>
      </c>
      <c r="D378" s="121" t="s">
        <v>186</v>
      </c>
      <c r="E378" s="121" t="s">
        <v>684</v>
      </c>
      <c r="F378" s="121" t="s">
        <v>184</v>
      </c>
      <c r="G378" s="27">
        <f>G379</f>
        <v>950</v>
      </c>
    </row>
    <row r="379" spans="1:7" ht="63" customHeight="1" x14ac:dyDescent="0.3">
      <c r="A379" s="214" t="s">
        <v>685</v>
      </c>
      <c r="B379" s="120">
        <v>544</v>
      </c>
      <c r="C379" s="121" t="s">
        <v>228</v>
      </c>
      <c r="D379" s="121" t="s">
        <v>186</v>
      </c>
      <c r="E379" s="121" t="s">
        <v>686</v>
      </c>
      <c r="F379" s="121" t="s">
        <v>184</v>
      </c>
      <c r="G379" s="27">
        <f>G380</f>
        <v>950</v>
      </c>
    </row>
    <row r="380" spans="1:7" ht="30.6" customHeight="1" x14ac:dyDescent="0.3">
      <c r="A380" s="214" t="s">
        <v>983</v>
      </c>
      <c r="B380" s="120">
        <v>544</v>
      </c>
      <c r="C380" s="121" t="s">
        <v>228</v>
      </c>
      <c r="D380" s="121" t="s">
        <v>186</v>
      </c>
      <c r="E380" s="121" t="s">
        <v>804</v>
      </c>
      <c r="F380" s="121" t="s">
        <v>184</v>
      </c>
      <c r="G380" s="27">
        <f>G381</f>
        <v>950</v>
      </c>
    </row>
    <row r="381" spans="1:7" ht="42.6" customHeight="1" x14ac:dyDescent="0.3">
      <c r="A381" s="214" t="s">
        <v>298</v>
      </c>
      <c r="B381" s="120">
        <v>544</v>
      </c>
      <c r="C381" s="121" t="s">
        <v>228</v>
      </c>
      <c r="D381" s="121" t="s">
        <v>186</v>
      </c>
      <c r="E381" s="121" t="s">
        <v>804</v>
      </c>
      <c r="F381" s="121" t="s">
        <v>689</v>
      </c>
      <c r="G381" s="27">
        <f>G382</f>
        <v>950</v>
      </c>
    </row>
    <row r="382" spans="1:7" ht="18.75" customHeight="1" x14ac:dyDescent="0.3">
      <c r="A382" s="214" t="s">
        <v>307</v>
      </c>
      <c r="B382" s="120">
        <v>544</v>
      </c>
      <c r="C382" s="121" t="s">
        <v>228</v>
      </c>
      <c r="D382" s="121" t="s">
        <v>186</v>
      </c>
      <c r="E382" s="121" t="s">
        <v>804</v>
      </c>
      <c r="F382" s="121" t="s">
        <v>690</v>
      </c>
      <c r="G382" s="27">
        <v>950</v>
      </c>
    </row>
    <row r="383" spans="1:7" ht="16.5" customHeight="1" x14ac:dyDescent="0.3">
      <c r="A383" s="214" t="s">
        <v>401</v>
      </c>
      <c r="B383" s="120">
        <v>544</v>
      </c>
      <c r="C383" s="121" t="s">
        <v>228</v>
      </c>
      <c r="D383" s="121" t="s">
        <v>198</v>
      </c>
      <c r="E383" s="121" t="s">
        <v>183</v>
      </c>
      <c r="F383" s="121" t="s">
        <v>184</v>
      </c>
      <c r="G383" s="27">
        <f>G384</f>
        <v>39332</v>
      </c>
    </row>
    <row r="384" spans="1:7" ht="46.5" customHeight="1" x14ac:dyDescent="0.3">
      <c r="A384" s="214" t="s">
        <v>1117</v>
      </c>
      <c r="B384" s="120">
        <v>544</v>
      </c>
      <c r="C384" s="121" t="s">
        <v>228</v>
      </c>
      <c r="D384" s="121" t="s">
        <v>198</v>
      </c>
      <c r="E384" s="121" t="s">
        <v>350</v>
      </c>
      <c r="F384" s="121" t="s">
        <v>184</v>
      </c>
      <c r="G384" s="27">
        <f>G385</f>
        <v>39332</v>
      </c>
    </row>
    <row r="385" spans="1:7" ht="29.25" customHeight="1" x14ac:dyDescent="0.3">
      <c r="A385" s="214" t="s">
        <v>831</v>
      </c>
      <c r="B385" s="120">
        <v>544</v>
      </c>
      <c r="C385" s="121" t="s">
        <v>228</v>
      </c>
      <c r="D385" s="121" t="s">
        <v>198</v>
      </c>
      <c r="E385" s="121" t="s">
        <v>372</v>
      </c>
      <c r="F385" s="121" t="s">
        <v>184</v>
      </c>
      <c r="G385" s="27">
        <f>G386+G390+G395</f>
        <v>39332</v>
      </c>
    </row>
    <row r="386" spans="1:7" ht="31.5" customHeight="1" x14ac:dyDescent="0.3">
      <c r="A386" s="214" t="s">
        <v>411</v>
      </c>
      <c r="B386" s="120">
        <v>544</v>
      </c>
      <c r="C386" s="121" t="s">
        <v>228</v>
      </c>
      <c r="D386" s="121" t="s">
        <v>198</v>
      </c>
      <c r="E386" s="121" t="s">
        <v>374</v>
      </c>
      <c r="F386" s="121" t="s">
        <v>184</v>
      </c>
      <c r="G386" s="27">
        <f>G387</f>
        <v>38724.800000000003</v>
      </c>
    </row>
    <row r="387" spans="1:7" ht="45" customHeight="1" x14ac:dyDescent="0.3">
      <c r="A387" s="214" t="s">
        <v>412</v>
      </c>
      <c r="B387" s="120">
        <v>544</v>
      </c>
      <c r="C387" s="121" t="s">
        <v>228</v>
      </c>
      <c r="D387" s="121" t="s">
        <v>198</v>
      </c>
      <c r="E387" s="121" t="s">
        <v>1225</v>
      </c>
      <c r="F387" s="121" t="s">
        <v>184</v>
      </c>
      <c r="G387" s="27">
        <f>G388</f>
        <v>38724.800000000003</v>
      </c>
    </row>
    <row r="388" spans="1:7" ht="47.25" customHeight="1" x14ac:dyDescent="0.3">
      <c r="A388" s="214" t="s">
        <v>298</v>
      </c>
      <c r="B388" s="120">
        <v>544</v>
      </c>
      <c r="C388" s="121" t="s">
        <v>228</v>
      </c>
      <c r="D388" s="121" t="s">
        <v>198</v>
      </c>
      <c r="E388" s="121" t="s">
        <v>1225</v>
      </c>
      <c r="F388" s="121">
        <v>600</v>
      </c>
      <c r="G388" s="27">
        <f>G389</f>
        <v>38724.800000000003</v>
      </c>
    </row>
    <row r="389" spans="1:7" ht="19.5" customHeight="1" x14ac:dyDescent="0.3">
      <c r="A389" s="214" t="s">
        <v>307</v>
      </c>
      <c r="B389" s="120">
        <v>544</v>
      </c>
      <c r="C389" s="121" t="s">
        <v>228</v>
      </c>
      <c r="D389" s="121" t="s">
        <v>198</v>
      </c>
      <c r="E389" s="121" t="s">
        <v>1225</v>
      </c>
      <c r="F389" s="121">
        <v>610</v>
      </c>
      <c r="G389" s="27">
        <v>38724.800000000003</v>
      </c>
    </row>
    <row r="390" spans="1:7" x14ac:dyDescent="0.3">
      <c r="A390" s="214" t="s">
        <v>371</v>
      </c>
      <c r="B390" s="120">
        <v>544</v>
      </c>
      <c r="C390" s="121" t="s">
        <v>228</v>
      </c>
      <c r="D390" s="121" t="s">
        <v>198</v>
      </c>
      <c r="E390" s="121" t="s">
        <v>377</v>
      </c>
      <c r="F390" s="121" t="s">
        <v>184</v>
      </c>
      <c r="G390" s="27">
        <f>G391</f>
        <v>60</v>
      </c>
    </row>
    <row r="391" spans="1:7" ht="30.75" customHeight="1" x14ac:dyDescent="0.3">
      <c r="A391" s="214" t="s">
        <v>373</v>
      </c>
      <c r="B391" s="120">
        <v>544</v>
      </c>
      <c r="C391" s="121" t="s">
        <v>228</v>
      </c>
      <c r="D391" s="121" t="s">
        <v>198</v>
      </c>
      <c r="E391" s="121" t="s">
        <v>379</v>
      </c>
      <c r="F391" s="121" t="s">
        <v>184</v>
      </c>
      <c r="G391" s="27">
        <f>G392</f>
        <v>60</v>
      </c>
    </row>
    <row r="392" spans="1:7" ht="30" x14ac:dyDescent="0.3">
      <c r="A392" s="214" t="s">
        <v>575</v>
      </c>
      <c r="B392" s="120">
        <v>544</v>
      </c>
      <c r="C392" s="121" t="s">
        <v>228</v>
      </c>
      <c r="D392" s="121" t="s">
        <v>198</v>
      </c>
      <c r="E392" s="121" t="s">
        <v>1224</v>
      </c>
      <c r="F392" s="121" t="s">
        <v>184</v>
      </c>
      <c r="G392" s="27">
        <f>G393</f>
        <v>60</v>
      </c>
    </row>
    <row r="393" spans="1:7" ht="46.5" customHeight="1" x14ac:dyDescent="0.3">
      <c r="A393" s="214" t="s">
        <v>298</v>
      </c>
      <c r="B393" s="120">
        <v>544</v>
      </c>
      <c r="C393" s="121" t="s">
        <v>228</v>
      </c>
      <c r="D393" s="121" t="s">
        <v>198</v>
      </c>
      <c r="E393" s="121" t="s">
        <v>1224</v>
      </c>
      <c r="F393" s="121">
        <v>600</v>
      </c>
      <c r="G393" s="27">
        <f>G394</f>
        <v>60</v>
      </c>
    </row>
    <row r="394" spans="1:7" ht="17.45" customHeight="1" x14ac:dyDescent="0.3">
      <c r="A394" s="214" t="s">
        <v>307</v>
      </c>
      <c r="B394" s="120">
        <v>544</v>
      </c>
      <c r="C394" s="121" t="s">
        <v>228</v>
      </c>
      <c r="D394" s="121" t="s">
        <v>198</v>
      </c>
      <c r="E394" s="121" t="s">
        <v>1224</v>
      </c>
      <c r="F394" s="121">
        <v>610</v>
      </c>
      <c r="G394" s="27">
        <v>60</v>
      </c>
    </row>
    <row r="395" spans="1:7" ht="33.6" customHeight="1" x14ac:dyDescent="0.3">
      <c r="A395" s="214" t="s">
        <v>1226</v>
      </c>
      <c r="B395" s="120">
        <v>544</v>
      </c>
      <c r="C395" s="121" t="s">
        <v>228</v>
      </c>
      <c r="D395" s="121" t="s">
        <v>198</v>
      </c>
      <c r="E395" s="121" t="s">
        <v>414</v>
      </c>
      <c r="F395" s="121" t="s">
        <v>184</v>
      </c>
      <c r="G395" s="27">
        <f>G396</f>
        <v>547.20000000000005</v>
      </c>
    </row>
    <row r="396" spans="1:7" ht="63" customHeight="1" x14ac:dyDescent="0.3">
      <c r="A396" s="214" t="s">
        <v>383</v>
      </c>
      <c r="B396" s="120">
        <v>544</v>
      </c>
      <c r="C396" s="121" t="s">
        <v>228</v>
      </c>
      <c r="D396" s="121" t="s">
        <v>198</v>
      </c>
      <c r="E396" s="121" t="s">
        <v>416</v>
      </c>
      <c r="F396" s="121" t="s">
        <v>184</v>
      </c>
      <c r="G396" s="27">
        <f>G397</f>
        <v>547.20000000000005</v>
      </c>
    </row>
    <row r="397" spans="1:7" ht="31.5" customHeight="1" x14ac:dyDescent="0.3">
      <c r="A397" s="214" t="s">
        <v>410</v>
      </c>
      <c r="B397" s="120">
        <v>544</v>
      </c>
      <c r="C397" s="121" t="s">
        <v>228</v>
      </c>
      <c r="D397" s="121" t="s">
        <v>198</v>
      </c>
      <c r="E397" s="121" t="s">
        <v>1227</v>
      </c>
      <c r="F397" s="121" t="s">
        <v>184</v>
      </c>
      <c r="G397" s="27">
        <f>G398</f>
        <v>547.20000000000005</v>
      </c>
    </row>
    <row r="398" spans="1:7" ht="45.75" customHeight="1" x14ac:dyDescent="0.3">
      <c r="A398" s="214" t="s">
        <v>298</v>
      </c>
      <c r="B398" s="120">
        <v>544</v>
      </c>
      <c r="C398" s="121" t="s">
        <v>228</v>
      </c>
      <c r="D398" s="121" t="s">
        <v>198</v>
      </c>
      <c r="E398" s="121" t="s">
        <v>1227</v>
      </c>
      <c r="F398" s="121">
        <v>600</v>
      </c>
      <c r="G398" s="27">
        <f>G399</f>
        <v>547.20000000000005</v>
      </c>
    </row>
    <row r="399" spans="1:7" ht="15.75" customHeight="1" x14ac:dyDescent="0.3">
      <c r="A399" s="214" t="s">
        <v>307</v>
      </c>
      <c r="B399" s="120">
        <v>544</v>
      </c>
      <c r="C399" s="121" t="s">
        <v>228</v>
      </c>
      <c r="D399" s="121" t="s">
        <v>198</v>
      </c>
      <c r="E399" s="121" t="s">
        <v>1227</v>
      </c>
      <c r="F399" s="121">
        <v>610</v>
      </c>
      <c r="G399" s="27">
        <v>547.20000000000005</v>
      </c>
    </row>
    <row r="400" spans="1:7" ht="15.75" customHeight="1" x14ac:dyDescent="0.3">
      <c r="A400" s="214" t="s">
        <v>576</v>
      </c>
      <c r="B400" s="120">
        <v>544</v>
      </c>
      <c r="C400" s="121" t="s">
        <v>228</v>
      </c>
      <c r="D400" s="121" t="s">
        <v>272</v>
      </c>
      <c r="E400" s="121" t="s">
        <v>183</v>
      </c>
      <c r="F400" s="121" t="s">
        <v>184</v>
      </c>
      <c r="G400" s="27">
        <f>G401</f>
        <v>31244.399999999998</v>
      </c>
    </row>
    <row r="401" spans="1:7" ht="44.25" customHeight="1" x14ac:dyDescent="0.3">
      <c r="A401" s="214" t="s">
        <v>980</v>
      </c>
      <c r="B401" s="120">
        <v>544</v>
      </c>
      <c r="C401" s="121" t="s">
        <v>228</v>
      </c>
      <c r="D401" s="121" t="s">
        <v>272</v>
      </c>
      <c r="E401" s="121" t="s">
        <v>350</v>
      </c>
      <c r="F401" s="121" t="s">
        <v>184</v>
      </c>
      <c r="G401" s="27">
        <f>G402</f>
        <v>31244.399999999998</v>
      </c>
    </row>
    <row r="402" spans="1:7" ht="62.25" customHeight="1" x14ac:dyDescent="0.3">
      <c r="A402" s="214" t="s">
        <v>984</v>
      </c>
      <c r="B402" s="120">
        <v>544</v>
      </c>
      <c r="C402" s="121" t="s">
        <v>228</v>
      </c>
      <c r="D402" s="121" t="s">
        <v>272</v>
      </c>
      <c r="E402" s="121" t="s">
        <v>382</v>
      </c>
      <c r="F402" s="121" t="s">
        <v>184</v>
      </c>
      <c r="G402" s="27">
        <f>G403</f>
        <v>31244.399999999998</v>
      </c>
    </row>
    <row r="403" spans="1:7" ht="59.25" customHeight="1" x14ac:dyDescent="0.3">
      <c r="A403" s="214" t="s">
        <v>415</v>
      </c>
      <c r="B403" s="120">
        <v>544</v>
      </c>
      <c r="C403" s="121" t="s">
        <v>228</v>
      </c>
      <c r="D403" s="121" t="s">
        <v>272</v>
      </c>
      <c r="E403" s="121" t="s">
        <v>384</v>
      </c>
      <c r="F403" s="121" t="s">
        <v>184</v>
      </c>
      <c r="G403" s="27">
        <f>G404+G407+G412</f>
        <v>31244.399999999998</v>
      </c>
    </row>
    <row r="404" spans="1:7" ht="31.5" customHeight="1" x14ac:dyDescent="0.3">
      <c r="A404" s="214" t="s">
        <v>191</v>
      </c>
      <c r="B404" s="120">
        <v>544</v>
      </c>
      <c r="C404" s="121" t="s">
        <v>228</v>
      </c>
      <c r="D404" s="121" t="s">
        <v>272</v>
      </c>
      <c r="E404" s="121" t="s">
        <v>1228</v>
      </c>
      <c r="F404" s="121" t="s">
        <v>184</v>
      </c>
      <c r="G404" s="27">
        <f>G405</f>
        <v>3746</v>
      </c>
    </row>
    <row r="405" spans="1:7" ht="76.5" customHeight="1" x14ac:dyDescent="0.3">
      <c r="A405" s="214" t="s">
        <v>193</v>
      </c>
      <c r="B405" s="120">
        <v>544</v>
      </c>
      <c r="C405" s="121" t="s">
        <v>228</v>
      </c>
      <c r="D405" s="121" t="s">
        <v>272</v>
      </c>
      <c r="E405" s="121" t="s">
        <v>1228</v>
      </c>
      <c r="F405" s="121">
        <v>100</v>
      </c>
      <c r="G405" s="27">
        <f>G406</f>
        <v>3746</v>
      </c>
    </row>
    <row r="406" spans="1:7" ht="30" x14ac:dyDescent="0.3">
      <c r="A406" s="214" t="s">
        <v>194</v>
      </c>
      <c r="B406" s="120">
        <v>544</v>
      </c>
      <c r="C406" s="121" t="s">
        <v>228</v>
      </c>
      <c r="D406" s="121" t="s">
        <v>272</v>
      </c>
      <c r="E406" s="121" t="s">
        <v>1228</v>
      </c>
      <c r="F406" s="121">
        <v>120</v>
      </c>
      <c r="G406" s="27">
        <v>3746</v>
      </c>
    </row>
    <row r="407" spans="1:7" ht="30" x14ac:dyDescent="0.3">
      <c r="A407" s="214" t="s">
        <v>195</v>
      </c>
      <c r="B407" s="120">
        <v>544</v>
      </c>
      <c r="C407" s="121" t="s">
        <v>228</v>
      </c>
      <c r="D407" s="121" t="s">
        <v>272</v>
      </c>
      <c r="E407" s="121" t="s">
        <v>1229</v>
      </c>
      <c r="F407" s="121" t="s">
        <v>184</v>
      </c>
      <c r="G407" s="27">
        <f>G408+G410</f>
        <v>156.1</v>
      </c>
    </row>
    <row r="408" spans="1:7" ht="77.25" customHeight="1" x14ac:dyDescent="0.3">
      <c r="A408" s="214" t="s">
        <v>193</v>
      </c>
      <c r="B408" s="120">
        <v>544</v>
      </c>
      <c r="C408" s="121" t="s">
        <v>228</v>
      </c>
      <c r="D408" s="121" t="s">
        <v>272</v>
      </c>
      <c r="E408" s="121" t="s">
        <v>1229</v>
      </c>
      <c r="F408" s="121">
        <v>100</v>
      </c>
      <c r="G408" s="27">
        <f>G409</f>
        <v>91.6</v>
      </c>
    </row>
    <row r="409" spans="1:7" ht="30" x14ac:dyDescent="0.3">
      <c r="A409" s="214" t="s">
        <v>194</v>
      </c>
      <c r="B409" s="120">
        <v>544</v>
      </c>
      <c r="C409" s="121" t="s">
        <v>228</v>
      </c>
      <c r="D409" s="121" t="s">
        <v>272</v>
      </c>
      <c r="E409" s="121" t="s">
        <v>1229</v>
      </c>
      <c r="F409" s="121">
        <v>120</v>
      </c>
      <c r="G409" s="27">
        <v>91.6</v>
      </c>
    </row>
    <row r="410" spans="1:7" ht="30" x14ac:dyDescent="0.3">
      <c r="A410" s="214" t="s">
        <v>205</v>
      </c>
      <c r="B410" s="120">
        <v>544</v>
      </c>
      <c r="C410" s="121" t="s">
        <v>228</v>
      </c>
      <c r="D410" s="121" t="s">
        <v>272</v>
      </c>
      <c r="E410" s="121" t="s">
        <v>1229</v>
      </c>
      <c r="F410" s="121">
        <v>200</v>
      </c>
      <c r="G410" s="27">
        <f>G411</f>
        <v>64.5</v>
      </c>
    </row>
    <row r="411" spans="1:7" ht="43.9" customHeight="1" x14ac:dyDescent="0.3">
      <c r="A411" s="214" t="s">
        <v>206</v>
      </c>
      <c r="B411" s="120">
        <v>544</v>
      </c>
      <c r="C411" s="121" t="s">
        <v>228</v>
      </c>
      <c r="D411" s="121" t="s">
        <v>272</v>
      </c>
      <c r="E411" s="121" t="s">
        <v>1229</v>
      </c>
      <c r="F411" s="121">
        <v>240</v>
      </c>
      <c r="G411" s="27">
        <v>64.5</v>
      </c>
    </row>
    <row r="412" spans="1:7" ht="33" customHeight="1" x14ac:dyDescent="0.3">
      <c r="A412" s="214" t="s">
        <v>577</v>
      </c>
      <c r="B412" s="120">
        <v>544</v>
      </c>
      <c r="C412" s="121" t="s">
        <v>228</v>
      </c>
      <c r="D412" s="121" t="s">
        <v>272</v>
      </c>
      <c r="E412" s="121" t="s">
        <v>1230</v>
      </c>
      <c r="F412" s="121" t="s">
        <v>184</v>
      </c>
      <c r="G412" s="27">
        <f>G413+G415+G417</f>
        <v>27342.3</v>
      </c>
    </row>
    <row r="413" spans="1:7" ht="82.15" customHeight="1" x14ac:dyDescent="0.3">
      <c r="A413" s="214" t="s">
        <v>193</v>
      </c>
      <c r="B413" s="120">
        <v>544</v>
      </c>
      <c r="C413" s="121" t="s">
        <v>228</v>
      </c>
      <c r="D413" s="121" t="s">
        <v>272</v>
      </c>
      <c r="E413" s="121" t="s">
        <v>1230</v>
      </c>
      <c r="F413" s="121">
        <v>100</v>
      </c>
      <c r="G413" s="27">
        <f>G414</f>
        <v>22957.8</v>
      </c>
    </row>
    <row r="414" spans="1:7" ht="30.75" customHeight="1" x14ac:dyDescent="0.3">
      <c r="A414" s="214" t="s">
        <v>259</v>
      </c>
      <c r="B414" s="120">
        <v>544</v>
      </c>
      <c r="C414" s="121" t="s">
        <v>228</v>
      </c>
      <c r="D414" s="121" t="s">
        <v>272</v>
      </c>
      <c r="E414" s="121" t="s">
        <v>1230</v>
      </c>
      <c r="F414" s="121">
        <v>110</v>
      </c>
      <c r="G414" s="27">
        <v>22957.8</v>
      </c>
    </row>
    <row r="415" spans="1:7" ht="30" x14ac:dyDescent="0.3">
      <c r="A415" s="214" t="s">
        <v>205</v>
      </c>
      <c r="B415" s="120">
        <v>544</v>
      </c>
      <c r="C415" s="121" t="s">
        <v>228</v>
      </c>
      <c r="D415" s="121" t="s">
        <v>272</v>
      </c>
      <c r="E415" s="121" t="s">
        <v>1230</v>
      </c>
      <c r="F415" s="121">
        <v>200</v>
      </c>
      <c r="G415" s="27">
        <f>G416</f>
        <v>4241.5</v>
      </c>
    </row>
    <row r="416" spans="1:7" ht="48" customHeight="1" x14ac:dyDescent="0.3">
      <c r="A416" s="214" t="s">
        <v>206</v>
      </c>
      <c r="B416" s="120">
        <v>544</v>
      </c>
      <c r="C416" s="121" t="s">
        <v>228</v>
      </c>
      <c r="D416" s="121" t="s">
        <v>272</v>
      </c>
      <c r="E416" s="121" t="s">
        <v>1230</v>
      </c>
      <c r="F416" s="121">
        <v>240</v>
      </c>
      <c r="G416" s="27">
        <v>4241.5</v>
      </c>
    </row>
    <row r="417" spans="1:7" x14ac:dyDescent="0.3">
      <c r="A417" s="214" t="s">
        <v>207</v>
      </c>
      <c r="B417" s="120">
        <v>544</v>
      </c>
      <c r="C417" s="121" t="s">
        <v>228</v>
      </c>
      <c r="D417" s="121" t="s">
        <v>272</v>
      </c>
      <c r="E417" s="121" t="s">
        <v>1230</v>
      </c>
      <c r="F417" s="121">
        <v>800</v>
      </c>
      <c r="G417" s="27">
        <f>G418</f>
        <v>143</v>
      </c>
    </row>
    <row r="418" spans="1:7" x14ac:dyDescent="0.3">
      <c r="A418" s="214" t="s">
        <v>208</v>
      </c>
      <c r="B418" s="120">
        <v>544</v>
      </c>
      <c r="C418" s="121" t="s">
        <v>228</v>
      </c>
      <c r="D418" s="121" t="s">
        <v>272</v>
      </c>
      <c r="E418" s="121" t="s">
        <v>1230</v>
      </c>
      <c r="F418" s="121">
        <v>850</v>
      </c>
      <c r="G418" s="27">
        <v>143</v>
      </c>
    </row>
    <row r="419" spans="1:7" x14ac:dyDescent="0.3">
      <c r="A419" s="213" t="s">
        <v>445</v>
      </c>
      <c r="B419" s="161">
        <v>544</v>
      </c>
      <c r="C419" s="129">
        <v>10</v>
      </c>
      <c r="D419" s="129" t="s">
        <v>182</v>
      </c>
      <c r="E419" s="129" t="s">
        <v>183</v>
      </c>
      <c r="F419" s="129" t="s">
        <v>184</v>
      </c>
      <c r="G419" s="24">
        <f>G420+G427+G434</f>
        <v>5710</v>
      </c>
    </row>
    <row r="420" spans="1:7" x14ac:dyDescent="0.3">
      <c r="A420" s="214" t="s">
        <v>448</v>
      </c>
      <c r="B420" s="120">
        <v>544</v>
      </c>
      <c r="C420" s="121">
        <v>10</v>
      </c>
      <c r="D420" s="121" t="s">
        <v>181</v>
      </c>
      <c r="E420" s="121" t="s">
        <v>183</v>
      </c>
      <c r="F420" s="121" t="s">
        <v>184</v>
      </c>
      <c r="G420" s="27">
        <f t="shared" ref="G420:G425" si="9">G421</f>
        <v>588.29999999999995</v>
      </c>
    </row>
    <row r="421" spans="1:7" ht="30" x14ac:dyDescent="0.3">
      <c r="A421" s="214" t="s">
        <v>997</v>
      </c>
      <c r="B421" s="120">
        <v>544</v>
      </c>
      <c r="C421" s="121">
        <v>10</v>
      </c>
      <c r="D421" s="121" t="s">
        <v>181</v>
      </c>
      <c r="E421" s="121" t="s">
        <v>449</v>
      </c>
      <c r="F421" s="121" t="s">
        <v>184</v>
      </c>
      <c r="G421" s="27">
        <f t="shared" si="9"/>
        <v>588.29999999999995</v>
      </c>
    </row>
    <row r="422" spans="1:7" ht="90.75" customHeight="1" x14ac:dyDescent="0.3">
      <c r="A422" s="220" t="s">
        <v>1114</v>
      </c>
      <c r="B422" s="120">
        <v>544</v>
      </c>
      <c r="C422" s="121">
        <v>10</v>
      </c>
      <c r="D422" s="121" t="s">
        <v>181</v>
      </c>
      <c r="E422" s="121" t="s">
        <v>450</v>
      </c>
      <c r="F422" s="121" t="s">
        <v>184</v>
      </c>
      <c r="G422" s="27">
        <f t="shared" si="9"/>
        <v>588.29999999999995</v>
      </c>
    </row>
    <row r="423" spans="1:7" ht="52.15" customHeight="1" x14ac:dyDescent="0.3">
      <c r="A423" s="220" t="s">
        <v>824</v>
      </c>
      <c r="B423" s="120">
        <v>544</v>
      </c>
      <c r="C423" s="121">
        <v>10</v>
      </c>
      <c r="D423" s="121" t="s">
        <v>181</v>
      </c>
      <c r="E423" s="121" t="s">
        <v>451</v>
      </c>
      <c r="F423" s="121" t="s">
        <v>184</v>
      </c>
      <c r="G423" s="27">
        <f t="shared" si="9"/>
        <v>588.29999999999995</v>
      </c>
    </row>
    <row r="424" spans="1:7" ht="58.5" customHeight="1" x14ac:dyDescent="0.3">
      <c r="A424" s="220" t="s">
        <v>830</v>
      </c>
      <c r="B424" s="120">
        <v>544</v>
      </c>
      <c r="C424" s="121">
        <v>10</v>
      </c>
      <c r="D424" s="121" t="s">
        <v>181</v>
      </c>
      <c r="E424" s="121" t="s">
        <v>452</v>
      </c>
      <c r="F424" s="121" t="s">
        <v>184</v>
      </c>
      <c r="G424" s="27">
        <f t="shared" si="9"/>
        <v>588.29999999999995</v>
      </c>
    </row>
    <row r="425" spans="1:7" ht="30" customHeight="1" x14ac:dyDescent="0.3">
      <c r="A425" s="214" t="s">
        <v>453</v>
      </c>
      <c r="B425" s="120">
        <v>544</v>
      </c>
      <c r="C425" s="121">
        <v>10</v>
      </c>
      <c r="D425" s="121" t="s">
        <v>181</v>
      </c>
      <c r="E425" s="121" t="s">
        <v>452</v>
      </c>
      <c r="F425" s="121">
        <v>300</v>
      </c>
      <c r="G425" s="27">
        <f t="shared" si="9"/>
        <v>588.29999999999995</v>
      </c>
    </row>
    <row r="426" spans="1:7" ht="30" x14ac:dyDescent="0.3">
      <c r="A426" s="214" t="s">
        <v>454</v>
      </c>
      <c r="B426" s="120">
        <v>544</v>
      </c>
      <c r="C426" s="121">
        <v>10</v>
      </c>
      <c r="D426" s="121" t="s">
        <v>181</v>
      </c>
      <c r="E426" s="121" t="s">
        <v>452</v>
      </c>
      <c r="F426" s="121">
        <v>310</v>
      </c>
      <c r="G426" s="27">
        <v>588.29999999999995</v>
      </c>
    </row>
    <row r="427" spans="1:7" ht="16.149999999999999" customHeight="1" x14ac:dyDescent="0.3">
      <c r="A427" s="214" t="s">
        <v>455</v>
      </c>
      <c r="B427" s="120">
        <v>544</v>
      </c>
      <c r="C427" s="121">
        <v>10</v>
      </c>
      <c r="D427" s="121" t="s">
        <v>198</v>
      </c>
      <c r="E427" s="121" t="s">
        <v>183</v>
      </c>
      <c r="F427" s="121" t="s">
        <v>184</v>
      </c>
      <c r="G427" s="27">
        <f t="shared" ref="G427:G432" si="10">G428</f>
        <v>1621.7</v>
      </c>
    </row>
    <row r="428" spans="1:7" ht="45" x14ac:dyDescent="0.3">
      <c r="A428" s="214" t="s">
        <v>980</v>
      </c>
      <c r="B428" s="120">
        <v>544</v>
      </c>
      <c r="C428" s="121">
        <v>10</v>
      </c>
      <c r="D428" s="121" t="s">
        <v>198</v>
      </c>
      <c r="E428" s="121" t="s">
        <v>350</v>
      </c>
      <c r="F428" s="121" t="s">
        <v>184</v>
      </c>
      <c r="G428" s="27">
        <f t="shared" si="10"/>
        <v>1621.7</v>
      </c>
    </row>
    <row r="429" spans="1:7" ht="17.25" customHeight="1" x14ac:dyDescent="0.3">
      <c r="A429" s="214" t="s">
        <v>376</v>
      </c>
      <c r="B429" s="120">
        <v>544</v>
      </c>
      <c r="C429" s="121">
        <v>10</v>
      </c>
      <c r="D429" s="121" t="s">
        <v>198</v>
      </c>
      <c r="E429" s="121" t="s">
        <v>351</v>
      </c>
      <c r="F429" s="121" t="s">
        <v>184</v>
      </c>
      <c r="G429" s="27">
        <f t="shared" si="10"/>
        <v>1621.7</v>
      </c>
    </row>
    <row r="430" spans="1:7" ht="30" x14ac:dyDescent="0.3">
      <c r="A430" s="214" t="s">
        <v>397</v>
      </c>
      <c r="B430" s="120">
        <v>544</v>
      </c>
      <c r="C430" s="121">
        <v>10</v>
      </c>
      <c r="D430" s="121" t="s">
        <v>198</v>
      </c>
      <c r="E430" s="121" t="s">
        <v>353</v>
      </c>
      <c r="F430" s="121" t="s">
        <v>184</v>
      </c>
      <c r="G430" s="27">
        <f t="shared" si="10"/>
        <v>1621.7</v>
      </c>
    </row>
    <row r="431" spans="1:7" ht="30" x14ac:dyDescent="0.3">
      <c r="A431" s="214" t="s">
        <v>456</v>
      </c>
      <c r="B431" s="120">
        <v>544</v>
      </c>
      <c r="C431" s="121">
        <v>10</v>
      </c>
      <c r="D431" s="121" t="s">
        <v>198</v>
      </c>
      <c r="E431" s="121" t="s">
        <v>1231</v>
      </c>
      <c r="F431" s="121" t="s">
        <v>184</v>
      </c>
      <c r="G431" s="27">
        <f t="shared" si="10"/>
        <v>1621.7</v>
      </c>
    </row>
    <row r="432" spans="1:7" ht="46.5" customHeight="1" x14ac:dyDescent="0.3">
      <c r="A432" s="214" t="s">
        <v>298</v>
      </c>
      <c r="B432" s="120">
        <v>544</v>
      </c>
      <c r="C432" s="121">
        <v>10</v>
      </c>
      <c r="D432" s="121" t="s">
        <v>198</v>
      </c>
      <c r="E432" s="121" t="s">
        <v>1231</v>
      </c>
      <c r="F432" s="121">
        <v>600</v>
      </c>
      <c r="G432" s="27">
        <f t="shared" si="10"/>
        <v>1621.7</v>
      </c>
    </row>
    <row r="433" spans="1:7" ht="16.5" customHeight="1" x14ac:dyDescent="0.3">
      <c r="A433" s="214" t="s">
        <v>307</v>
      </c>
      <c r="B433" s="120">
        <v>544</v>
      </c>
      <c r="C433" s="121">
        <v>10</v>
      </c>
      <c r="D433" s="121" t="s">
        <v>198</v>
      </c>
      <c r="E433" s="121" t="s">
        <v>1231</v>
      </c>
      <c r="F433" s="121">
        <v>610</v>
      </c>
      <c r="G433" s="27">
        <v>1621.7</v>
      </c>
    </row>
    <row r="434" spans="1:7" x14ac:dyDescent="0.3">
      <c r="A434" s="214" t="s">
        <v>471</v>
      </c>
      <c r="B434" s="120">
        <v>544</v>
      </c>
      <c r="C434" s="121">
        <v>10</v>
      </c>
      <c r="D434" s="121" t="s">
        <v>210</v>
      </c>
      <c r="E434" s="121" t="s">
        <v>183</v>
      </c>
      <c r="F434" s="121" t="s">
        <v>184</v>
      </c>
      <c r="G434" s="27">
        <f t="shared" ref="G434:G439" si="11">G435</f>
        <v>3500</v>
      </c>
    </row>
    <row r="435" spans="1:7" ht="45.6" customHeight="1" x14ac:dyDescent="0.3">
      <c r="A435" s="214" t="s">
        <v>980</v>
      </c>
      <c r="B435" s="120">
        <v>544</v>
      </c>
      <c r="C435" s="121">
        <v>10</v>
      </c>
      <c r="D435" s="121" t="s">
        <v>210</v>
      </c>
      <c r="E435" s="121" t="s">
        <v>350</v>
      </c>
      <c r="F435" s="121" t="s">
        <v>184</v>
      </c>
      <c r="G435" s="27">
        <f t="shared" si="11"/>
        <v>3500</v>
      </c>
    </row>
    <row r="436" spans="1:7" ht="30" x14ac:dyDescent="0.3">
      <c r="A436" s="214" t="s">
        <v>578</v>
      </c>
      <c r="B436" s="120">
        <v>544</v>
      </c>
      <c r="C436" s="121">
        <v>10</v>
      </c>
      <c r="D436" s="121" t="s">
        <v>210</v>
      </c>
      <c r="E436" s="121" t="s">
        <v>1234</v>
      </c>
      <c r="F436" s="121" t="s">
        <v>184</v>
      </c>
      <c r="G436" s="27">
        <f t="shared" si="11"/>
        <v>3500</v>
      </c>
    </row>
    <row r="437" spans="1:7" ht="88.9" customHeight="1" x14ac:dyDescent="0.3">
      <c r="A437" s="214" t="s">
        <v>579</v>
      </c>
      <c r="B437" s="120">
        <v>544</v>
      </c>
      <c r="C437" s="121">
        <v>10</v>
      </c>
      <c r="D437" s="121" t="s">
        <v>210</v>
      </c>
      <c r="E437" s="121" t="s">
        <v>1233</v>
      </c>
      <c r="F437" s="121" t="s">
        <v>184</v>
      </c>
      <c r="G437" s="27">
        <f t="shared" si="11"/>
        <v>3500</v>
      </c>
    </row>
    <row r="438" spans="1:7" ht="48" customHeight="1" x14ac:dyDescent="0.3">
      <c r="A438" s="214" t="s">
        <v>580</v>
      </c>
      <c r="B438" s="120">
        <v>544</v>
      </c>
      <c r="C438" s="121">
        <v>10</v>
      </c>
      <c r="D438" s="121" t="s">
        <v>210</v>
      </c>
      <c r="E438" s="121" t="s">
        <v>1232</v>
      </c>
      <c r="F438" s="121" t="s">
        <v>184</v>
      </c>
      <c r="G438" s="27">
        <f t="shared" si="11"/>
        <v>3500</v>
      </c>
    </row>
    <row r="439" spans="1:7" ht="30" x14ac:dyDescent="0.3">
      <c r="A439" s="214" t="s">
        <v>453</v>
      </c>
      <c r="B439" s="120">
        <v>544</v>
      </c>
      <c r="C439" s="121">
        <v>10</v>
      </c>
      <c r="D439" s="121" t="s">
        <v>210</v>
      </c>
      <c r="E439" s="121" t="s">
        <v>1232</v>
      </c>
      <c r="F439" s="121">
        <v>300</v>
      </c>
      <c r="G439" s="27">
        <f t="shared" si="11"/>
        <v>3500</v>
      </c>
    </row>
    <row r="440" spans="1:7" ht="30" x14ac:dyDescent="0.3">
      <c r="A440" s="214" t="s">
        <v>460</v>
      </c>
      <c r="B440" s="120">
        <v>544</v>
      </c>
      <c r="C440" s="121">
        <v>10</v>
      </c>
      <c r="D440" s="121" t="s">
        <v>210</v>
      </c>
      <c r="E440" s="121" t="s">
        <v>1256</v>
      </c>
      <c r="F440" s="121" t="s">
        <v>808</v>
      </c>
      <c r="G440" s="27">
        <v>3500</v>
      </c>
    </row>
    <row r="441" spans="1:7" ht="29.25" customHeight="1" x14ac:dyDescent="0.3">
      <c r="A441" s="213" t="s">
        <v>581</v>
      </c>
      <c r="B441" s="161">
        <v>545</v>
      </c>
      <c r="C441" s="161" t="s">
        <v>182</v>
      </c>
      <c r="D441" s="161" t="s">
        <v>182</v>
      </c>
      <c r="E441" s="129" t="s">
        <v>183</v>
      </c>
      <c r="F441" s="129" t="s">
        <v>184</v>
      </c>
      <c r="G441" s="24">
        <f>G442</f>
        <v>4900.7000000000007</v>
      </c>
    </row>
    <row r="442" spans="1:7" x14ac:dyDescent="0.3">
      <c r="A442" s="213" t="s">
        <v>180</v>
      </c>
      <c r="B442" s="161">
        <v>545</v>
      </c>
      <c r="C442" s="161" t="s">
        <v>181</v>
      </c>
      <c r="D442" s="161" t="s">
        <v>182</v>
      </c>
      <c r="E442" s="129" t="s">
        <v>183</v>
      </c>
      <c r="F442" s="129" t="s">
        <v>184</v>
      </c>
      <c r="G442" s="24">
        <f>G443</f>
        <v>4900.7000000000007</v>
      </c>
    </row>
    <row r="443" spans="1:7" ht="16.5" customHeight="1" x14ac:dyDescent="0.3">
      <c r="A443" s="214" t="s">
        <v>238</v>
      </c>
      <c r="B443" s="120">
        <v>545</v>
      </c>
      <c r="C443" s="120" t="s">
        <v>181</v>
      </c>
      <c r="D443" s="120">
        <v>13</v>
      </c>
      <c r="E443" s="121" t="s">
        <v>183</v>
      </c>
      <c r="F443" s="121" t="s">
        <v>184</v>
      </c>
      <c r="G443" s="27">
        <f>G444</f>
        <v>4900.7000000000007</v>
      </c>
    </row>
    <row r="444" spans="1:7" x14ac:dyDescent="0.3">
      <c r="A444" s="214" t="s">
        <v>525</v>
      </c>
      <c r="B444" s="120">
        <v>545</v>
      </c>
      <c r="C444" s="120" t="s">
        <v>181</v>
      </c>
      <c r="D444" s="120">
        <v>13</v>
      </c>
      <c r="E444" s="121" t="s">
        <v>230</v>
      </c>
      <c r="F444" s="121" t="s">
        <v>184</v>
      </c>
      <c r="G444" s="27">
        <f>G445</f>
        <v>4900.7000000000007</v>
      </c>
    </row>
    <row r="445" spans="1:7" x14ac:dyDescent="0.3">
      <c r="A445" s="214" t="s">
        <v>231</v>
      </c>
      <c r="B445" s="120">
        <v>545</v>
      </c>
      <c r="C445" s="120" t="s">
        <v>181</v>
      </c>
      <c r="D445" s="120">
        <v>13</v>
      </c>
      <c r="E445" s="121" t="s">
        <v>232</v>
      </c>
      <c r="F445" s="121" t="s">
        <v>184</v>
      </c>
      <c r="G445" s="27">
        <f>G446</f>
        <v>4900.7000000000007</v>
      </c>
    </row>
    <row r="446" spans="1:7" ht="78" customHeight="1" x14ac:dyDescent="0.3">
      <c r="A446" s="214" t="s">
        <v>1191</v>
      </c>
      <c r="B446" s="120">
        <v>545</v>
      </c>
      <c r="C446" s="120" t="s">
        <v>181</v>
      </c>
      <c r="D446" s="120">
        <v>13</v>
      </c>
      <c r="E446" s="121" t="s">
        <v>258</v>
      </c>
      <c r="F446" s="121" t="s">
        <v>184</v>
      </c>
      <c r="G446" s="27">
        <f>G447+G449</f>
        <v>4900.7000000000007</v>
      </c>
    </row>
    <row r="447" spans="1:7" ht="78.75" customHeight="1" x14ac:dyDescent="0.3">
      <c r="A447" s="214" t="s">
        <v>193</v>
      </c>
      <c r="B447" s="120">
        <v>545</v>
      </c>
      <c r="C447" s="120" t="s">
        <v>181</v>
      </c>
      <c r="D447" s="120">
        <v>13</v>
      </c>
      <c r="E447" s="121" t="s">
        <v>258</v>
      </c>
      <c r="F447" s="121">
        <v>100</v>
      </c>
      <c r="G447" s="27">
        <f>G448</f>
        <v>4317.1000000000004</v>
      </c>
    </row>
    <row r="448" spans="1:7" ht="30" x14ac:dyDescent="0.3">
      <c r="A448" s="214" t="s">
        <v>259</v>
      </c>
      <c r="B448" s="120">
        <v>545</v>
      </c>
      <c r="C448" s="120" t="s">
        <v>181</v>
      </c>
      <c r="D448" s="120">
        <v>13</v>
      </c>
      <c r="E448" s="121" t="s">
        <v>258</v>
      </c>
      <c r="F448" s="121">
        <v>110</v>
      </c>
      <c r="G448" s="27">
        <v>4317.1000000000004</v>
      </c>
    </row>
    <row r="449" spans="1:7" ht="30" x14ac:dyDescent="0.3">
      <c r="A449" s="214" t="s">
        <v>205</v>
      </c>
      <c r="B449" s="120">
        <v>545</v>
      </c>
      <c r="C449" s="120" t="s">
        <v>181</v>
      </c>
      <c r="D449" s="120">
        <v>13</v>
      </c>
      <c r="E449" s="121" t="s">
        <v>258</v>
      </c>
      <c r="F449" s="121">
        <v>200</v>
      </c>
      <c r="G449" s="27">
        <f>G450</f>
        <v>583.6</v>
      </c>
    </row>
    <row r="450" spans="1:7" ht="45" x14ac:dyDescent="0.3">
      <c r="A450" s="214" t="s">
        <v>206</v>
      </c>
      <c r="B450" s="120">
        <v>545</v>
      </c>
      <c r="C450" s="120" t="s">
        <v>181</v>
      </c>
      <c r="D450" s="120">
        <v>13</v>
      </c>
      <c r="E450" s="121" t="s">
        <v>258</v>
      </c>
      <c r="F450" s="121">
        <v>240</v>
      </c>
      <c r="G450" s="27">
        <v>583.6</v>
      </c>
    </row>
    <row r="451" spans="1:7" ht="43.5" customHeight="1" x14ac:dyDescent="0.3">
      <c r="A451" s="213" t="s">
        <v>582</v>
      </c>
      <c r="B451" s="161">
        <v>547</v>
      </c>
      <c r="C451" s="161" t="s">
        <v>182</v>
      </c>
      <c r="D451" s="161" t="s">
        <v>182</v>
      </c>
      <c r="E451" s="129" t="s">
        <v>183</v>
      </c>
      <c r="F451" s="129" t="s">
        <v>184</v>
      </c>
      <c r="G451" s="24">
        <f>G452+G466+G473+G489+G508+G521+G542+G535</f>
        <v>116910.7</v>
      </c>
    </row>
    <row r="452" spans="1:7" x14ac:dyDescent="0.3">
      <c r="A452" s="213" t="s">
        <v>180</v>
      </c>
      <c r="B452" s="161">
        <v>547</v>
      </c>
      <c r="C452" s="129" t="s">
        <v>181</v>
      </c>
      <c r="D452" s="129" t="s">
        <v>182</v>
      </c>
      <c r="E452" s="129" t="s">
        <v>183</v>
      </c>
      <c r="F452" s="129" t="s">
        <v>184</v>
      </c>
      <c r="G452" s="24">
        <f>G453</f>
        <v>8621.2000000000007</v>
      </c>
    </row>
    <row r="453" spans="1:7" ht="46.5" customHeight="1" x14ac:dyDescent="0.3">
      <c r="A453" s="214" t="s">
        <v>215</v>
      </c>
      <c r="B453" s="120">
        <v>547</v>
      </c>
      <c r="C453" s="121" t="s">
        <v>181</v>
      </c>
      <c r="D453" s="121" t="s">
        <v>216</v>
      </c>
      <c r="E453" s="121" t="s">
        <v>183</v>
      </c>
      <c r="F453" s="121" t="s">
        <v>184</v>
      </c>
      <c r="G453" s="27">
        <f>G454</f>
        <v>8621.2000000000007</v>
      </c>
    </row>
    <row r="454" spans="1:7" ht="32.25" customHeight="1" x14ac:dyDescent="0.3">
      <c r="A454" s="214" t="s">
        <v>552</v>
      </c>
      <c r="B454" s="120">
        <v>547</v>
      </c>
      <c r="C454" s="121" t="s">
        <v>181</v>
      </c>
      <c r="D454" s="121" t="s">
        <v>216</v>
      </c>
      <c r="E454" s="121" t="s">
        <v>218</v>
      </c>
      <c r="F454" s="121" t="s">
        <v>184</v>
      </c>
      <c r="G454" s="27">
        <f>G455</f>
        <v>8621.2000000000007</v>
      </c>
    </row>
    <row r="455" spans="1:7" ht="30" x14ac:dyDescent="0.3">
      <c r="A455" s="214" t="s">
        <v>583</v>
      </c>
      <c r="B455" s="120">
        <v>547</v>
      </c>
      <c r="C455" s="121" t="s">
        <v>181</v>
      </c>
      <c r="D455" s="121" t="s">
        <v>216</v>
      </c>
      <c r="E455" s="121" t="s">
        <v>224</v>
      </c>
      <c r="F455" s="121" t="s">
        <v>184</v>
      </c>
      <c r="G455" s="27">
        <f>G456+G459</f>
        <v>8621.2000000000007</v>
      </c>
    </row>
    <row r="456" spans="1:7" ht="30.75" customHeight="1" x14ac:dyDescent="0.3">
      <c r="A456" s="214" t="s">
        <v>220</v>
      </c>
      <c r="B456" s="120">
        <v>547</v>
      </c>
      <c r="C456" s="121" t="s">
        <v>181</v>
      </c>
      <c r="D456" s="121" t="s">
        <v>216</v>
      </c>
      <c r="E456" s="121" t="s">
        <v>225</v>
      </c>
      <c r="F456" s="121" t="s">
        <v>184</v>
      </c>
      <c r="G456" s="27">
        <f>G457</f>
        <v>7424.6</v>
      </c>
    </row>
    <row r="457" spans="1:7" ht="81.599999999999994" customHeight="1" x14ac:dyDescent="0.3">
      <c r="A457" s="214" t="s">
        <v>193</v>
      </c>
      <c r="B457" s="120">
        <v>547</v>
      </c>
      <c r="C457" s="121" t="s">
        <v>181</v>
      </c>
      <c r="D457" s="121" t="s">
        <v>216</v>
      </c>
      <c r="E457" s="121" t="s">
        <v>225</v>
      </c>
      <c r="F457" s="121">
        <v>100</v>
      </c>
      <c r="G457" s="27">
        <f>G458</f>
        <v>7424.6</v>
      </c>
    </row>
    <row r="458" spans="1:7" ht="30" x14ac:dyDescent="0.3">
      <c r="A458" s="214" t="s">
        <v>194</v>
      </c>
      <c r="B458" s="120">
        <v>547</v>
      </c>
      <c r="C458" s="121" t="s">
        <v>181</v>
      </c>
      <c r="D458" s="121" t="s">
        <v>216</v>
      </c>
      <c r="E458" s="121" t="s">
        <v>225</v>
      </c>
      <c r="F458" s="121">
        <v>120</v>
      </c>
      <c r="G458" s="27">
        <v>7424.6</v>
      </c>
    </row>
    <row r="459" spans="1:7" ht="31.5" customHeight="1" x14ac:dyDescent="0.3">
      <c r="A459" s="214" t="s">
        <v>195</v>
      </c>
      <c r="B459" s="120">
        <v>547</v>
      </c>
      <c r="C459" s="121" t="s">
        <v>181</v>
      </c>
      <c r="D459" s="121" t="s">
        <v>216</v>
      </c>
      <c r="E459" s="121" t="s">
        <v>226</v>
      </c>
      <c r="F459" s="121" t="s">
        <v>184</v>
      </c>
      <c r="G459" s="27">
        <f>G460+G462+G464</f>
        <v>1196.6000000000001</v>
      </c>
    </row>
    <row r="460" spans="1:7" ht="82.15" customHeight="1" x14ac:dyDescent="0.3">
      <c r="A460" s="214" t="s">
        <v>193</v>
      </c>
      <c r="B460" s="120">
        <v>547</v>
      </c>
      <c r="C460" s="121" t="s">
        <v>181</v>
      </c>
      <c r="D460" s="121" t="s">
        <v>216</v>
      </c>
      <c r="E460" s="121" t="s">
        <v>226</v>
      </c>
      <c r="F460" s="121">
        <v>100</v>
      </c>
      <c r="G460" s="27">
        <f>G461</f>
        <v>37.5</v>
      </c>
    </row>
    <row r="461" spans="1:7" ht="30" x14ac:dyDescent="0.3">
      <c r="A461" s="214" t="s">
        <v>194</v>
      </c>
      <c r="B461" s="120">
        <v>547</v>
      </c>
      <c r="C461" s="121" t="s">
        <v>181</v>
      </c>
      <c r="D461" s="121" t="s">
        <v>216</v>
      </c>
      <c r="E461" s="121" t="s">
        <v>226</v>
      </c>
      <c r="F461" s="121">
        <v>120</v>
      </c>
      <c r="G461" s="27">
        <v>37.5</v>
      </c>
    </row>
    <row r="462" spans="1:7" ht="30" x14ac:dyDescent="0.3">
      <c r="A462" s="214" t="s">
        <v>205</v>
      </c>
      <c r="B462" s="120">
        <v>547</v>
      </c>
      <c r="C462" s="121" t="s">
        <v>181</v>
      </c>
      <c r="D462" s="121" t="s">
        <v>216</v>
      </c>
      <c r="E462" s="121" t="s">
        <v>226</v>
      </c>
      <c r="F462" s="121">
        <v>200</v>
      </c>
      <c r="G462" s="27">
        <f>G463</f>
        <v>1158.4000000000001</v>
      </c>
    </row>
    <row r="463" spans="1:7" ht="45" x14ac:dyDescent="0.3">
      <c r="A463" s="214" t="s">
        <v>206</v>
      </c>
      <c r="B463" s="120">
        <v>547</v>
      </c>
      <c r="C463" s="121" t="s">
        <v>181</v>
      </c>
      <c r="D463" s="121" t="s">
        <v>216</v>
      </c>
      <c r="E463" s="121" t="s">
        <v>226</v>
      </c>
      <c r="F463" s="121">
        <v>240</v>
      </c>
      <c r="G463" s="27">
        <v>1158.4000000000001</v>
      </c>
    </row>
    <row r="464" spans="1:7" x14ac:dyDescent="0.3">
      <c r="A464" s="214" t="s">
        <v>207</v>
      </c>
      <c r="B464" s="120">
        <v>547</v>
      </c>
      <c r="C464" s="121" t="s">
        <v>181</v>
      </c>
      <c r="D464" s="121" t="s">
        <v>216</v>
      </c>
      <c r="E464" s="121" t="s">
        <v>226</v>
      </c>
      <c r="F464" s="121">
        <v>800</v>
      </c>
      <c r="G464" s="27">
        <f>G465</f>
        <v>0.7</v>
      </c>
    </row>
    <row r="465" spans="1:7" x14ac:dyDescent="0.3">
      <c r="A465" s="214" t="s">
        <v>208</v>
      </c>
      <c r="B465" s="120">
        <v>547</v>
      </c>
      <c r="C465" s="121" t="s">
        <v>181</v>
      </c>
      <c r="D465" s="121" t="s">
        <v>216</v>
      </c>
      <c r="E465" s="121" t="s">
        <v>226</v>
      </c>
      <c r="F465" s="121">
        <v>850</v>
      </c>
      <c r="G465" s="27">
        <v>0.7</v>
      </c>
    </row>
    <row r="466" spans="1:7" x14ac:dyDescent="0.3">
      <c r="A466" s="213" t="s">
        <v>264</v>
      </c>
      <c r="B466" s="161">
        <v>547</v>
      </c>
      <c r="C466" s="129" t="s">
        <v>186</v>
      </c>
      <c r="D466" s="129" t="s">
        <v>182</v>
      </c>
      <c r="E466" s="129" t="s">
        <v>183</v>
      </c>
      <c r="F466" s="129" t="s">
        <v>184</v>
      </c>
      <c r="G466" s="24">
        <f t="shared" ref="G466:G471" si="12">G467</f>
        <v>2702.7</v>
      </c>
    </row>
    <row r="467" spans="1:7" x14ac:dyDescent="0.3">
      <c r="A467" s="214" t="s">
        <v>265</v>
      </c>
      <c r="B467" s="120">
        <v>547</v>
      </c>
      <c r="C467" s="121" t="s">
        <v>186</v>
      </c>
      <c r="D467" s="121" t="s">
        <v>198</v>
      </c>
      <c r="E467" s="121" t="s">
        <v>183</v>
      </c>
      <c r="F467" s="121" t="s">
        <v>184</v>
      </c>
      <c r="G467" s="27">
        <f t="shared" si="12"/>
        <v>2702.7</v>
      </c>
    </row>
    <row r="468" spans="1:7" x14ac:dyDescent="0.3">
      <c r="A468" s="214" t="s">
        <v>531</v>
      </c>
      <c r="B468" s="120">
        <v>547</v>
      </c>
      <c r="C468" s="121" t="s">
        <v>186</v>
      </c>
      <c r="D468" s="121" t="s">
        <v>198</v>
      </c>
      <c r="E468" s="121" t="s">
        <v>230</v>
      </c>
      <c r="F468" s="121" t="s">
        <v>184</v>
      </c>
      <c r="G468" s="27">
        <f t="shared" si="12"/>
        <v>2702.7</v>
      </c>
    </row>
    <row r="469" spans="1:7" ht="30.75" customHeight="1" x14ac:dyDescent="0.3">
      <c r="A469" s="214" t="s">
        <v>254</v>
      </c>
      <c r="B469" s="120">
        <v>547</v>
      </c>
      <c r="C469" s="121" t="s">
        <v>186</v>
      </c>
      <c r="D469" s="121" t="s">
        <v>198</v>
      </c>
      <c r="E469" s="121" t="s">
        <v>255</v>
      </c>
      <c r="F469" s="121" t="s">
        <v>184</v>
      </c>
      <c r="G469" s="27">
        <f t="shared" si="12"/>
        <v>2702.7</v>
      </c>
    </row>
    <row r="470" spans="1:7" ht="46.5" customHeight="1" x14ac:dyDescent="0.3">
      <c r="A470" s="214" t="s">
        <v>266</v>
      </c>
      <c r="B470" s="120">
        <v>547</v>
      </c>
      <c r="C470" s="121" t="s">
        <v>186</v>
      </c>
      <c r="D470" s="121" t="s">
        <v>198</v>
      </c>
      <c r="E470" s="121" t="s">
        <v>267</v>
      </c>
      <c r="F470" s="121" t="s">
        <v>184</v>
      </c>
      <c r="G470" s="27">
        <f t="shared" si="12"/>
        <v>2702.7</v>
      </c>
    </row>
    <row r="471" spans="1:7" x14ac:dyDescent="0.3">
      <c r="A471" s="214" t="s">
        <v>268</v>
      </c>
      <c r="B471" s="120">
        <v>547</v>
      </c>
      <c r="C471" s="121" t="s">
        <v>186</v>
      </c>
      <c r="D471" s="121" t="s">
        <v>198</v>
      </c>
      <c r="E471" s="121" t="s">
        <v>267</v>
      </c>
      <c r="F471" s="121">
        <v>500</v>
      </c>
      <c r="G471" s="27">
        <f t="shared" si="12"/>
        <v>2702.7</v>
      </c>
    </row>
    <row r="472" spans="1:7" x14ac:dyDescent="0.3">
      <c r="A472" s="214" t="s">
        <v>269</v>
      </c>
      <c r="B472" s="120">
        <v>547</v>
      </c>
      <c r="C472" s="121" t="s">
        <v>186</v>
      </c>
      <c r="D472" s="121" t="s">
        <v>198</v>
      </c>
      <c r="E472" s="121" t="s">
        <v>267</v>
      </c>
      <c r="F472" s="121">
        <v>530</v>
      </c>
      <c r="G472" s="27">
        <v>2702.7</v>
      </c>
    </row>
    <row r="473" spans="1:7" ht="14.25" customHeight="1" x14ac:dyDescent="0.3">
      <c r="A473" s="213" t="s">
        <v>300</v>
      </c>
      <c r="B473" s="161">
        <v>547</v>
      </c>
      <c r="C473" s="129" t="s">
        <v>210</v>
      </c>
      <c r="D473" s="129" t="s">
        <v>182</v>
      </c>
      <c r="E473" s="129" t="s">
        <v>183</v>
      </c>
      <c r="F473" s="129" t="s">
        <v>184</v>
      </c>
      <c r="G473" s="24">
        <f>G483+G474</f>
        <v>46380.399999999994</v>
      </c>
    </row>
    <row r="474" spans="1:7" ht="15.75" customHeight="1" x14ac:dyDescent="0.3">
      <c r="A474" s="214" t="s">
        <v>554</v>
      </c>
      <c r="B474" s="120">
        <v>547</v>
      </c>
      <c r="C474" s="121" t="s">
        <v>210</v>
      </c>
      <c r="D474" s="121" t="s">
        <v>272</v>
      </c>
      <c r="E474" s="121" t="s">
        <v>183</v>
      </c>
      <c r="F474" s="121" t="s">
        <v>184</v>
      </c>
      <c r="G474" s="27">
        <f>G475</f>
        <v>45380.399999999994</v>
      </c>
    </row>
    <row r="475" spans="1:7" ht="50.25" customHeight="1" x14ac:dyDescent="0.3">
      <c r="A475" s="214" t="s">
        <v>991</v>
      </c>
      <c r="B475" s="120">
        <v>547</v>
      </c>
      <c r="C475" s="121" t="s">
        <v>210</v>
      </c>
      <c r="D475" s="121" t="s">
        <v>272</v>
      </c>
      <c r="E475" s="121" t="s">
        <v>319</v>
      </c>
      <c r="F475" s="121" t="s">
        <v>184</v>
      </c>
      <c r="G475" s="27">
        <f>G476</f>
        <v>45380.399999999994</v>
      </c>
    </row>
    <row r="476" spans="1:7" ht="29.45" customHeight="1" x14ac:dyDescent="0.3">
      <c r="A476" s="214" t="s">
        <v>322</v>
      </c>
      <c r="B476" s="120">
        <v>547</v>
      </c>
      <c r="C476" s="121" t="s">
        <v>210</v>
      </c>
      <c r="D476" s="121" t="s">
        <v>272</v>
      </c>
      <c r="E476" s="121" t="s">
        <v>777</v>
      </c>
      <c r="F476" s="121" t="s">
        <v>184</v>
      </c>
      <c r="G476" s="27">
        <f>G477+G480</f>
        <v>45380.399999999994</v>
      </c>
    </row>
    <row r="477" spans="1:7" ht="67.150000000000006" customHeight="1" x14ac:dyDescent="0.3">
      <c r="A477" s="214" t="s">
        <v>985</v>
      </c>
      <c r="B477" s="120">
        <v>547</v>
      </c>
      <c r="C477" s="121" t="s">
        <v>210</v>
      </c>
      <c r="D477" s="121" t="s">
        <v>272</v>
      </c>
      <c r="E477" s="121" t="s">
        <v>986</v>
      </c>
      <c r="F477" s="121" t="s">
        <v>184</v>
      </c>
      <c r="G477" s="27">
        <f>G478</f>
        <v>38526.199999999997</v>
      </c>
    </row>
    <row r="478" spans="1:7" ht="17.25" customHeight="1" x14ac:dyDescent="0.3">
      <c r="A478" s="221" t="s">
        <v>268</v>
      </c>
      <c r="B478" s="120">
        <v>547</v>
      </c>
      <c r="C478" s="121" t="s">
        <v>210</v>
      </c>
      <c r="D478" s="121" t="s">
        <v>272</v>
      </c>
      <c r="E478" s="121" t="s">
        <v>986</v>
      </c>
      <c r="F478" s="121" t="s">
        <v>717</v>
      </c>
      <c r="G478" s="27">
        <f>G479</f>
        <v>38526.199999999997</v>
      </c>
    </row>
    <row r="479" spans="1:7" ht="17.25" customHeight="1" x14ac:dyDescent="0.3">
      <c r="A479" s="214" t="s">
        <v>169</v>
      </c>
      <c r="B479" s="120">
        <v>547</v>
      </c>
      <c r="C479" s="121" t="s">
        <v>210</v>
      </c>
      <c r="D479" s="121" t="s">
        <v>272</v>
      </c>
      <c r="E479" s="121" t="s">
        <v>986</v>
      </c>
      <c r="F479" s="121" t="s">
        <v>769</v>
      </c>
      <c r="G479" s="27">
        <v>38526.199999999997</v>
      </c>
    </row>
    <row r="480" spans="1:7" ht="76.900000000000006" customHeight="1" x14ac:dyDescent="0.3">
      <c r="A480" s="214" t="s">
        <v>987</v>
      </c>
      <c r="B480" s="120">
        <v>547</v>
      </c>
      <c r="C480" s="121" t="s">
        <v>210</v>
      </c>
      <c r="D480" s="121" t="s">
        <v>272</v>
      </c>
      <c r="E480" s="121" t="s">
        <v>988</v>
      </c>
      <c r="F480" s="121" t="s">
        <v>184</v>
      </c>
      <c r="G480" s="27">
        <f>G481</f>
        <v>6854.2</v>
      </c>
    </row>
    <row r="481" spans="1:7" ht="17.25" customHeight="1" x14ac:dyDescent="0.3">
      <c r="A481" s="221" t="s">
        <v>268</v>
      </c>
      <c r="B481" s="120">
        <v>547</v>
      </c>
      <c r="C481" s="121" t="s">
        <v>210</v>
      </c>
      <c r="D481" s="121" t="s">
        <v>272</v>
      </c>
      <c r="E481" s="121" t="s">
        <v>988</v>
      </c>
      <c r="F481" s="121" t="s">
        <v>717</v>
      </c>
      <c r="G481" s="27">
        <f>G482</f>
        <v>6854.2</v>
      </c>
    </row>
    <row r="482" spans="1:7" ht="18" customHeight="1" x14ac:dyDescent="0.3">
      <c r="A482" s="214" t="s">
        <v>169</v>
      </c>
      <c r="B482" s="120">
        <v>547</v>
      </c>
      <c r="C482" s="121" t="s">
        <v>210</v>
      </c>
      <c r="D482" s="121" t="s">
        <v>272</v>
      </c>
      <c r="E482" s="121" t="s">
        <v>988</v>
      </c>
      <c r="F482" s="121" t="s">
        <v>769</v>
      </c>
      <c r="G482" s="27">
        <v>6854.2</v>
      </c>
    </row>
    <row r="483" spans="1:7" ht="30" x14ac:dyDescent="0.3">
      <c r="A483" s="214" t="s">
        <v>330</v>
      </c>
      <c r="B483" s="120">
        <v>547</v>
      </c>
      <c r="C483" s="121" t="s">
        <v>210</v>
      </c>
      <c r="D483" s="121">
        <v>12</v>
      </c>
      <c r="E483" s="121" t="s">
        <v>183</v>
      </c>
      <c r="F483" s="121" t="s">
        <v>184</v>
      </c>
      <c r="G483" s="27">
        <f t="shared" ref="G483:G487" si="13">G484</f>
        <v>1000</v>
      </c>
    </row>
    <row r="484" spans="1:7" ht="45" x14ac:dyDescent="0.3">
      <c r="A484" s="214" t="s">
        <v>989</v>
      </c>
      <c r="B484" s="120">
        <v>547</v>
      </c>
      <c r="C484" s="121" t="s">
        <v>210</v>
      </c>
      <c r="D484" s="121">
        <v>12</v>
      </c>
      <c r="E484" s="121" t="s">
        <v>332</v>
      </c>
      <c r="F484" s="121" t="s">
        <v>184</v>
      </c>
      <c r="G484" s="27">
        <f>G485</f>
        <v>1000</v>
      </c>
    </row>
    <row r="485" spans="1:7" ht="33" customHeight="1" x14ac:dyDescent="0.3">
      <c r="A485" s="214" t="s">
        <v>333</v>
      </c>
      <c r="B485" s="120">
        <v>547</v>
      </c>
      <c r="C485" s="121" t="s">
        <v>210</v>
      </c>
      <c r="D485" s="121">
        <v>12</v>
      </c>
      <c r="E485" s="121" t="s">
        <v>781</v>
      </c>
      <c r="F485" s="121" t="s">
        <v>184</v>
      </c>
      <c r="G485" s="27">
        <f t="shared" si="13"/>
        <v>1000</v>
      </c>
    </row>
    <row r="486" spans="1:7" ht="30.75" customHeight="1" x14ac:dyDescent="0.3">
      <c r="A486" s="214" t="s">
        <v>584</v>
      </c>
      <c r="B486" s="120">
        <v>547</v>
      </c>
      <c r="C486" s="121" t="s">
        <v>210</v>
      </c>
      <c r="D486" s="121">
        <v>12</v>
      </c>
      <c r="E486" s="121" t="s">
        <v>782</v>
      </c>
      <c r="F486" s="121" t="s">
        <v>184</v>
      </c>
      <c r="G486" s="27">
        <f t="shared" si="13"/>
        <v>1000</v>
      </c>
    </row>
    <row r="487" spans="1:7" x14ac:dyDescent="0.3">
      <c r="A487" s="214" t="s">
        <v>207</v>
      </c>
      <c r="B487" s="120">
        <v>547</v>
      </c>
      <c r="C487" s="121" t="s">
        <v>210</v>
      </c>
      <c r="D487" s="121">
        <v>12</v>
      </c>
      <c r="E487" s="121" t="s">
        <v>782</v>
      </c>
      <c r="F487" s="121">
        <v>800</v>
      </c>
      <c r="G487" s="27">
        <f t="shared" si="13"/>
        <v>1000</v>
      </c>
    </row>
    <row r="488" spans="1:7" ht="61.5" customHeight="1" x14ac:dyDescent="0.3">
      <c r="A488" s="214" t="s">
        <v>317</v>
      </c>
      <c r="B488" s="120">
        <v>547</v>
      </c>
      <c r="C488" s="121" t="s">
        <v>210</v>
      </c>
      <c r="D488" s="121">
        <v>12</v>
      </c>
      <c r="E488" s="121" t="s">
        <v>782</v>
      </c>
      <c r="F488" s="121">
        <v>810</v>
      </c>
      <c r="G488" s="27">
        <v>1000</v>
      </c>
    </row>
    <row r="489" spans="1:7" ht="17.25" customHeight="1" x14ac:dyDescent="0.3">
      <c r="A489" s="213" t="s">
        <v>345</v>
      </c>
      <c r="B489" s="161">
        <v>547</v>
      </c>
      <c r="C489" s="129" t="s">
        <v>346</v>
      </c>
      <c r="D489" s="129" t="s">
        <v>182</v>
      </c>
      <c r="E489" s="129" t="s">
        <v>183</v>
      </c>
      <c r="F489" s="129" t="s">
        <v>184</v>
      </c>
      <c r="G489" s="24">
        <f>G490+G499</f>
        <v>12868.3</v>
      </c>
    </row>
    <row r="490" spans="1:7" x14ac:dyDescent="0.3">
      <c r="A490" s="214" t="s">
        <v>585</v>
      </c>
      <c r="B490" s="120">
        <v>547</v>
      </c>
      <c r="C490" s="121" t="s">
        <v>346</v>
      </c>
      <c r="D490" s="121" t="s">
        <v>186</v>
      </c>
      <c r="E490" s="121" t="s">
        <v>183</v>
      </c>
      <c r="F490" s="121" t="s">
        <v>184</v>
      </c>
      <c r="G490" s="27">
        <f t="shared" ref="G490:G491" si="14">G491</f>
        <v>1368.5</v>
      </c>
    </row>
    <row r="491" spans="1:7" x14ac:dyDescent="0.3">
      <c r="A491" s="214" t="s">
        <v>525</v>
      </c>
      <c r="B491" s="120">
        <v>547</v>
      </c>
      <c r="C491" s="121" t="s">
        <v>346</v>
      </c>
      <c r="D491" s="121" t="s">
        <v>186</v>
      </c>
      <c r="E491" s="121" t="s">
        <v>230</v>
      </c>
      <c r="F491" s="121" t="s">
        <v>184</v>
      </c>
      <c r="G491" s="27">
        <f t="shared" si="14"/>
        <v>1368.5</v>
      </c>
    </row>
    <row r="492" spans="1:7" x14ac:dyDescent="0.3">
      <c r="A492" s="214" t="s">
        <v>268</v>
      </c>
      <c r="B492" s="120">
        <v>547</v>
      </c>
      <c r="C492" s="121" t="s">
        <v>346</v>
      </c>
      <c r="D492" s="121" t="s">
        <v>186</v>
      </c>
      <c r="E492" s="121" t="s">
        <v>255</v>
      </c>
      <c r="F492" s="121" t="s">
        <v>184</v>
      </c>
      <c r="G492" s="27">
        <f>G493+G496</f>
        <v>1368.5</v>
      </c>
    </row>
    <row r="493" spans="1:7" ht="42.75" customHeight="1" x14ac:dyDescent="0.3">
      <c r="A493" s="214" t="s">
        <v>359</v>
      </c>
      <c r="B493" s="120">
        <v>547</v>
      </c>
      <c r="C493" s="121" t="s">
        <v>346</v>
      </c>
      <c r="D493" s="121" t="s">
        <v>186</v>
      </c>
      <c r="E493" s="149" t="s">
        <v>682</v>
      </c>
      <c r="F493" s="121" t="s">
        <v>184</v>
      </c>
      <c r="G493" s="33">
        <f>G494</f>
        <v>1300</v>
      </c>
    </row>
    <row r="494" spans="1:7" x14ac:dyDescent="0.3">
      <c r="A494" s="214" t="s">
        <v>207</v>
      </c>
      <c r="B494" s="120">
        <v>547</v>
      </c>
      <c r="C494" s="121" t="s">
        <v>346</v>
      </c>
      <c r="D494" s="121" t="s">
        <v>186</v>
      </c>
      <c r="E494" s="149" t="s">
        <v>682</v>
      </c>
      <c r="F494" s="121" t="s">
        <v>678</v>
      </c>
      <c r="G494" s="33">
        <f>G495</f>
        <v>1300</v>
      </c>
    </row>
    <row r="495" spans="1:7" ht="64.5" customHeight="1" x14ac:dyDescent="0.3">
      <c r="A495" s="214" t="s">
        <v>317</v>
      </c>
      <c r="B495" s="120">
        <v>547</v>
      </c>
      <c r="C495" s="121" t="s">
        <v>346</v>
      </c>
      <c r="D495" s="121" t="s">
        <v>186</v>
      </c>
      <c r="E495" s="149" t="s">
        <v>682</v>
      </c>
      <c r="F495" s="121" t="s">
        <v>679</v>
      </c>
      <c r="G495" s="33">
        <v>1300</v>
      </c>
    </row>
    <row r="496" spans="1:7" ht="60" customHeight="1" x14ac:dyDescent="0.3">
      <c r="A496" s="214" t="s">
        <v>680</v>
      </c>
      <c r="B496" s="120">
        <v>547</v>
      </c>
      <c r="C496" s="121" t="s">
        <v>346</v>
      </c>
      <c r="D496" s="121" t="s">
        <v>186</v>
      </c>
      <c r="E496" s="149" t="s">
        <v>683</v>
      </c>
      <c r="F496" s="121" t="s">
        <v>184</v>
      </c>
      <c r="G496" s="33">
        <f>G497</f>
        <v>68.5</v>
      </c>
    </row>
    <row r="497" spans="1:7" x14ac:dyDescent="0.3">
      <c r="A497" s="214" t="s">
        <v>207</v>
      </c>
      <c r="B497" s="120">
        <v>547</v>
      </c>
      <c r="C497" s="121" t="s">
        <v>346</v>
      </c>
      <c r="D497" s="121" t="s">
        <v>186</v>
      </c>
      <c r="E497" s="149" t="s">
        <v>683</v>
      </c>
      <c r="F497" s="121" t="s">
        <v>678</v>
      </c>
      <c r="G497" s="33">
        <f>G498</f>
        <v>68.5</v>
      </c>
    </row>
    <row r="498" spans="1:7" ht="61.15" customHeight="1" x14ac:dyDescent="0.3">
      <c r="A498" s="214" t="s">
        <v>317</v>
      </c>
      <c r="B498" s="120">
        <v>547</v>
      </c>
      <c r="C498" s="121" t="s">
        <v>346</v>
      </c>
      <c r="D498" s="121" t="s">
        <v>186</v>
      </c>
      <c r="E498" s="149" t="s">
        <v>683</v>
      </c>
      <c r="F498" s="121" t="s">
        <v>679</v>
      </c>
      <c r="G498" s="33">
        <v>68.5</v>
      </c>
    </row>
    <row r="499" spans="1:7" ht="16.149999999999999" customHeight="1" x14ac:dyDescent="0.3">
      <c r="A499" s="214" t="s">
        <v>1235</v>
      </c>
      <c r="B499" s="120" t="s">
        <v>1236</v>
      </c>
      <c r="C499" s="121" t="s">
        <v>346</v>
      </c>
      <c r="D499" s="121" t="s">
        <v>198</v>
      </c>
      <c r="E499" s="149" t="s">
        <v>183</v>
      </c>
      <c r="F499" s="121" t="s">
        <v>184</v>
      </c>
      <c r="G499" s="33">
        <f>G500</f>
        <v>11499.8</v>
      </c>
    </row>
    <row r="500" spans="1:7" ht="46.9" customHeight="1" x14ac:dyDescent="0.3">
      <c r="A500" s="214" t="s">
        <v>1237</v>
      </c>
      <c r="B500" s="120" t="s">
        <v>1236</v>
      </c>
      <c r="C500" s="121" t="s">
        <v>346</v>
      </c>
      <c r="D500" s="121" t="s">
        <v>198</v>
      </c>
      <c r="E500" s="149" t="s">
        <v>1238</v>
      </c>
      <c r="F500" s="121" t="s">
        <v>184</v>
      </c>
      <c r="G500" s="33">
        <f>G501</f>
        <v>11499.8</v>
      </c>
    </row>
    <row r="501" spans="1:7" ht="78" customHeight="1" x14ac:dyDescent="0.3">
      <c r="A501" s="214" t="s">
        <v>1239</v>
      </c>
      <c r="B501" s="120" t="s">
        <v>1236</v>
      </c>
      <c r="C501" s="121" t="s">
        <v>346</v>
      </c>
      <c r="D501" s="121" t="s">
        <v>198</v>
      </c>
      <c r="E501" s="149" t="s">
        <v>1240</v>
      </c>
      <c r="F501" s="121" t="s">
        <v>184</v>
      </c>
      <c r="G501" s="33">
        <f>G502+G505</f>
        <v>11499.8</v>
      </c>
    </row>
    <row r="502" spans="1:7" ht="58.9" customHeight="1" x14ac:dyDescent="0.3">
      <c r="A502" s="214" t="s">
        <v>1241</v>
      </c>
      <c r="B502" s="120">
        <v>547</v>
      </c>
      <c r="C502" s="121" t="s">
        <v>346</v>
      </c>
      <c r="D502" s="121" t="s">
        <v>198</v>
      </c>
      <c r="E502" s="149" t="s">
        <v>1242</v>
      </c>
      <c r="F502" s="121" t="s">
        <v>184</v>
      </c>
      <c r="G502" s="33">
        <f>G503</f>
        <v>10747.5</v>
      </c>
    </row>
    <row r="503" spans="1:7" ht="16.149999999999999" customHeight="1" x14ac:dyDescent="0.3">
      <c r="A503" s="214" t="s">
        <v>268</v>
      </c>
      <c r="B503" s="120">
        <v>547</v>
      </c>
      <c r="C503" s="121" t="s">
        <v>346</v>
      </c>
      <c r="D503" s="121" t="s">
        <v>198</v>
      </c>
      <c r="E503" s="149" t="s">
        <v>1242</v>
      </c>
      <c r="F503" s="121">
        <v>500</v>
      </c>
      <c r="G503" s="33">
        <f>G504</f>
        <v>10747.5</v>
      </c>
    </row>
    <row r="504" spans="1:7" ht="16.149999999999999" customHeight="1" x14ac:dyDescent="0.3">
      <c r="A504" s="214" t="s">
        <v>169</v>
      </c>
      <c r="B504" s="120">
        <v>547</v>
      </c>
      <c r="C504" s="121" t="s">
        <v>346</v>
      </c>
      <c r="D504" s="121" t="s">
        <v>198</v>
      </c>
      <c r="E504" s="149" t="s">
        <v>1242</v>
      </c>
      <c r="F504" s="121">
        <v>540</v>
      </c>
      <c r="G504" s="33">
        <v>10747.5</v>
      </c>
    </row>
    <row r="505" spans="1:7" ht="43.9" customHeight="1" x14ac:dyDescent="0.3">
      <c r="A505" s="222" t="s">
        <v>1243</v>
      </c>
      <c r="B505" s="120">
        <v>547</v>
      </c>
      <c r="C505" s="121" t="s">
        <v>346</v>
      </c>
      <c r="D505" s="121" t="s">
        <v>198</v>
      </c>
      <c r="E505" s="149" t="s">
        <v>1244</v>
      </c>
      <c r="F505" s="121" t="s">
        <v>184</v>
      </c>
      <c r="G505" s="33">
        <f>G506</f>
        <v>752.3</v>
      </c>
    </row>
    <row r="506" spans="1:7" ht="16.149999999999999" customHeight="1" x14ac:dyDescent="0.3">
      <c r="A506" s="221" t="s">
        <v>268</v>
      </c>
      <c r="B506" s="120">
        <v>547</v>
      </c>
      <c r="C506" s="121" t="s">
        <v>346</v>
      </c>
      <c r="D506" s="121" t="s">
        <v>198</v>
      </c>
      <c r="E506" s="149" t="s">
        <v>1244</v>
      </c>
      <c r="F506" s="121">
        <v>500</v>
      </c>
      <c r="G506" s="33">
        <f>G507</f>
        <v>752.3</v>
      </c>
    </row>
    <row r="507" spans="1:7" ht="16.149999999999999" customHeight="1" x14ac:dyDescent="0.3">
      <c r="A507" s="214" t="s">
        <v>169</v>
      </c>
      <c r="B507" s="120">
        <v>547</v>
      </c>
      <c r="C507" s="121" t="s">
        <v>346</v>
      </c>
      <c r="D507" s="121" t="s">
        <v>198</v>
      </c>
      <c r="E507" s="149" t="s">
        <v>1244</v>
      </c>
      <c r="F507" s="121">
        <v>540</v>
      </c>
      <c r="G507" s="33">
        <v>752.3</v>
      </c>
    </row>
    <row r="508" spans="1:7" ht="16.5" customHeight="1" x14ac:dyDescent="0.3">
      <c r="A508" s="213" t="s">
        <v>418</v>
      </c>
      <c r="B508" s="161">
        <v>547</v>
      </c>
      <c r="C508" s="129" t="s">
        <v>316</v>
      </c>
      <c r="D508" s="129" t="s">
        <v>182</v>
      </c>
      <c r="E508" s="129" t="s">
        <v>183</v>
      </c>
      <c r="F508" s="129" t="s">
        <v>184</v>
      </c>
      <c r="G508" s="24">
        <f t="shared" ref="G508:G513" si="15">G509</f>
        <v>12401.4</v>
      </c>
    </row>
    <row r="509" spans="1:7" x14ac:dyDescent="0.3">
      <c r="A509" s="214" t="s">
        <v>419</v>
      </c>
      <c r="B509" s="120">
        <v>547</v>
      </c>
      <c r="C509" s="121" t="s">
        <v>316</v>
      </c>
      <c r="D509" s="121" t="s">
        <v>181</v>
      </c>
      <c r="E509" s="121" t="s">
        <v>183</v>
      </c>
      <c r="F509" s="121" t="s">
        <v>184</v>
      </c>
      <c r="G509" s="27">
        <f t="shared" si="15"/>
        <v>12401.4</v>
      </c>
    </row>
    <row r="510" spans="1:7" ht="30" x14ac:dyDescent="0.3">
      <c r="A510" s="214" t="s">
        <v>229</v>
      </c>
      <c r="B510" s="120">
        <v>547</v>
      </c>
      <c r="C510" s="121" t="s">
        <v>316</v>
      </c>
      <c r="D510" s="121" t="s">
        <v>181</v>
      </c>
      <c r="E510" s="121" t="s">
        <v>230</v>
      </c>
      <c r="F510" s="121" t="s">
        <v>184</v>
      </c>
      <c r="G510" s="27">
        <f t="shared" si="15"/>
        <v>12401.4</v>
      </c>
    </row>
    <row r="511" spans="1:7" ht="29.25" customHeight="1" x14ac:dyDescent="0.3">
      <c r="A511" s="214" t="s">
        <v>254</v>
      </c>
      <c r="B511" s="120">
        <v>547</v>
      </c>
      <c r="C511" s="121" t="s">
        <v>316</v>
      </c>
      <c r="D511" s="121" t="s">
        <v>181</v>
      </c>
      <c r="E511" s="121" t="s">
        <v>255</v>
      </c>
      <c r="F511" s="121" t="s">
        <v>184</v>
      </c>
      <c r="G511" s="27">
        <f>G512+G515+G518</f>
        <v>12401.4</v>
      </c>
    </row>
    <row r="512" spans="1:7" ht="58.15" customHeight="1" x14ac:dyDescent="0.3">
      <c r="A512" s="214" t="s">
        <v>790</v>
      </c>
      <c r="B512" s="120">
        <v>547</v>
      </c>
      <c r="C512" s="121" t="s">
        <v>316</v>
      </c>
      <c r="D512" s="121" t="s">
        <v>181</v>
      </c>
      <c r="E512" s="121" t="s">
        <v>437</v>
      </c>
      <c r="F512" s="121" t="s">
        <v>184</v>
      </c>
      <c r="G512" s="27">
        <f t="shared" si="15"/>
        <v>12088</v>
      </c>
    </row>
    <row r="513" spans="1:7" x14ac:dyDescent="0.3">
      <c r="A513" s="221" t="s">
        <v>268</v>
      </c>
      <c r="B513" s="120">
        <v>547</v>
      </c>
      <c r="C513" s="121" t="s">
        <v>316</v>
      </c>
      <c r="D513" s="121" t="s">
        <v>181</v>
      </c>
      <c r="E513" s="121" t="s">
        <v>437</v>
      </c>
      <c r="F513" s="121">
        <v>500</v>
      </c>
      <c r="G513" s="27">
        <f t="shared" si="15"/>
        <v>12088</v>
      </c>
    </row>
    <row r="514" spans="1:7" x14ac:dyDescent="0.3">
      <c r="A514" s="214" t="s">
        <v>269</v>
      </c>
      <c r="B514" s="120">
        <v>547</v>
      </c>
      <c r="C514" s="121" t="s">
        <v>316</v>
      </c>
      <c r="D514" s="121" t="s">
        <v>181</v>
      </c>
      <c r="E514" s="121" t="s">
        <v>437</v>
      </c>
      <c r="F514" s="121">
        <v>530</v>
      </c>
      <c r="G514" s="27">
        <v>12088</v>
      </c>
    </row>
    <row r="515" spans="1:7" ht="45" x14ac:dyDescent="0.3">
      <c r="A515" s="214" t="s">
        <v>1245</v>
      </c>
      <c r="B515" s="120" t="s">
        <v>1236</v>
      </c>
      <c r="C515" s="121" t="s">
        <v>316</v>
      </c>
      <c r="D515" s="121" t="s">
        <v>181</v>
      </c>
      <c r="E515" s="121" t="s">
        <v>1246</v>
      </c>
      <c r="F515" s="121" t="s">
        <v>184</v>
      </c>
      <c r="G515" s="27">
        <f>G516</f>
        <v>311.39999999999998</v>
      </c>
    </row>
    <row r="516" spans="1:7" x14ac:dyDescent="0.3">
      <c r="A516" s="221" t="s">
        <v>268</v>
      </c>
      <c r="B516" s="120" t="s">
        <v>1236</v>
      </c>
      <c r="C516" s="121" t="s">
        <v>316</v>
      </c>
      <c r="D516" s="121" t="s">
        <v>181</v>
      </c>
      <c r="E516" s="121" t="s">
        <v>1246</v>
      </c>
      <c r="F516" s="121" t="s">
        <v>717</v>
      </c>
      <c r="G516" s="27">
        <f>G517</f>
        <v>311.39999999999998</v>
      </c>
    </row>
    <row r="517" spans="1:7" x14ac:dyDescent="0.3">
      <c r="A517" s="214" t="s">
        <v>169</v>
      </c>
      <c r="B517" s="120" t="s">
        <v>1236</v>
      </c>
      <c r="C517" s="121" t="s">
        <v>316</v>
      </c>
      <c r="D517" s="121" t="s">
        <v>181</v>
      </c>
      <c r="E517" s="121" t="s">
        <v>1246</v>
      </c>
      <c r="F517" s="121" t="s">
        <v>769</v>
      </c>
      <c r="G517" s="27">
        <v>311.39999999999998</v>
      </c>
    </row>
    <row r="518" spans="1:7" ht="45" x14ac:dyDescent="0.3">
      <c r="A518" s="214" t="s">
        <v>1247</v>
      </c>
      <c r="B518" s="120" t="s">
        <v>1236</v>
      </c>
      <c r="C518" s="121" t="s">
        <v>316</v>
      </c>
      <c r="D518" s="121" t="s">
        <v>181</v>
      </c>
      <c r="E518" s="121" t="s">
        <v>1248</v>
      </c>
      <c r="F518" s="121" t="s">
        <v>184</v>
      </c>
      <c r="G518" s="27">
        <f>G519</f>
        <v>2</v>
      </c>
    </row>
    <row r="519" spans="1:7" x14ac:dyDescent="0.3">
      <c r="A519" s="221" t="s">
        <v>268</v>
      </c>
      <c r="B519" s="120" t="s">
        <v>1236</v>
      </c>
      <c r="C519" s="121" t="s">
        <v>316</v>
      </c>
      <c r="D519" s="121" t="s">
        <v>181</v>
      </c>
      <c r="E519" s="121" t="s">
        <v>1248</v>
      </c>
      <c r="F519" s="121" t="s">
        <v>717</v>
      </c>
      <c r="G519" s="27">
        <f>G520</f>
        <v>2</v>
      </c>
    </row>
    <row r="520" spans="1:7" x14ac:dyDescent="0.3">
      <c r="A520" s="214" t="s">
        <v>169</v>
      </c>
      <c r="B520" s="120" t="s">
        <v>1236</v>
      </c>
      <c r="C520" s="121" t="s">
        <v>316</v>
      </c>
      <c r="D520" s="121" t="s">
        <v>181</v>
      </c>
      <c r="E520" s="121" t="s">
        <v>1248</v>
      </c>
      <c r="F520" s="121" t="s">
        <v>769</v>
      </c>
      <c r="G520" s="27">
        <v>2</v>
      </c>
    </row>
    <row r="521" spans="1:7" x14ac:dyDescent="0.3">
      <c r="A521" s="213" t="s">
        <v>445</v>
      </c>
      <c r="B521" s="161">
        <v>547</v>
      </c>
      <c r="C521" s="129">
        <v>10</v>
      </c>
      <c r="D521" s="129" t="s">
        <v>182</v>
      </c>
      <c r="E521" s="129" t="s">
        <v>183</v>
      </c>
      <c r="F521" s="129" t="s">
        <v>184</v>
      </c>
      <c r="G521" s="24">
        <f>G522+G529</f>
        <v>3689.3</v>
      </c>
    </row>
    <row r="522" spans="1:7" x14ac:dyDescent="0.3">
      <c r="A522" s="214" t="s">
        <v>448</v>
      </c>
      <c r="B522" s="120">
        <v>547</v>
      </c>
      <c r="C522" s="121">
        <v>10</v>
      </c>
      <c r="D522" s="121" t="s">
        <v>181</v>
      </c>
      <c r="E522" s="121" t="s">
        <v>183</v>
      </c>
      <c r="F522" s="121" t="s">
        <v>184</v>
      </c>
      <c r="G522" s="27">
        <f t="shared" ref="G522:G527" si="16">G523</f>
        <v>2189.3000000000002</v>
      </c>
    </row>
    <row r="523" spans="1:7" ht="32.450000000000003" customHeight="1" x14ac:dyDescent="0.3">
      <c r="A523" s="214" t="s">
        <v>976</v>
      </c>
      <c r="B523" s="120">
        <v>547</v>
      </c>
      <c r="C523" s="121">
        <v>10</v>
      </c>
      <c r="D523" s="121" t="s">
        <v>181</v>
      </c>
      <c r="E523" s="121" t="s">
        <v>449</v>
      </c>
      <c r="F523" s="121" t="s">
        <v>184</v>
      </c>
      <c r="G523" s="27">
        <f t="shared" si="16"/>
        <v>2189.3000000000002</v>
      </c>
    </row>
    <row r="524" spans="1:7" ht="79.150000000000006" customHeight="1" x14ac:dyDescent="0.3">
      <c r="A524" s="220" t="s">
        <v>1114</v>
      </c>
      <c r="B524" s="120">
        <v>547</v>
      </c>
      <c r="C524" s="121">
        <v>10</v>
      </c>
      <c r="D524" s="121" t="s">
        <v>181</v>
      </c>
      <c r="E524" s="121" t="s">
        <v>450</v>
      </c>
      <c r="F524" s="121" t="s">
        <v>184</v>
      </c>
      <c r="G524" s="27">
        <f t="shared" si="16"/>
        <v>2189.3000000000002</v>
      </c>
    </row>
    <row r="525" spans="1:7" ht="57" customHeight="1" x14ac:dyDescent="0.3">
      <c r="A525" s="220" t="s">
        <v>824</v>
      </c>
      <c r="B525" s="120">
        <v>547</v>
      </c>
      <c r="C525" s="121">
        <v>10</v>
      </c>
      <c r="D525" s="121" t="s">
        <v>181</v>
      </c>
      <c r="E525" s="121" t="s">
        <v>451</v>
      </c>
      <c r="F525" s="121" t="s">
        <v>184</v>
      </c>
      <c r="G525" s="27">
        <f t="shared" si="16"/>
        <v>2189.3000000000002</v>
      </c>
    </row>
    <row r="526" spans="1:7" ht="63" customHeight="1" x14ac:dyDescent="0.3">
      <c r="A526" s="220" t="s">
        <v>830</v>
      </c>
      <c r="B526" s="120">
        <v>547</v>
      </c>
      <c r="C526" s="121">
        <v>10</v>
      </c>
      <c r="D526" s="121" t="s">
        <v>181</v>
      </c>
      <c r="E526" s="121" t="s">
        <v>452</v>
      </c>
      <c r="F526" s="121" t="s">
        <v>184</v>
      </c>
      <c r="G526" s="27">
        <f t="shared" si="16"/>
        <v>2189.3000000000002</v>
      </c>
    </row>
    <row r="527" spans="1:7" ht="30" x14ac:dyDescent="0.3">
      <c r="A527" s="214" t="s">
        <v>453</v>
      </c>
      <c r="B527" s="120">
        <v>547</v>
      </c>
      <c r="C527" s="121">
        <v>10</v>
      </c>
      <c r="D527" s="121" t="s">
        <v>181</v>
      </c>
      <c r="E527" s="121" t="s">
        <v>452</v>
      </c>
      <c r="F527" s="121">
        <v>300</v>
      </c>
      <c r="G527" s="27">
        <f t="shared" si="16"/>
        <v>2189.3000000000002</v>
      </c>
    </row>
    <row r="528" spans="1:7" ht="30" x14ac:dyDescent="0.3">
      <c r="A528" s="214" t="s">
        <v>454</v>
      </c>
      <c r="B528" s="120">
        <v>547</v>
      </c>
      <c r="C528" s="121">
        <v>10</v>
      </c>
      <c r="D528" s="121" t="s">
        <v>181</v>
      </c>
      <c r="E528" s="121" t="s">
        <v>452</v>
      </c>
      <c r="F528" s="121">
        <v>310</v>
      </c>
      <c r="G528" s="27">
        <v>2189.3000000000002</v>
      </c>
    </row>
    <row r="529" spans="1:7" x14ac:dyDescent="0.3">
      <c r="A529" s="214" t="s">
        <v>455</v>
      </c>
      <c r="B529" s="120">
        <v>547</v>
      </c>
      <c r="C529" s="121">
        <v>10</v>
      </c>
      <c r="D529" s="121" t="s">
        <v>198</v>
      </c>
      <c r="E529" s="121" t="s">
        <v>183</v>
      </c>
      <c r="F529" s="121" t="s">
        <v>184</v>
      </c>
      <c r="G529" s="27">
        <f>G530</f>
        <v>1500</v>
      </c>
    </row>
    <row r="530" spans="1:7" ht="45" x14ac:dyDescent="0.3">
      <c r="A530" s="214" t="s">
        <v>1012</v>
      </c>
      <c r="B530" s="120">
        <v>547</v>
      </c>
      <c r="C530" s="121">
        <v>10</v>
      </c>
      <c r="D530" s="121" t="s">
        <v>198</v>
      </c>
      <c r="E530" s="121" t="s">
        <v>335</v>
      </c>
      <c r="F530" s="121" t="s">
        <v>184</v>
      </c>
      <c r="G530" s="27">
        <f>G531</f>
        <v>1500</v>
      </c>
    </row>
    <row r="531" spans="1:7" ht="30" x14ac:dyDescent="0.3">
      <c r="A531" s="214" t="s">
        <v>458</v>
      </c>
      <c r="B531" s="120">
        <v>547</v>
      </c>
      <c r="C531" s="121">
        <v>10</v>
      </c>
      <c r="D531" s="121" t="s">
        <v>198</v>
      </c>
      <c r="E531" s="121" t="s">
        <v>805</v>
      </c>
      <c r="F531" s="121" t="s">
        <v>184</v>
      </c>
      <c r="G531" s="27">
        <f>G532</f>
        <v>1500</v>
      </c>
    </row>
    <row r="532" spans="1:7" ht="44.25" customHeight="1" x14ac:dyDescent="0.3">
      <c r="A532" s="214" t="s">
        <v>586</v>
      </c>
      <c r="B532" s="120">
        <v>547</v>
      </c>
      <c r="C532" s="121">
        <v>10</v>
      </c>
      <c r="D532" s="121" t="s">
        <v>198</v>
      </c>
      <c r="E532" s="121" t="s">
        <v>806</v>
      </c>
      <c r="F532" s="121" t="s">
        <v>184</v>
      </c>
      <c r="G532" s="27">
        <f>G533</f>
        <v>1500</v>
      </c>
    </row>
    <row r="533" spans="1:7" ht="30" customHeight="1" x14ac:dyDescent="0.3">
      <c r="A533" s="214" t="s">
        <v>453</v>
      </c>
      <c r="B533" s="120">
        <v>547</v>
      </c>
      <c r="C533" s="121">
        <v>10</v>
      </c>
      <c r="D533" s="121" t="s">
        <v>198</v>
      </c>
      <c r="E533" s="121" t="s">
        <v>806</v>
      </c>
      <c r="F533" s="121" t="s">
        <v>807</v>
      </c>
      <c r="G533" s="27">
        <f>G534</f>
        <v>1500</v>
      </c>
    </row>
    <row r="534" spans="1:7" ht="33.75" customHeight="1" x14ac:dyDescent="0.3">
      <c r="A534" s="214" t="s">
        <v>460</v>
      </c>
      <c r="B534" s="120">
        <v>547</v>
      </c>
      <c r="C534" s="121">
        <v>10</v>
      </c>
      <c r="D534" s="121" t="s">
        <v>198</v>
      </c>
      <c r="E534" s="121" t="s">
        <v>806</v>
      </c>
      <c r="F534" s="121" t="s">
        <v>808</v>
      </c>
      <c r="G534" s="27">
        <v>1500</v>
      </c>
    </row>
    <row r="535" spans="1:7" ht="25.5" x14ac:dyDescent="0.3">
      <c r="A535" s="223" t="s">
        <v>501</v>
      </c>
      <c r="B535" s="161">
        <v>547</v>
      </c>
      <c r="C535" s="129">
        <v>13</v>
      </c>
      <c r="D535" s="129" t="s">
        <v>182</v>
      </c>
      <c r="E535" s="129" t="s">
        <v>183</v>
      </c>
      <c r="F535" s="129" t="s">
        <v>184</v>
      </c>
      <c r="G535" s="33">
        <f>G536</f>
        <v>109.3</v>
      </c>
    </row>
    <row r="536" spans="1:7" ht="30" x14ac:dyDescent="0.3">
      <c r="A536" s="214" t="s">
        <v>502</v>
      </c>
      <c r="B536" s="120">
        <v>547</v>
      </c>
      <c r="C536" s="121">
        <v>13</v>
      </c>
      <c r="D536" s="121" t="s">
        <v>181</v>
      </c>
      <c r="E536" s="121" t="s">
        <v>183</v>
      </c>
      <c r="F536" s="121" t="s">
        <v>184</v>
      </c>
      <c r="G536" s="27">
        <f t="shared" ref="G536:G540" si="17">G537</f>
        <v>109.3</v>
      </c>
    </row>
    <row r="537" spans="1:7" ht="33" customHeight="1" x14ac:dyDescent="0.3">
      <c r="A537" s="214" t="s">
        <v>503</v>
      </c>
      <c r="B537" s="120">
        <v>547</v>
      </c>
      <c r="C537" s="121">
        <v>13</v>
      </c>
      <c r="D537" s="121" t="s">
        <v>181</v>
      </c>
      <c r="E537" s="121" t="s">
        <v>230</v>
      </c>
      <c r="F537" s="121" t="s">
        <v>184</v>
      </c>
      <c r="G537" s="27">
        <f t="shared" si="17"/>
        <v>109.3</v>
      </c>
    </row>
    <row r="538" spans="1:7" x14ac:dyDescent="0.3">
      <c r="A538" s="214" t="s">
        <v>231</v>
      </c>
      <c r="B538" s="120">
        <v>547</v>
      </c>
      <c r="C538" s="121">
        <v>13</v>
      </c>
      <c r="D538" s="121" t="s">
        <v>181</v>
      </c>
      <c r="E538" s="121" t="s">
        <v>232</v>
      </c>
      <c r="F538" s="121" t="s">
        <v>184</v>
      </c>
      <c r="G538" s="27">
        <f t="shared" si="17"/>
        <v>109.3</v>
      </c>
    </row>
    <row r="539" spans="1:7" ht="34.15" customHeight="1" x14ac:dyDescent="0.3">
      <c r="A539" s="214" t="s">
        <v>587</v>
      </c>
      <c r="B539" s="120">
        <v>547</v>
      </c>
      <c r="C539" s="121">
        <v>13</v>
      </c>
      <c r="D539" s="121" t="s">
        <v>181</v>
      </c>
      <c r="E539" s="121" t="s">
        <v>505</v>
      </c>
      <c r="F539" s="121" t="s">
        <v>184</v>
      </c>
      <c r="G539" s="27">
        <f t="shared" si="17"/>
        <v>109.3</v>
      </c>
    </row>
    <row r="540" spans="1:7" ht="30" x14ac:dyDescent="0.3">
      <c r="A540" s="214" t="s">
        <v>506</v>
      </c>
      <c r="B540" s="120">
        <v>547</v>
      </c>
      <c r="C540" s="121">
        <v>13</v>
      </c>
      <c r="D540" s="121" t="s">
        <v>181</v>
      </c>
      <c r="E540" s="121" t="s">
        <v>505</v>
      </c>
      <c r="F540" s="121">
        <v>700</v>
      </c>
      <c r="G540" s="27">
        <f t="shared" si="17"/>
        <v>109.3</v>
      </c>
    </row>
    <row r="541" spans="1:7" x14ac:dyDescent="0.3">
      <c r="A541" s="214" t="s">
        <v>507</v>
      </c>
      <c r="B541" s="120">
        <v>547</v>
      </c>
      <c r="C541" s="121">
        <v>13</v>
      </c>
      <c r="D541" s="121" t="s">
        <v>181</v>
      </c>
      <c r="E541" s="121" t="s">
        <v>505</v>
      </c>
      <c r="F541" s="121">
        <v>730</v>
      </c>
      <c r="G541" s="27">
        <v>109.3</v>
      </c>
    </row>
    <row r="542" spans="1:7" ht="40.15" customHeight="1" x14ac:dyDescent="0.3">
      <c r="A542" s="213" t="s">
        <v>588</v>
      </c>
      <c r="B542" s="161">
        <v>547</v>
      </c>
      <c r="C542" s="129">
        <v>14</v>
      </c>
      <c r="D542" s="129" t="s">
        <v>182</v>
      </c>
      <c r="E542" s="129" t="s">
        <v>183</v>
      </c>
      <c r="F542" s="129" t="s">
        <v>184</v>
      </c>
      <c r="G542" s="24">
        <f>G543+G552</f>
        <v>30138.1</v>
      </c>
    </row>
    <row r="543" spans="1:7" ht="48" customHeight="1" x14ac:dyDescent="0.3">
      <c r="A543" s="214" t="s">
        <v>509</v>
      </c>
      <c r="B543" s="120">
        <v>547</v>
      </c>
      <c r="C543" s="121">
        <v>14</v>
      </c>
      <c r="D543" s="121" t="s">
        <v>181</v>
      </c>
      <c r="E543" s="121" t="s">
        <v>183</v>
      </c>
      <c r="F543" s="121" t="s">
        <v>184</v>
      </c>
      <c r="G543" s="27">
        <f>G544</f>
        <v>18023.3</v>
      </c>
    </row>
    <row r="544" spans="1:7" x14ac:dyDescent="0.3">
      <c r="A544" s="214" t="s">
        <v>589</v>
      </c>
      <c r="B544" s="120">
        <v>547</v>
      </c>
      <c r="C544" s="121">
        <v>14</v>
      </c>
      <c r="D544" s="121" t="s">
        <v>181</v>
      </c>
      <c r="E544" s="121" t="s">
        <v>230</v>
      </c>
      <c r="F544" s="121" t="s">
        <v>184</v>
      </c>
      <c r="G544" s="27">
        <f>G545</f>
        <v>18023.3</v>
      </c>
    </row>
    <row r="545" spans="1:7" ht="30" x14ac:dyDescent="0.3">
      <c r="A545" s="214" t="s">
        <v>254</v>
      </c>
      <c r="B545" s="120">
        <v>547</v>
      </c>
      <c r="C545" s="121">
        <v>14</v>
      </c>
      <c r="D545" s="121" t="s">
        <v>181</v>
      </c>
      <c r="E545" s="121" t="s">
        <v>255</v>
      </c>
      <c r="F545" s="121" t="s">
        <v>184</v>
      </c>
      <c r="G545" s="27">
        <f>G546</f>
        <v>18023.3</v>
      </c>
    </row>
    <row r="546" spans="1:7" ht="32.25" customHeight="1" x14ac:dyDescent="0.3">
      <c r="A546" s="214" t="s">
        <v>511</v>
      </c>
      <c r="B546" s="120">
        <v>547</v>
      </c>
      <c r="C546" s="121">
        <v>14</v>
      </c>
      <c r="D546" s="121" t="s">
        <v>181</v>
      </c>
      <c r="E546" s="121" t="s">
        <v>512</v>
      </c>
      <c r="F546" s="121" t="s">
        <v>184</v>
      </c>
      <c r="G546" s="27">
        <f>G547+G550</f>
        <v>18023.3</v>
      </c>
    </row>
    <row r="547" spans="1:7" x14ac:dyDescent="0.3">
      <c r="A547" s="221" t="s">
        <v>268</v>
      </c>
      <c r="B547" s="120">
        <v>547</v>
      </c>
      <c r="C547" s="121">
        <v>14</v>
      </c>
      <c r="D547" s="121" t="s">
        <v>181</v>
      </c>
      <c r="E547" s="121" t="s">
        <v>512</v>
      </c>
      <c r="F547" s="121">
        <v>500</v>
      </c>
      <c r="G547" s="27">
        <f>G548</f>
        <v>5018.2</v>
      </c>
    </row>
    <row r="548" spans="1:7" x14ac:dyDescent="0.3">
      <c r="A548" s="214" t="s">
        <v>590</v>
      </c>
      <c r="B548" s="120">
        <v>547</v>
      </c>
      <c r="C548" s="121">
        <v>14</v>
      </c>
      <c r="D548" s="121" t="s">
        <v>181</v>
      </c>
      <c r="E548" s="121" t="s">
        <v>512</v>
      </c>
      <c r="F548" s="121">
        <v>510</v>
      </c>
      <c r="G548" s="27">
        <v>5018.2</v>
      </c>
    </row>
    <row r="549" spans="1:7" ht="30" x14ac:dyDescent="0.3">
      <c r="A549" s="214" t="s">
        <v>514</v>
      </c>
      <c r="B549" s="120">
        <v>547</v>
      </c>
      <c r="C549" s="121">
        <v>14</v>
      </c>
      <c r="D549" s="121" t="s">
        <v>181</v>
      </c>
      <c r="E549" s="121" t="s">
        <v>515</v>
      </c>
      <c r="F549" s="121" t="s">
        <v>184</v>
      </c>
      <c r="G549" s="27">
        <f>G550</f>
        <v>13005.1</v>
      </c>
    </row>
    <row r="550" spans="1:7" x14ac:dyDescent="0.3">
      <c r="A550" s="221" t="s">
        <v>268</v>
      </c>
      <c r="B550" s="120">
        <v>547</v>
      </c>
      <c r="C550" s="121">
        <v>14</v>
      </c>
      <c r="D550" s="121" t="s">
        <v>181</v>
      </c>
      <c r="E550" s="121" t="s">
        <v>515</v>
      </c>
      <c r="F550" s="121">
        <v>500</v>
      </c>
      <c r="G550" s="27">
        <f>G551</f>
        <v>13005.1</v>
      </c>
    </row>
    <row r="551" spans="1:7" x14ac:dyDescent="0.3">
      <c r="A551" s="214" t="s">
        <v>590</v>
      </c>
      <c r="B551" s="120">
        <v>547</v>
      </c>
      <c r="C551" s="121">
        <v>14</v>
      </c>
      <c r="D551" s="121" t="s">
        <v>181</v>
      </c>
      <c r="E551" s="121" t="s">
        <v>515</v>
      </c>
      <c r="F551" s="121">
        <v>510</v>
      </c>
      <c r="G551" s="27">
        <v>13005.1</v>
      </c>
    </row>
    <row r="552" spans="1:7" ht="30" x14ac:dyDescent="0.3">
      <c r="A552" s="214" t="s">
        <v>591</v>
      </c>
      <c r="B552" s="120">
        <v>547</v>
      </c>
      <c r="C552" s="121">
        <v>14</v>
      </c>
      <c r="D552" s="121" t="s">
        <v>198</v>
      </c>
      <c r="E552" s="121" t="s">
        <v>183</v>
      </c>
      <c r="F552" s="121" t="s">
        <v>184</v>
      </c>
      <c r="G552" s="33">
        <f>G553+G561+G569</f>
        <v>12114.8</v>
      </c>
    </row>
    <row r="553" spans="1:7" ht="48" customHeight="1" x14ac:dyDescent="0.3">
      <c r="A553" s="214" t="s">
        <v>991</v>
      </c>
      <c r="B553" s="120">
        <v>547</v>
      </c>
      <c r="C553" s="121">
        <v>14</v>
      </c>
      <c r="D553" s="121" t="s">
        <v>198</v>
      </c>
      <c r="E553" s="121" t="s">
        <v>319</v>
      </c>
      <c r="F553" s="121" t="s">
        <v>184</v>
      </c>
      <c r="G553" s="27">
        <f>G554</f>
        <v>5024.6000000000004</v>
      </c>
    </row>
    <row r="554" spans="1:7" ht="49.5" hidden="1" customHeight="1" x14ac:dyDescent="0.3">
      <c r="A554" s="214" t="s">
        <v>992</v>
      </c>
      <c r="B554" s="120">
        <v>547</v>
      </c>
      <c r="C554" s="121">
        <v>14</v>
      </c>
      <c r="D554" s="121" t="s">
        <v>198</v>
      </c>
      <c r="E554" s="121" t="s">
        <v>321</v>
      </c>
      <c r="F554" s="121" t="s">
        <v>184</v>
      </c>
      <c r="G554" s="27">
        <f>G555</f>
        <v>5024.6000000000004</v>
      </c>
    </row>
    <row r="555" spans="1:7" ht="29.45" customHeight="1" x14ac:dyDescent="0.3">
      <c r="A555" s="214" t="s">
        <v>322</v>
      </c>
      <c r="B555" s="120">
        <v>547</v>
      </c>
      <c r="C555" s="121">
        <v>14</v>
      </c>
      <c r="D555" s="121" t="s">
        <v>198</v>
      </c>
      <c r="E555" s="121" t="s">
        <v>777</v>
      </c>
      <c r="F555" s="121" t="s">
        <v>184</v>
      </c>
      <c r="G555" s="27">
        <f>G556</f>
        <v>5024.6000000000004</v>
      </c>
    </row>
    <row r="556" spans="1:7" ht="30" x14ac:dyDescent="0.3">
      <c r="A556" s="214" t="s">
        <v>518</v>
      </c>
      <c r="B556" s="120">
        <v>547</v>
      </c>
      <c r="C556" s="121">
        <v>14</v>
      </c>
      <c r="D556" s="121" t="s">
        <v>198</v>
      </c>
      <c r="E556" s="121" t="s">
        <v>778</v>
      </c>
      <c r="F556" s="121" t="s">
        <v>184</v>
      </c>
      <c r="G556" s="27">
        <f>G557</f>
        <v>5024.6000000000004</v>
      </c>
    </row>
    <row r="557" spans="1:7" x14ac:dyDescent="0.3">
      <c r="A557" s="221" t="s">
        <v>268</v>
      </c>
      <c r="B557" s="120">
        <v>547</v>
      </c>
      <c r="C557" s="121">
        <v>14</v>
      </c>
      <c r="D557" s="121" t="s">
        <v>198</v>
      </c>
      <c r="E557" s="121" t="s">
        <v>778</v>
      </c>
      <c r="F557" s="121">
        <v>500</v>
      </c>
      <c r="G557" s="27">
        <f>G558+G559</f>
        <v>5024.6000000000004</v>
      </c>
    </row>
    <row r="558" spans="1:7" x14ac:dyDescent="0.3">
      <c r="A558" s="214" t="s">
        <v>269</v>
      </c>
      <c r="B558" s="120">
        <v>547</v>
      </c>
      <c r="C558" s="121">
        <v>14</v>
      </c>
      <c r="D558" s="121" t="s">
        <v>198</v>
      </c>
      <c r="E558" s="121" t="s">
        <v>778</v>
      </c>
      <c r="F558" s="121" t="s">
        <v>718</v>
      </c>
      <c r="G558" s="27">
        <v>5000</v>
      </c>
    </row>
    <row r="559" spans="1:7" x14ac:dyDescent="0.3">
      <c r="A559" s="214" t="s">
        <v>169</v>
      </c>
      <c r="B559" s="120">
        <v>547</v>
      </c>
      <c r="C559" s="121">
        <v>14</v>
      </c>
      <c r="D559" s="121" t="s">
        <v>198</v>
      </c>
      <c r="E559" s="121" t="s">
        <v>778</v>
      </c>
      <c r="F559" s="121">
        <v>540</v>
      </c>
      <c r="G559" s="27">
        <v>24.6</v>
      </c>
    </row>
    <row r="560" spans="1:7" ht="60" hidden="1" x14ac:dyDescent="0.3">
      <c r="A560" s="214" t="s">
        <v>829</v>
      </c>
      <c r="B560" s="120">
        <v>547</v>
      </c>
      <c r="C560" s="121">
        <v>14</v>
      </c>
      <c r="D560" s="121" t="s">
        <v>198</v>
      </c>
      <c r="E560" s="121" t="s">
        <v>308</v>
      </c>
      <c r="F560" s="121" t="s">
        <v>184</v>
      </c>
      <c r="G560" s="27">
        <v>0</v>
      </c>
    </row>
    <row r="561" spans="1:7" ht="45" x14ac:dyDescent="0.3">
      <c r="A561" s="214" t="s">
        <v>519</v>
      </c>
      <c r="B561" s="120">
        <v>547</v>
      </c>
      <c r="C561" s="121">
        <v>14</v>
      </c>
      <c r="D561" s="121" t="s">
        <v>198</v>
      </c>
      <c r="E561" s="121" t="s">
        <v>310</v>
      </c>
      <c r="F561" s="121" t="s">
        <v>184</v>
      </c>
      <c r="G561" s="27">
        <f>G562</f>
        <v>40</v>
      </c>
    </row>
    <row r="562" spans="1:7" ht="31.9" customHeight="1" x14ac:dyDescent="0.3">
      <c r="A562" s="214" t="s">
        <v>520</v>
      </c>
      <c r="B562" s="120">
        <v>547</v>
      </c>
      <c r="C562" s="121">
        <v>14</v>
      </c>
      <c r="D562" s="121" t="s">
        <v>198</v>
      </c>
      <c r="E562" s="121" t="s">
        <v>312</v>
      </c>
      <c r="F562" s="121" t="s">
        <v>184</v>
      </c>
      <c r="G562" s="27">
        <f>G563</f>
        <v>40</v>
      </c>
    </row>
    <row r="563" spans="1:7" ht="34.5" customHeight="1" x14ac:dyDescent="0.3">
      <c r="A563" s="214" t="s">
        <v>521</v>
      </c>
      <c r="B563" s="120">
        <v>547</v>
      </c>
      <c r="C563" s="121">
        <v>14</v>
      </c>
      <c r="D563" s="121" t="s">
        <v>198</v>
      </c>
      <c r="E563" s="121" t="s">
        <v>522</v>
      </c>
      <c r="F563" s="121" t="s">
        <v>184</v>
      </c>
      <c r="G563" s="27">
        <f>G564+G567</f>
        <v>40</v>
      </c>
    </row>
    <row r="564" spans="1:7" ht="16.5" customHeight="1" x14ac:dyDescent="0.3">
      <c r="A564" s="221" t="s">
        <v>268</v>
      </c>
      <c r="B564" s="120">
        <v>547</v>
      </c>
      <c r="C564" s="121">
        <v>14</v>
      </c>
      <c r="D564" s="121" t="s">
        <v>198</v>
      </c>
      <c r="E564" s="121" t="s">
        <v>522</v>
      </c>
      <c r="F564" s="121">
        <v>500</v>
      </c>
      <c r="G564" s="27">
        <f>G565</f>
        <v>22.4</v>
      </c>
    </row>
    <row r="565" spans="1:7" x14ac:dyDescent="0.3">
      <c r="A565" s="214" t="s">
        <v>169</v>
      </c>
      <c r="B565" s="120">
        <v>547</v>
      </c>
      <c r="C565" s="121">
        <v>14</v>
      </c>
      <c r="D565" s="121" t="s">
        <v>198</v>
      </c>
      <c r="E565" s="121" t="s">
        <v>522</v>
      </c>
      <c r="F565" s="121">
        <v>540</v>
      </c>
      <c r="G565" s="27">
        <v>22.4</v>
      </c>
    </row>
    <row r="566" spans="1:7" ht="60" x14ac:dyDescent="0.3">
      <c r="A566" s="214" t="s">
        <v>523</v>
      </c>
      <c r="B566" s="120">
        <v>547</v>
      </c>
      <c r="C566" s="121">
        <v>14</v>
      </c>
      <c r="D566" s="121" t="s">
        <v>198</v>
      </c>
      <c r="E566" s="121" t="s">
        <v>524</v>
      </c>
      <c r="F566" s="121" t="s">
        <v>184</v>
      </c>
      <c r="G566" s="27">
        <f>G567</f>
        <v>17.600000000000001</v>
      </c>
    </row>
    <row r="567" spans="1:7" x14ac:dyDescent="0.3">
      <c r="A567" s="221" t="s">
        <v>268</v>
      </c>
      <c r="B567" s="120">
        <v>547</v>
      </c>
      <c r="C567" s="121">
        <v>14</v>
      </c>
      <c r="D567" s="121" t="s">
        <v>198</v>
      </c>
      <c r="E567" s="121" t="s">
        <v>524</v>
      </c>
      <c r="F567" s="121">
        <v>500</v>
      </c>
      <c r="G567" s="27">
        <f>G568</f>
        <v>17.600000000000001</v>
      </c>
    </row>
    <row r="568" spans="1:7" x14ac:dyDescent="0.3">
      <c r="A568" s="214" t="s">
        <v>169</v>
      </c>
      <c r="B568" s="120">
        <v>547</v>
      </c>
      <c r="C568" s="121">
        <v>14</v>
      </c>
      <c r="D568" s="121" t="s">
        <v>198</v>
      </c>
      <c r="E568" s="121" t="s">
        <v>524</v>
      </c>
      <c r="F568" s="121">
        <v>540</v>
      </c>
      <c r="G568" s="27">
        <v>17.600000000000001</v>
      </c>
    </row>
    <row r="569" spans="1:7" x14ac:dyDescent="0.3">
      <c r="A569" s="214" t="s">
        <v>531</v>
      </c>
      <c r="B569" s="120">
        <v>547</v>
      </c>
      <c r="C569" s="121">
        <v>14</v>
      </c>
      <c r="D569" s="121" t="s">
        <v>198</v>
      </c>
      <c r="E569" s="121" t="s">
        <v>230</v>
      </c>
      <c r="F569" s="121" t="s">
        <v>184</v>
      </c>
      <c r="G569" s="27">
        <f>G570</f>
        <v>7050.2</v>
      </c>
    </row>
    <row r="570" spans="1:7" ht="30" x14ac:dyDescent="0.3">
      <c r="A570" s="214" t="s">
        <v>254</v>
      </c>
      <c r="B570" s="120">
        <v>547</v>
      </c>
      <c r="C570" s="121">
        <v>14</v>
      </c>
      <c r="D570" s="121" t="s">
        <v>198</v>
      </c>
      <c r="E570" s="121" t="s">
        <v>255</v>
      </c>
      <c r="F570" s="121" t="s">
        <v>184</v>
      </c>
      <c r="G570" s="27">
        <f>G571</f>
        <v>7050.2</v>
      </c>
    </row>
    <row r="571" spans="1:7" ht="75" x14ac:dyDescent="0.3">
      <c r="A571" s="214" t="s">
        <v>1003</v>
      </c>
      <c r="B571" s="120">
        <v>547</v>
      </c>
      <c r="C571" s="121">
        <v>14</v>
      </c>
      <c r="D571" s="121" t="s">
        <v>198</v>
      </c>
      <c r="E571" s="121" t="s">
        <v>526</v>
      </c>
      <c r="F571" s="121" t="s">
        <v>184</v>
      </c>
      <c r="G571" s="27">
        <f>G572</f>
        <v>7050.2</v>
      </c>
    </row>
    <row r="572" spans="1:7" ht="17.45" customHeight="1" x14ac:dyDescent="0.3">
      <c r="A572" s="221" t="s">
        <v>268</v>
      </c>
      <c r="B572" s="120">
        <v>547</v>
      </c>
      <c r="C572" s="121">
        <v>14</v>
      </c>
      <c r="D572" s="121" t="s">
        <v>198</v>
      </c>
      <c r="E572" s="121" t="s">
        <v>526</v>
      </c>
      <c r="F572" s="121">
        <v>500</v>
      </c>
      <c r="G572" s="27">
        <f>G573</f>
        <v>7050.2</v>
      </c>
    </row>
    <row r="573" spans="1:7" x14ac:dyDescent="0.3">
      <c r="A573" s="214" t="s">
        <v>169</v>
      </c>
      <c r="B573" s="120">
        <v>547</v>
      </c>
      <c r="C573" s="121">
        <v>14</v>
      </c>
      <c r="D573" s="121" t="s">
        <v>198</v>
      </c>
      <c r="E573" s="121" t="s">
        <v>526</v>
      </c>
      <c r="F573" s="121" t="s">
        <v>769</v>
      </c>
      <c r="G573" s="27">
        <v>7050.2</v>
      </c>
    </row>
    <row r="574" spans="1:7" ht="25.5" x14ac:dyDescent="0.3">
      <c r="A574" s="213" t="s">
        <v>839</v>
      </c>
      <c r="B574" s="161">
        <v>651</v>
      </c>
      <c r="C574" s="129" t="s">
        <v>182</v>
      </c>
      <c r="D574" s="129" t="s">
        <v>184</v>
      </c>
      <c r="E574" s="129" t="s">
        <v>183</v>
      </c>
      <c r="F574" s="129" t="s">
        <v>184</v>
      </c>
      <c r="G574" s="24">
        <f>G575+G589</f>
        <v>2958.1</v>
      </c>
    </row>
    <row r="575" spans="1:7" x14ac:dyDescent="0.3">
      <c r="A575" s="213" t="s">
        <v>180</v>
      </c>
      <c r="B575" s="161">
        <v>651</v>
      </c>
      <c r="C575" s="129" t="s">
        <v>181</v>
      </c>
      <c r="D575" s="129" t="s">
        <v>182</v>
      </c>
      <c r="E575" s="129" t="s">
        <v>183</v>
      </c>
      <c r="F575" s="129" t="s">
        <v>184</v>
      </c>
      <c r="G575" s="24">
        <f>G576</f>
        <v>2730.6</v>
      </c>
    </row>
    <row r="576" spans="1:7" ht="45" x14ac:dyDescent="0.3">
      <c r="A576" s="214" t="s">
        <v>215</v>
      </c>
      <c r="B576" s="120">
        <v>651</v>
      </c>
      <c r="C576" s="121" t="s">
        <v>181</v>
      </c>
      <c r="D576" s="121" t="s">
        <v>216</v>
      </c>
      <c r="E576" s="121" t="s">
        <v>183</v>
      </c>
      <c r="F576" s="121" t="s">
        <v>184</v>
      </c>
      <c r="G576" s="24">
        <f>G577</f>
        <v>2730.6</v>
      </c>
    </row>
    <row r="577" spans="1:7" ht="30.75" customHeight="1" x14ac:dyDescent="0.3">
      <c r="A577" s="214" t="s">
        <v>552</v>
      </c>
      <c r="B577" s="120">
        <v>651</v>
      </c>
      <c r="C577" s="121" t="s">
        <v>181</v>
      </c>
      <c r="D577" s="121" t="s">
        <v>216</v>
      </c>
      <c r="E577" s="121" t="s">
        <v>218</v>
      </c>
      <c r="F577" s="121" t="s">
        <v>184</v>
      </c>
      <c r="G577" s="27">
        <f>G578</f>
        <v>2730.6</v>
      </c>
    </row>
    <row r="578" spans="1:7" ht="30" customHeight="1" x14ac:dyDescent="0.3">
      <c r="A578" s="214" t="s">
        <v>840</v>
      </c>
      <c r="B578" s="120">
        <v>651</v>
      </c>
      <c r="C578" s="121" t="s">
        <v>181</v>
      </c>
      <c r="D578" s="121" t="s">
        <v>216</v>
      </c>
      <c r="E578" s="121" t="s">
        <v>219</v>
      </c>
      <c r="F578" s="121" t="s">
        <v>184</v>
      </c>
      <c r="G578" s="27">
        <f>G579</f>
        <v>2730.6</v>
      </c>
    </row>
    <row r="579" spans="1:7" ht="30" x14ac:dyDescent="0.3">
      <c r="A579" s="214" t="s">
        <v>220</v>
      </c>
      <c r="B579" s="120">
        <v>651</v>
      </c>
      <c r="C579" s="121" t="s">
        <v>181</v>
      </c>
      <c r="D579" s="121" t="s">
        <v>216</v>
      </c>
      <c r="E579" s="121" t="s">
        <v>221</v>
      </c>
      <c r="F579" s="121" t="s">
        <v>184</v>
      </c>
      <c r="G579" s="27">
        <f>G580+G582</f>
        <v>2730.6</v>
      </c>
    </row>
    <row r="580" spans="1:7" ht="29.25" customHeight="1" x14ac:dyDescent="0.3">
      <c r="A580" s="214" t="s">
        <v>193</v>
      </c>
      <c r="B580" s="120">
        <v>651</v>
      </c>
      <c r="C580" s="121" t="s">
        <v>181</v>
      </c>
      <c r="D580" s="121" t="s">
        <v>216</v>
      </c>
      <c r="E580" s="121" t="s">
        <v>221</v>
      </c>
      <c r="F580" s="121">
        <v>100</v>
      </c>
      <c r="G580" s="27">
        <f>G581</f>
        <v>1937.6</v>
      </c>
    </row>
    <row r="581" spans="1:7" ht="32.25" customHeight="1" x14ac:dyDescent="0.3">
      <c r="A581" s="214" t="s">
        <v>194</v>
      </c>
      <c r="B581" s="120">
        <v>651</v>
      </c>
      <c r="C581" s="121" t="s">
        <v>181</v>
      </c>
      <c r="D581" s="121" t="s">
        <v>216</v>
      </c>
      <c r="E581" s="121" t="s">
        <v>221</v>
      </c>
      <c r="F581" s="121">
        <v>120</v>
      </c>
      <c r="G581" s="27">
        <v>1937.6</v>
      </c>
    </row>
    <row r="582" spans="1:7" ht="30" x14ac:dyDescent="0.3">
      <c r="A582" s="214" t="s">
        <v>195</v>
      </c>
      <c r="B582" s="120">
        <v>651</v>
      </c>
      <c r="C582" s="121" t="s">
        <v>181</v>
      </c>
      <c r="D582" s="121" t="s">
        <v>216</v>
      </c>
      <c r="E582" s="121" t="s">
        <v>222</v>
      </c>
      <c r="F582" s="121" t="s">
        <v>184</v>
      </c>
      <c r="G582" s="27">
        <f>G583+G585+G587</f>
        <v>793</v>
      </c>
    </row>
    <row r="583" spans="1:7" ht="80.25" customHeight="1" x14ac:dyDescent="0.3">
      <c r="A583" s="214" t="s">
        <v>193</v>
      </c>
      <c r="B583" s="120">
        <v>651</v>
      </c>
      <c r="C583" s="121" t="s">
        <v>181</v>
      </c>
      <c r="D583" s="121" t="s">
        <v>216</v>
      </c>
      <c r="E583" s="121" t="s">
        <v>222</v>
      </c>
      <c r="F583" s="121">
        <v>100</v>
      </c>
      <c r="G583" s="27">
        <f>G584</f>
        <v>43</v>
      </c>
    </row>
    <row r="584" spans="1:7" ht="32.25" customHeight="1" x14ac:dyDescent="0.3">
      <c r="A584" s="214" t="s">
        <v>194</v>
      </c>
      <c r="B584" s="120">
        <v>651</v>
      </c>
      <c r="C584" s="121" t="s">
        <v>181</v>
      </c>
      <c r="D584" s="121" t="s">
        <v>216</v>
      </c>
      <c r="E584" s="121" t="s">
        <v>222</v>
      </c>
      <c r="F584" s="121">
        <v>120</v>
      </c>
      <c r="G584" s="27">
        <v>43</v>
      </c>
    </row>
    <row r="585" spans="1:7" ht="30" x14ac:dyDescent="0.3">
      <c r="A585" s="214" t="s">
        <v>205</v>
      </c>
      <c r="B585" s="120">
        <v>651</v>
      </c>
      <c r="C585" s="121" t="s">
        <v>181</v>
      </c>
      <c r="D585" s="121" t="s">
        <v>216</v>
      </c>
      <c r="E585" s="121" t="s">
        <v>222</v>
      </c>
      <c r="F585" s="121">
        <v>200</v>
      </c>
      <c r="G585" s="27">
        <f>G586</f>
        <v>742.5</v>
      </c>
    </row>
    <row r="586" spans="1:7" ht="45" x14ac:dyDescent="0.3">
      <c r="A586" s="214" t="s">
        <v>206</v>
      </c>
      <c r="B586" s="120">
        <v>651</v>
      </c>
      <c r="C586" s="121" t="s">
        <v>181</v>
      </c>
      <c r="D586" s="121" t="s">
        <v>216</v>
      </c>
      <c r="E586" s="121" t="s">
        <v>222</v>
      </c>
      <c r="F586" s="121">
        <v>240</v>
      </c>
      <c r="G586" s="27">
        <v>742.5</v>
      </c>
    </row>
    <row r="587" spans="1:7" x14ac:dyDescent="0.3">
      <c r="A587" s="214" t="s">
        <v>207</v>
      </c>
      <c r="B587" s="120">
        <v>651</v>
      </c>
      <c r="C587" s="121" t="s">
        <v>181</v>
      </c>
      <c r="D587" s="121" t="s">
        <v>216</v>
      </c>
      <c r="E587" s="121" t="s">
        <v>222</v>
      </c>
      <c r="F587" s="121">
        <v>800</v>
      </c>
      <c r="G587" s="27">
        <f>G588</f>
        <v>7.5</v>
      </c>
    </row>
    <row r="588" spans="1:7" x14ac:dyDescent="0.3">
      <c r="A588" s="214" t="s">
        <v>208</v>
      </c>
      <c r="B588" s="120">
        <v>651</v>
      </c>
      <c r="C588" s="121" t="s">
        <v>181</v>
      </c>
      <c r="D588" s="121" t="s">
        <v>216</v>
      </c>
      <c r="E588" s="121" t="s">
        <v>222</v>
      </c>
      <c r="F588" s="121">
        <v>850</v>
      </c>
      <c r="G588" s="27">
        <v>7.5</v>
      </c>
    </row>
    <row r="589" spans="1:7" x14ac:dyDescent="0.3">
      <c r="A589" s="213" t="s">
        <v>445</v>
      </c>
      <c r="B589" s="161">
        <v>651</v>
      </c>
      <c r="C589" s="129" t="s">
        <v>446</v>
      </c>
      <c r="D589" s="129" t="s">
        <v>182</v>
      </c>
      <c r="E589" s="129" t="s">
        <v>183</v>
      </c>
      <c r="F589" s="129" t="s">
        <v>184</v>
      </c>
      <c r="G589" s="24">
        <f>G590</f>
        <v>227.5</v>
      </c>
    </row>
    <row r="590" spans="1:7" x14ac:dyDescent="0.3">
      <c r="A590" s="214" t="s">
        <v>448</v>
      </c>
      <c r="B590" s="120">
        <v>651</v>
      </c>
      <c r="C590" s="121" t="s">
        <v>446</v>
      </c>
      <c r="D590" s="121" t="s">
        <v>181</v>
      </c>
      <c r="E590" s="121" t="s">
        <v>183</v>
      </c>
      <c r="F590" s="121" t="s">
        <v>184</v>
      </c>
      <c r="G590" s="27">
        <f t="shared" ref="G590:G595" si="18">G591</f>
        <v>227.5</v>
      </c>
    </row>
    <row r="591" spans="1:7" ht="34.15" customHeight="1" x14ac:dyDescent="0.3">
      <c r="A591" s="214" t="s">
        <v>993</v>
      </c>
      <c r="B591" s="120">
        <v>651</v>
      </c>
      <c r="C591" s="121" t="s">
        <v>446</v>
      </c>
      <c r="D591" s="121" t="s">
        <v>181</v>
      </c>
      <c r="E591" s="121" t="s">
        <v>449</v>
      </c>
      <c r="F591" s="121" t="s">
        <v>184</v>
      </c>
      <c r="G591" s="27">
        <f t="shared" si="18"/>
        <v>227.5</v>
      </c>
    </row>
    <row r="592" spans="1:7" ht="90.75" customHeight="1" x14ac:dyDescent="0.3">
      <c r="A592" s="220" t="s">
        <v>1114</v>
      </c>
      <c r="B592" s="120">
        <v>651</v>
      </c>
      <c r="C592" s="121" t="s">
        <v>446</v>
      </c>
      <c r="D592" s="121" t="s">
        <v>181</v>
      </c>
      <c r="E592" s="121" t="s">
        <v>450</v>
      </c>
      <c r="F592" s="121" t="s">
        <v>184</v>
      </c>
      <c r="G592" s="27">
        <f t="shared" si="18"/>
        <v>227.5</v>
      </c>
    </row>
    <row r="593" spans="1:7" ht="60" x14ac:dyDescent="0.3">
      <c r="A593" s="220" t="s">
        <v>996</v>
      </c>
      <c r="B593" s="120">
        <v>651</v>
      </c>
      <c r="C593" s="121" t="s">
        <v>446</v>
      </c>
      <c r="D593" s="121" t="s">
        <v>181</v>
      </c>
      <c r="E593" s="121" t="s">
        <v>451</v>
      </c>
      <c r="F593" s="121" t="s">
        <v>184</v>
      </c>
      <c r="G593" s="27">
        <f t="shared" si="18"/>
        <v>227.5</v>
      </c>
    </row>
    <row r="594" spans="1:7" ht="60" x14ac:dyDescent="0.3">
      <c r="A594" s="220" t="s">
        <v>830</v>
      </c>
      <c r="B594" s="120">
        <v>651</v>
      </c>
      <c r="C594" s="121" t="s">
        <v>446</v>
      </c>
      <c r="D594" s="121" t="s">
        <v>181</v>
      </c>
      <c r="E594" s="121" t="s">
        <v>452</v>
      </c>
      <c r="F594" s="121" t="s">
        <v>184</v>
      </c>
      <c r="G594" s="27">
        <f t="shared" si="18"/>
        <v>227.5</v>
      </c>
    </row>
    <row r="595" spans="1:7" ht="30" x14ac:dyDescent="0.3">
      <c r="A595" s="214" t="s">
        <v>453</v>
      </c>
      <c r="B595" s="120">
        <v>651</v>
      </c>
      <c r="C595" s="121" t="s">
        <v>446</v>
      </c>
      <c r="D595" s="121" t="s">
        <v>181</v>
      </c>
      <c r="E595" s="121" t="s">
        <v>452</v>
      </c>
      <c r="F595" s="121" t="s">
        <v>807</v>
      </c>
      <c r="G595" s="27">
        <f t="shared" si="18"/>
        <v>227.5</v>
      </c>
    </row>
    <row r="596" spans="1:7" ht="30" x14ac:dyDescent="0.3">
      <c r="A596" s="214" t="s">
        <v>454</v>
      </c>
      <c r="B596" s="120">
        <v>651</v>
      </c>
      <c r="C596" s="121" t="s">
        <v>446</v>
      </c>
      <c r="D596" s="121" t="s">
        <v>181</v>
      </c>
      <c r="E596" s="121" t="s">
        <v>452</v>
      </c>
      <c r="F596" s="121" t="s">
        <v>809</v>
      </c>
      <c r="G596" s="27">
        <v>227.5</v>
      </c>
    </row>
    <row r="597" spans="1:7" ht="25.5" x14ac:dyDescent="0.3">
      <c r="A597" s="213" t="s">
        <v>592</v>
      </c>
      <c r="B597" s="161">
        <v>665</v>
      </c>
      <c r="C597" s="129" t="s">
        <v>182</v>
      </c>
      <c r="D597" s="129" t="s">
        <v>182</v>
      </c>
      <c r="E597" s="129" t="s">
        <v>183</v>
      </c>
      <c r="F597" s="129" t="s">
        <v>184</v>
      </c>
      <c r="G597" s="24">
        <f>G598+G621</f>
        <v>7689.4000000000005</v>
      </c>
    </row>
    <row r="598" spans="1:7" x14ac:dyDescent="0.3">
      <c r="A598" s="213" t="s">
        <v>180</v>
      </c>
      <c r="B598" s="161">
        <v>665</v>
      </c>
      <c r="C598" s="129" t="s">
        <v>181</v>
      </c>
      <c r="D598" s="129" t="s">
        <v>182</v>
      </c>
      <c r="E598" s="129" t="s">
        <v>183</v>
      </c>
      <c r="F598" s="129" t="s">
        <v>184</v>
      </c>
      <c r="G598" s="24">
        <f>G599+G608</f>
        <v>6919.1</v>
      </c>
    </row>
    <row r="599" spans="1:7" ht="30" x14ac:dyDescent="0.3">
      <c r="A599" s="214" t="s">
        <v>185</v>
      </c>
      <c r="B599" s="120">
        <v>665</v>
      </c>
      <c r="C599" s="121" t="s">
        <v>181</v>
      </c>
      <c r="D599" s="121" t="s">
        <v>186</v>
      </c>
      <c r="E599" s="121" t="s">
        <v>183</v>
      </c>
      <c r="F599" s="121" t="s">
        <v>184</v>
      </c>
      <c r="G599" s="27">
        <f>G600</f>
        <v>1733.3</v>
      </c>
    </row>
    <row r="600" spans="1:7" ht="47.25" customHeight="1" x14ac:dyDescent="0.3">
      <c r="A600" s="214" t="s">
        <v>187</v>
      </c>
      <c r="B600" s="120">
        <v>665</v>
      </c>
      <c r="C600" s="121" t="s">
        <v>181</v>
      </c>
      <c r="D600" s="121" t="s">
        <v>186</v>
      </c>
      <c r="E600" s="121" t="s">
        <v>211</v>
      </c>
      <c r="F600" s="121" t="s">
        <v>184</v>
      </c>
      <c r="G600" s="27">
        <f>G601</f>
        <v>1733.3</v>
      </c>
    </row>
    <row r="601" spans="1:7" ht="15" customHeight="1" x14ac:dyDescent="0.3">
      <c r="A601" s="214" t="s">
        <v>189</v>
      </c>
      <c r="B601" s="120">
        <v>665</v>
      </c>
      <c r="C601" s="121" t="s">
        <v>181</v>
      </c>
      <c r="D601" s="121" t="s">
        <v>186</v>
      </c>
      <c r="E601" s="121" t="s">
        <v>190</v>
      </c>
      <c r="F601" s="121" t="s">
        <v>184</v>
      </c>
      <c r="G601" s="27">
        <f>G602+G605</f>
        <v>1733.3</v>
      </c>
    </row>
    <row r="602" spans="1:7" ht="30" x14ac:dyDescent="0.3">
      <c r="A602" s="214" t="s">
        <v>593</v>
      </c>
      <c r="B602" s="120">
        <v>665</v>
      </c>
      <c r="C602" s="121" t="s">
        <v>181</v>
      </c>
      <c r="D602" s="121" t="s">
        <v>186</v>
      </c>
      <c r="E602" s="121" t="s">
        <v>192</v>
      </c>
      <c r="F602" s="121" t="s">
        <v>184</v>
      </c>
      <c r="G602" s="27">
        <f>G603</f>
        <v>1633.8</v>
      </c>
    </row>
    <row r="603" spans="1:7" ht="33" customHeight="1" x14ac:dyDescent="0.3">
      <c r="A603" s="214" t="s">
        <v>193</v>
      </c>
      <c r="B603" s="120">
        <v>665</v>
      </c>
      <c r="C603" s="121" t="s">
        <v>181</v>
      </c>
      <c r="D603" s="121" t="s">
        <v>186</v>
      </c>
      <c r="E603" s="121" t="s">
        <v>192</v>
      </c>
      <c r="F603" s="121">
        <v>100</v>
      </c>
      <c r="G603" s="27">
        <f>G604</f>
        <v>1633.8</v>
      </c>
    </row>
    <row r="604" spans="1:7" ht="34.5" customHeight="1" x14ac:dyDescent="0.3">
      <c r="A604" s="214" t="s">
        <v>194</v>
      </c>
      <c r="B604" s="120">
        <v>665</v>
      </c>
      <c r="C604" s="121" t="s">
        <v>181</v>
      </c>
      <c r="D604" s="121" t="s">
        <v>186</v>
      </c>
      <c r="E604" s="121" t="s">
        <v>192</v>
      </c>
      <c r="F604" s="121">
        <v>120</v>
      </c>
      <c r="G604" s="27">
        <v>1633.8</v>
      </c>
    </row>
    <row r="605" spans="1:7" ht="30" x14ac:dyDescent="0.3">
      <c r="A605" s="214" t="s">
        <v>195</v>
      </c>
      <c r="B605" s="120">
        <v>665</v>
      </c>
      <c r="C605" s="121" t="s">
        <v>181</v>
      </c>
      <c r="D605" s="121" t="s">
        <v>186</v>
      </c>
      <c r="E605" s="121" t="s">
        <v>196</v>
      </c>
      <c r="F605" s="121" t="s">
        <v>184</v>
      </c>
      <c r="G605" s="27">
        <f>G606</f>
        <v>99.5</v>
      </c>
    </row>
    <row r="606" spans="1:7" ht="76.5" customHeight="1" x14ac:dyDescent="0.3">
      <c r="A606" s="214" t="s">
        <v>193</v>
      </c>
      <c r="B606" s="120">
        <v>665</v>
      </c>
      <c r="C606" s="121" t="s">
        <v>181</v>
      </c>
      <c r="D606" s="121" t="s">
        <v>186</v>
      </c>
      <c r="E606" s="121" t="s">
        <v>196</v>
      </c>
      <c r="F606" s="121">
        <v>100</v>
      </c>
      <c r="G606" s="27">
        <f>G607</f>
        <v>99.5</v>
      </c>
    </row>
    <row r="607" spans="1:7" ht="33.75" customHeight="1" x14ac:dyDescent="0.3">
      <c r="A607" s="214" t="s">
        <v>194</v>
      </c>
      <c r="B607" s="120">
        <v>665</v>
      </c>
      <c r="C607" s="121" t="s">
        <v>181</v>
      </c>
      <c r="D607" s="121" t="s">
        <v>186</v>
      </c>
      <c r="E607" s="121" t="s">
        <v>196</v>
      </c>
      <c r="F607" s="121">
        <v>120</v>
      </c>
      <c r="G607" s="27">
        <v>99.5</v>
      </c>
    </row>
    <row r="608" spans="1:7" ht="61.5" customHeight="1" x14ac:dyDescent="0.3">
      <c r="A608" s="214" t="s">
        <v>197</v>
      </c>
      <c r="B608" s="120">
        <v>665</v>
      </c>
      <c r="C608" s="121" t="s">
        <v>181</v>
      </c>
      <c r="D608" s="121" t="s">
        <v>198</v>
      </c>
      <c r="E608" s="121" t="s">
        <v>183</v>
      </c>
      <c r="F608" s="121" t="s">
        <v>184</v>
      </c>
      <c r="G608" s="27">
        <f>G611+G614</f>
        <v>5185.8</v>
      </c>
    </row>
    <row r="609" spans="1:7" ht="47.45" customHeight="1" x14ac:dyDescent="0.3">
      <c r="A609" s="214" t="s">
        <v>199</v>
      </c>
      <c r="B609" s="120">
        <v>665</v>
      </c>
      <c r="C609" s="121" t="s">
        <v>181</v>
      </c>
      <c r="D609" s="121" t="s">
        <v>198</v>
      </c>
      <c r="E609" s="121" t="s">
        <v>200</v>
      </c>
      <c r="F609" s="121" t="s">
        <v>184</v>
      </c>
      <c r="G609" s="27">
        <f>G610</f>
        <v>5185.8</v>
      </c>
    </row>
    <row r="610" spans="1:7" ht="30" x14ac:dyDescent="0.3">
      <c r="A610" s="214" t="s">
        <v>594</v>
      </c>
      <c r="B610" s="120">
        <v>665</v>
      </c>
      <c r="C610" s="121" t="s">
        <v>181</v>
      </c>
      <c r="D610" s="121" t="s">
        <v>198</v>
      </c>
      <c r="E610" s="121" t="s">
        <v>202</v>
      </c>
      <c r="F610" s="121" t="s">
        <v>184</v>
      </c>
      <c r="G610" s="27">
        <f>G611+G614</f>
        <v>5185.8</v>
      </c>
    </row>
    <row r="611" spans="1:7" ht="30" x14ac:dyDescent="0.3">
      <c r="A611" s="214" t="s">
        <v>191</v>
      </c>
      <c r="B611" s="120">
        <v>665</v>
      </c>
      <c r="C611" s="121" t="s">
        <v>181</v>
      </c>
      <c r="D611" s="121" t="s">
        <v>198</v>
      </c>
      <c r="E611" s="121" t="s">
        <v>203</v>
      </c>
      <c r="F611" s="121" t="s">
        <v>184</v>
      </c>
      <c r="G611" s="27">
        <f>G612</f>
        <v>3886.5</v>
      </c>
    </row>
    <row r="612" spans="1:7" ht="30" customHeight="1" x14ac:dyDescent="0.3">
      <c r="A612" s="214" t="s">
        <v>193</v>
      </c>
      <c r="B612" s="120">
        <v>665</v>
      </c>
      <c r="C612" s="121" t="s">
        <v>181</v>
      </c>
      <c r="D612" s="121" t="s">
        <v>198</v>
      </c>
      <c r="E612" s="121" t="s">
        <v>203</v>
      </c>
      <c r="F612" s="121">
        <v>100</v>
      </c>
      <c r="G612" s="27">
        <f>G613</f>
        <v>3886.5</v>
      </c>
    </row>
    <row r="613" spans="1:7" ht="32.25" customHeight="1" x14ac:dyDescent="0.3">
      <c r="A613" s="214" t="s">
        <v>194</v>
      </c>
      <c r="B613" s="120">
        <v>665</v>
      </c>
      <c r="C613" s="121" t="s">
        <v>181</v>
      </c>
      <c r="D613" s="121" t="s">
        <v>198</v>
      </c>
      <c r="E613" s="121" t="s">
        <v>203</v>
      </c>
      <c r="F613" s="121">
        <v>120</v>
      </c>
      <c r="G613" s="27">
        <v>3886.5</v>
      </c>
    </row>
    <row r="614" spans="1:7" ht="30" x14ac:dyDescent="0.3">
      <c r="A614" s="214" t="s">
        <v>195</v>
      </c>
      <c r="B614" s="120">
        <v>665</v>
      </c>
      <c r="C614" s="121" t="s">
        <v>181</v>
      </c>
      <c r="D614" s="121" t="s">
        <v>198</v>
      </c>
      <c r="E614" s="121" t="s">
        <v>204</v>
      </c>
      <c r="F614" s="121" t="s">
        <v>184</v>
      </c>
      <c r="G614" s="27">
        <f>G615+G617+G619</f>
        <v>1299.3</v>
      </c>
    </row>
    <row r="615" spans="1:7" ht="75.75" customHeight="1" x14ac:dyDescent="0.3">
      <c r="A615" s="214" t="s">
        <v>193</v>
      </c>
      <c r="B615" s="120">
        <v>665</v>
      </c>
      <c r="C615" s="121" t="s">
        <v>181</v>
      </c>
      <c r="D615" s="121" t="s">
        <v>198</v>
      </c>
      <c r="E615" s="121" t="s">
        <v>204</v>
      </c>
      <c r="F615" s="121">
        <v>100</v>
      </c>
      <c r="G615" s="27">
        <f>G616</f>
        <v>86.5</v>
      </c>
    </row>
    <row r="616" spans="1:7" ht="30" x14ac:dyDescent="0.3">
      <c r="A616" s="214" t="s">
        <v>194</v>
      </c>
      <c r="B616" s="120">
        <v>665</v>
      </c>
      <c r="C616" s="121" t="s">
        <v>181</v>
      </c>
      <c r="D616" s="121" t="s">
        <v>198</v>
      </c>
      <c r="E616" s="121" t="s">
        <v>204</v>
      </c>
      <c r="F616" s="121">
        <v>120</v>
      </c>
      <c r="G616" s="27">
        <v>86.5</v>
      </c>
    </row>
    <row r="617" spans="1:7" ht="30" x14ac:dyDescent="0.3">
      <c r="A617" s="214" t="s">
        <v>205</v>
      </c>
      <c r="B617" s="120">
        <v>665</v>
      </c>
      <c r="C617" s="121" t="s">
        <v>181</v>
      </c>
      <c r="D617" s="121" t="s">
        <v>198</v>
      </c>
      <c r="E617" s="121" t="s">
        <v>204</v>
      </c>
      <c r="F617" s="121">
        <v>200</v>
      </c>
      <c r="G617" s="27">
        <f>G618</f>
        <v>1200.7</v>
      </c>
    </row>
    <row r="618" spans="1:7" ht="45" x14ac:dyDescent="0.3">
      <c r="A618" s="214" t="s">
        <v>206</v>
      </c>
      <c r="B618" s="120">
        <v>665</v>
      </c>
      <c r="C618" s="121" t="s">
        <v>181</v>
      </c>
      <c r="D618" s="121" t="s">
        <v>198</v>
      </c>
      <c r="E618" s="121" t="s">
        <v>204</v>
      </c>
      <c r="F618" s="121">
        <v>240</v>
      </c>
      <c r="G618" s="27">
        <v>1200.7</v>
      </c>
    </row>
    <row r="619" spans="1:7" ht="15" customHeight="1" x14ac:dyDescent="0.3">
      <c r="A619" s="214" t="s">
        <v>207</v>
      </c>
      <c r="B619" s="120">
        <v>665</v>
      </c>
      <c r="C619" s="121" t="s">
        <v>181</v>
      </c>
      <c r="D619" s="121" t="s">
        <v>198</v>
      </c>
      <c r="E619" s="121" t="s">
        <v>204</v>
      </c>
      <c r="F619" s="121">
        <v>800</v>
      </c>
      <c r="G619" s="27">
        <f>G620</f>
        <v>12.1</v>
      </c>
    </row>
    <row r="620" spans="1:7" x14ac:dyDescent="0.3">
      <c r="A620" s="214" t="s">
        <v>208</v>
      </c>
      <c r="B620" s="120">
        <v>665</v>
      </c>
      <c r="C620" s="121" t="s">
        <v>181</v>
      </c>
      <c r="D620" s="121" t="s">
        <v>198</v>
      </c>
      <c r="E620" s="121" t="s">
        <v>204</v>
      </c>
      <c r="F620" s="121">
        <v>850</v>
      </c>
      <c r="G620" s="27">
        <v>12.1</v>
      </c>
    </row>
    <row r="621" spans="1:7" x14ac:dyDescent="0.3">
      <c r="A621" s="213" t="s">
        <v>445</v>
      </c>
      <c r="B621" s="161">
        <v>665</v>
      </c>
      <c r="C621" s="129">
        <v>10</v>
      </c>
      <c r="D621" s="129" t="s">
        <v>182</v>
      </c>
      <c r="E621" s="129" t="s">
        <v>183</v>
      </c>
      <c r="F621" s="129" t="s">
        <v>184</v>
      </c>
      <c r="G621" s="27">
        <f>G622+G629</f>
        <v>770.3</v>
      </c>
    </row>
    <row r="622" spans="1:7" x14ac:dyDescent="0.3">
      <c r="A622" s="214" t="s">
        <v>448</v>
      </c>
      <c r="B622" s="120">
        <v>665</v>
      </c>
      <c r="C622" s="121">
        <v>10</v>
      </c>
      <c r="D622" s="121" t="s">
        <v>181</v>
      </c>
      <c r="E622" s="121" t="s">
        <v>183</v>
      </c>
      <c r="F622" s="121" t="s">
        <v>184</v>
      </c>
      <c r="G622" s="33">
        <f t="shared" ref="G622:G627" si="19">G623</f>
        <v>740.3</v>
      </c>
    </row>
    <row r="623" spans="1:7" ht="30.75" customHeight="1" x14ac:dyDescent="0.3">
      <c r="A623" s="214" t="s">
        <v>997</v>
      </c>
      <c r="B623" s="120">
        <v>665</v>
      </c>
      <c r="C623" s="121">
        <v>10</v>
      </c>
      <c r="D623" s="121" t="s">
        <v>181</v>
      </c>
      <c r="E623" s="121" t="s">
        <v>449</v>
      </c>
      <c r="F623" s="121" t="s">
        <v>184</v>
      </c>
      <c r="G623" s="27">
        <f t="shared" si="19"/>
        <v>740.3</v>
      </c>
    </row>
    <row r="624" spans="1:7" ht="92.25" customHeight="1" x14ac:dyDescent="0.3">
      <c r="A624" s="220" t="s">
        <v>1114</v>
      </c>
      <c r="B624" s="120">
        <v>665</v>
      </c>
      <c r="C624" s="121" t="s">
        <v>446</v>
      </c>
      <c r="D624" s="121" t="s">
        <v>181</v>
      </c>
      <c r="E624" s="121" t="s">
        <v>450</v>
      </c>
      <c r="F624" s="121" t="s">
        <v>184</v>
      </c>
      <c r="G624" s="27">
        <f t="shared" si="19"/>
        <v>740.3</v>
      </c>
    </row>
    <row r="625" spans="1:7" ht="60" x14ac:dyDescent="0.3">
      <c r="A625" s="220" t="s">
        <v>996</v>
      </c>
      <c r="B625" s="120">
        <v>665</v>
      </c>
      <c r="C625" s="121">
        <v>10</v>
      </c>
      <c r="D625" s="121" t="s">
        <v>181</v>
      </c>
      <c r="E625" s="121" t="s">
        <v>451</v>
      </c>
      <c r="F625" s="121" t="s">
        <v>184</v>
      </c>
      <c r="G625" s="27">
        <f t="shared" si="19"/>
        <v>740.3</v>
      </c>
    </row>
    <row r="626" spans="1:7" ht="60" x14ac:dyDescent="0.3">
      <c r="A626" s="220" t="s">
        <v>830</v>
      </c>
      <c r="B626" s="120">
        <v>665</v>
      </c>
      <c r="C626" s="121" t="s">
        <v>446</v>
      </c>
      <c r="D626" s="121" t="s">
        <v>181</v>
      </c>
      <c r="E626" s="121" t="s">
        <v>543</v>
      </c>
      <c r="F626" s="121" t="s">
        <v>184</v>
      </c>
      <c r="G626" s="27">
        <f t="shared" si="19"/>
        <v>740.3</v>
      </c>
    </row>
    <row r="627" spans="1:7" ht="33" customHeight="1" x14ac:dyDescent="0.3">
      <c r="A627" s="214" t="s">
        <v>453</v>
      </c>
      <c r="B627" s="120">
        <v>665</v>
      </c>
      <c r="C627" s="121">
        <v>10</v>
      </c>
      <c r="D627" s="121" t="s">
        <v>181</v>
      </c>
      <c r="E627" s="121" t="s">
        <v>452</v>
      </c>
      <c r="F627" s="121">
        <v>300</v>
      </c>
      <c r="G627" s="27">
        <f t="shared" si="19"/>
        <v>740.3</v>
      </c>
    </row>
    <row r="628" spans="1:7" ht="30" x14ac:dyDescent="0.3">
      <c r="A628" s="214" t="s">
        <v>454</v>
      </c>
      <c r="B628" s="120">
        <v>665</v>
      </c>
      <c r="C628" s="121" t="s">
        <v>446</v>
      </c>
      <c r="D628" s="121" t="s">
        <v>181</v>
      </c>
      <c r="E628" s="121" t="s">
        <v>452</v>
      </c>
      <c r="F628" s="121">
        <v>310</v>
      </c>
      <c r="G628" s="27">
        <v>740.3</v>
      </c>
    </row>
    <row r="629" spans="1:7" x14ac:dyDescent="0.3">
      <c r="A629" s="214" t="s">
        <v>455</v>
      </c>
      <c r="B629" s="120">
        <v>665</v>
      </c>
      <c r="C629" s="121">
        <v>10</v>
      </c>
      <c r="D629" s="121" t="s">
        <v>198</v>
      </c>
      <c r="E629" s="120" t="s">
        <v>183</v>
      </c>
      <c r="F629" s="121" t="s">
        <v>184</v>
      </c>
      <c r="G629" s="27">
        <f t="shared" ref="G629:G634" si="20">G630</f>
        <v>30</v>
      </c>
    </row>
    <row r="630" spans="1:7" ht="30" x14ac:dyDescent="0.3">
      <c r="A630" s="214" t="s">
        <v>997</v>
      </c>
      <c r="B630" s="120">
        <v>665</v>
      </c>
      <c r="C630" s="121">
        <v>10</v>
      </c>
      <c r="D630" s="121" t="s">
        <v>198</v>
      </c>
      <c r="E630" s="121" t="s">
        <v>449</v>
      </c>
      <c r="F630" s="121" t="s">
        <v>184</v>
      </c>
      <c r="G630" s="27">
        <f t="shared" si="20"/>
        <v>30</v>
      </c>
    </row>
    <row r="631" spans="1:7" ht="45" x14ac:dyDescent="0.3">
      <c r="A631" s="220" t="s">
        <v>462</v>
      </c>
      <c r="B631" s="120">
        <v>665</v>
      </c>
      <c r="C631" s="121">
        <v>10</v>
      </c>
      <c r="D631" s="121" t="s">
        <v>198</v>
      </c>
      <c r="E631" s="121" t="s">
        <v>463</v>
      </c>
      <c r="F631" s="121" t="s">
        <v>184</v>
      </c>
      <c r="G631" s="27">
        <f t="shared" si="20"/>
        <v>30</v>
      </c>
    </row>
    <row r="632" spans="1:7" ht="60" customHeight="1" x14ac:dyDescent="0.3">
      <c r="A632" s="220" t="s">
        <v>834</v>
      </c>
      <c r="B632" s="120">
        <v>665</v>
      </c>
      <c r="C632" s="121">
        <v>10</v>
      </c>
      <c r="D632" s="121" t="s">
        <v>198</v>
      </c>
      <c r="E632" s="121" t="s">
        <v>464</v>
      </c>
      <c r="F632" s="121" t="s">
        <v>184</v>
      </c>
      <c r="G632" s="27">
        <f t="shared" si="20"/>
        <v>30</v>
      </c>
    </row>
    <row r="633" spans="1:7" ht="60" x14ac:dyDescent="0.3">
      <c r="A633" s="220" t="s">
        <v>832</v>
      </c>
      <c r="B633" s="120">
        <v>665</v>
      </c>
      <c r="C633" s="121">
        <v>10</v>
      </c>
      <c r="D633" s="121" t="s">
        <v>198</v>
      </c>
      <c r="E633" s="121" t="s">
        <v>465</v>
      </c>
      <c r="F633" s="121" t="s">
        <v>184</v>
      </c>
      <c r="G633" s="27">
        <f t="shared" si="20"/>
        <v>30</v>
      </c>
    </row>
    <row r="634" spans="1:7" ht="31.5" customHeight="1" x14ac:dyDescent="0.3">
      <c r="A634" s="214" t="s">
        <v>453</v>
      </c>
      <c r="B634" s="120">
        <v>665</v>
      </c>
      <c r="C634" s="121">
        <v>10</v>
      </c>
      <c r="D634" s="121" t="s">
        <v>198</v>
      </c>
      <c r="E634" s="121" t="s">
        <v>465</v>
      </c>
      <c r="F634" s="121">
        <v>300</v>
      </c>
      <c r="G634" s="27">
        <f t="shared" si="20"/>
        <v>30</v>
      </c>
    </row>
    <row r="635" spans="1:7" ht="30" customHeight="1" x14ac:dyDescent="0.3">
      <c r="A635" s="214" t="s">
        <v>460</v>
      </c>
      <c r="B635" s="120">
        <v>665</v>
      </c>
      <c r="C635" s="121">
        <v>10</v>
      </c>
      <c r="D635" s="121" t="s">
        <v>198</v>
      </c>
      <c r="E635" s="121" t="s">
        <v>465</v>
      </c>
      <c r="F635" s="121">
        <v>320</v>
      </c>
      <c r="G635" s="27">
        <v>30</v>
      </c>
    </row>
    <row r="636" spans="1:7" x14ac:dyDescent="0.3">
      <c r="A636" s="213" t="s">
        <v>595</v>
      </c>
      <c r="B636" s="130"/>
      <c r="C636" s="130"/>
      <c r="D636" s="130"/>
      <c r="E636" s="130"/>
      <c r="F636" s="130"/>
      <c r="G636" s="24">
        <f>G6+G222+G285+G441+G451+G574+G597</f>
        <v>1237608.5</v>
      </c>
    </row>
  </sheetData>
  <mergeCells count="9">
    <mergeCell ref="E1:G1"/>
    <mergeCell ref="A2:G2"/>
    <mergeCell ref="A4:A5"/>
    <mergeCell ref="B4:B5"/>
    <mergeCell ref="C4:C5"/>
    <mergeCell ref="D4:D5"/>
    <mergeCell ref="E4:E5"/>
    <mergeCell ref="F4:F5"/>
    <mergeCell ref="G4:G5"/>
  </mergeCells>
  <pageMargins left="1.1811023622047245" right="0.39370078740157483" top="0.78740157480314965" bottom="0.78740157480314965" header="0.31496062992125984" footer="0.31496062992125984"/>
  <pageSetup paperSize="9" scale="71"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pageSetUpPr fitToPage="1"/>
  </sheetPr>
  <dimension ref="A1:I700"/>
  <sheetViews>
    <sheetView topLeftCell="A695" zoomScale="120" zoomScaleNormal="120" workbookViewId="0">
      <selection activeCell="A690" sqref="A690"/>
    </sheetView>
  </sheetViews>
  <sheetFormatPr defaultColWidth="9.140625" defaultRowHeight="15" x14ac:dyDescent="0.3"/>
  <cols>
    <col min="1" max="1" width="40" style="39" customWidth="1"/>
    <col min="2" max="2" width="6.85546875" style="159" customWidth="1"/>
    <col min="3" max="3" width="8.85546875" style="159" customWidth="1"/>
    <col min="4" max="4" width="8.5703125" style="159" customWidth="1"/>
    <col min="5" max="5" width="18.28515625" style="159" customWidth="1"/>
    <col min="6" max="6" width="9.85546875" style="159" customWidth="1"/>
    <col min="7" max="7" width="15.85546875" style="47" customWidth="1"/>
    <col min="8" max="8" width="15.7109375" style="22" customWidth="1"/>
    <col min="9" max="16384" width="9.140625" style="22"/>
  </cols>
  <sheetData>
    <row r="1" spans="1:8" ht="61.5" customHeight="1" x14ac:dyDescent="0.3">
      <c r="E1" s="243" t="s">
        <v>1355</v>
      </c>
      <c r="F1" s="243"/>
      <c r="G1" s="243"/>
      <c r="H1" s="243"/>
    </row>
    <row r="2" spans="1:8" ht="45" customHeight="1" x14ac:dyDescent="0.3">
      <c r="A2" s="245" t="s">
        <v>1249</v>
      </c>
      <c r="B2" s="245"/>
      <c r="C2" s="245"/>
      <c r="D2" s="245"/>
      <c r="E2" s="245"/>
      <c r="F2" s="245"/>
      <c r="G2" s="245"/>
      <c r="H2" s="245"/>
    </row>
    <row r="3" spans="1:8" x14ac:dyDescent="0.3">
      <c r="G3" s="250" t="s">
        <v>174</v>
      </c>
      <c r="H3" s="250"/>
    </row>
    <row r="4" spans="1:8" ht="27" customHeight="1" x14ac:dyDescent="0.3">
      <c r="A4" s="251" t="s">
        <v>652</v>
      </c>
      <c r="B4" s="248" t="s">
        <v>527</v>
      </c>
      <c r="C4" s="248" t="s">
        <v>176</v>
      </c>
      <c r="D4" s="248" t="s">
        <v>177</v>
      </c>
      <c r="E4" s="248" t="s">
        <v>178</v>
      </c>
      <c r="F4" s="248" t="s">
        <v>528</v>
      </c>
      <c r="G4" s="249" t="s">
        <v>934</v>
      </c>
      <c r="H4" s="229" t="s">
        <v>1250</v>
      </c>
    </row>
    <row r="5" spans="1:8" ht="5.25" customHeight="1" x14ac:dyDescent="0.3">
      <c r="A5" s="252"/>
      <c r="B5" s="248"/>
      <c r="C5" s="248"/>
      <c r="D5" s="248"/>
      <c r="E5" s="248"/>
      <c r="F5" s="248"/>
      <c r="G5" s="249"/>
      <c r="H5" s="229"/>
    </row>
    <row r="6" spans="1:8" ht="15.75" customHeight="1" x14ac:dyDescent="0.3">
      <c r="A6" s="42" t="s">
        <v>770</v>
      </c>
      <c r="B6" s="22"/>
      <c r="C6" s="31"/>
      <c r="D6" s="31"/>
      <c r="E6" s="31"/>
      <c r="F6" s="130"/>
      <c r="G6" s="157">
        <v>13932.4</v>
      </c>
      <c r="H6" s="165">
        <v>26464.6</v>
      </c>
    </row>
    <row r="7" spans="1:8" ht="29.25" customHeight="1" x14ac:dyDescent="0.3">
      <c r="A7" s="42" t="s">
        <v>529</v>
      </c>
      <c r="B7" s="161">
        <v>522</v>
      </c>
      <c r="C7" s="161" t="s">
        <v>182</v>
      </c>
      <c r="D7" s="161" t="s">
        <v>182</v>
      </c>
      <c r="E7" s="161" t="s">
        <v>183</v>
      </c>
      <c r="F7" s="161" t="s">
        <v>184</v>
      </c>
      <c r="G7" s="157">
        <f>G8+G89+G126+G156+G180+G200</f>
        <v>112502.29999999999</v>
      </c>
      <c r="H7" s="157">
        <f>H8+H89+H126+H156+H180+H200</f>
        <v>74077.900000000009</v>
      </c>
    </row>
    <row r="8" spans="1:8" ht="24.75" customHeight="1" x14ac:dyDescent="0.3">
      <c r="A8" s="42" t="s">
        <v>180</v>
      </c>
      <c r="B8" s="161">
        <v>522</v>
      </c>
      <c r="C8" s="129" t="s">
        <v>181</v>
      </c>
      <c r="D8" s="129" t="s">
        <v>182</v>
      </c>
      <c r="E8" s="129" t="s">
        <v>183</v>
      </c>
      <c r="F8" s="129" t="s">
        <v>184</v>
      </c>
      <c r="G8" s="157">
        <f>G9+G28+G34+G39+G22</f>
        <v>54518.6</v>
      </c>
      <c r="H8" s="157">
        <f>H9+H28+H34+H39+H22</f>
        <v>52184.200000000004</v>
      </c>
    </row>
    <row r="9" spans="1:8" ht="60.75" customHeight="1" x14ac:dyDescent="0.3">
      <c r="A9" s="43" t="s">
        <v>209</v>
      </c>
      <c r="B9" s="120">
        <v>522</v>
      </c>
      <c r="C9" s="121" t="s">
        <v>181</v>
      </c>
      <c r="D9" s="121" t="s">
        <v>210</v>
      </c>
      <c r="E9" s="121" t="s">
        <v>183</v>
      </c>
      <c r="F9" s="121" t="s">
        <v>184</v>
      </c>
      <c r="G9" s="27">
        <f>G10</f>
        <v>45272.800000000003</v>
      </c>
      <c r="H9" s="27">
        <f>H10</f>
        <v>44857.3</v>
      </c>
    </row>
    <row r="10" spans="1:8" ht="45.6" customHeight="1" x14ac:dyDescent="0.3">
      <c r="A10" s="43" t="s">
        <v>530</v>
      </c>
      <c r="B10" s="120">
        <v>522</v>
      </c>
      <c r="C10" s="121" t="s">
        <v>181</v>
      </c>
      <c r="D10" s="121" t="s">
        <v>210</v>
      </c>
      <c r="E10" s="121" t="s">
        <v>211</v>
      </c>
      <c r="F10" s="121" t="s">
        <v>184</v>
      </c>
      <c r="G10" s="27">
        <f>G11</f>
        <v>45272.800000000003</v>
      </c>
      <c r="H10" s="27">
        <f>H11</f>
        <v>44857.3</v>
      </c>
    </row>
    <row r="11" spans="1:8" ht="29.25" customHeight="1" x14ac:dyDescent="0.3">
      <c r="A11" s="43" t="s">
        <v>789</v>
      </c>
      <c r="B11" s="120">
        <v>522</v>
      </c>
      <c r="C11" s="121" t="s">
        <v>181</v>
      </c>
      <c r="D11" s="121" t="s">
        <v>210</v>
      </c>
      <c r="E11" s="121" t="s">
        <v>212</v>
      </c>
      <c r="F11" s="121" t="s">
        <v>184</v>
      </c>
      <c r="G11" s="27">
        <f>G12+G15</f>
        <v>45272.800000000003</v>
      </c>
      <c r="H11" s="27">
        <f>H12+H15</f>
        <v>44857.3</v>
      </c>
    </row>
    <row r="12" spans="1:8" ht="33" customHeight="1" x14ac:dyDescent="0.3">
      <c r="A12" s="43" t="s">
        <v>220</v>
      </c>
      <c r="B12" s="120">
        <v>522</v>
      </c>
      <c r="C12" s="121" t="s">
        <v>181</v>
      </c>
      <c r="D12" s="121" t="s">
        <v>210</v>
      </c>
      <c r="E12" s="121" t="s">
        <v>213</v>
      </c>
      <c r="F12" s="121" t="s">
        <v>184</v>
      </c>
      <c r="G12" s="27">
        <f>G13</f>
        <v>39448.800000000003</v>
      </c>
      <c r="H12" s="27">
        <f>H13</f>
        <v>39448.800000000003</v>
      </c>
    </row>
    <row r="13" spans="1:8" ht="105" customHeight="1" x14ac:dyDescent="0.3">
      <c r="A13" s="43" t="s">
        <v>193</v>
      </c>
      <c r="B13" s="120">
        <v>522</v>
      </c>
      <c r="C13" s="121" t="s">
        <v>181</v>
      </c>
      <c r="D13" s="121" t="s">
        <v>210</v>
      </c>
      <c r="E13" s="121" t="s">
        <v>213</v>
      </c>
      <c r="F13" s="121">
        <v>100</v>
      </c>
      <c r="G13" s="27">
        <f>G14</f>
        <v>39448.800000000003</v>
      </c>
      <c r="H13" s="27">
        <f>H14</f>
        <v>39448.800000000003</v>
      </c>
    </row>
    <row r="14" spans="1:8" ht="45" x14ac:dyDescent="0.3">
      <c r="A14" s="43" t="s">
        <v>194</v>
      </c>
      <c r="B14" s="120">
        <v>522</v>
      </c>
      <c r="C14" s="121" t="s">
        <v>181</v>
      </c>
      <c r="D14" s="121" t="s">
        <v>210</v>
      </c>
      <c r="E14" s="121" t="s">
        <v>213</v>
      </c>
      <c r="F14" s="121">
        <v>120</v>
      </c>
      <c r="G14" s="27">
        <v>39448.800000000003</v>
      </c>
      <c r="H14" s="27">
        <v>39448.800000000003</v>
      </c>
    </row>
    <row r="15" spans="1:8" ht="30" x14ac:dyDescent="0.3">
      <c r="A15" s="43" t="s">
        <v>195</v>
      </c>
      <c r="B15" s="120">
        <v>522</v>
      </c>
      <c r="C15" s="121" t="s">
        <v>181</v>
      </c>
      <c r="D15" s="121" t="s">
        <v>210</v>
      </c>
      <c r="E15" s="121" t="s">
        <v>214</v>
      </c>
      <c r="F15" s="121" t="s">
        <v>184</v>
      </c>
      <c r="G15" s="27">
        <f>G16+G18+G20</f>
        <v>5824</v>
      </c>
      <c r="H15" s="27">
        <f>H16+H18+H20</f>
        <v>5408.5</v>
      </c>
    </row>
    <row r="16" spans="1:8" ht="105.75" customHeight="1" x14ac:dyDescent="0.3">
      <c r="A16" s="43" t="s">
        <v>193</v>
      </c>
      <c r="B16" s="120">
        <v>522</v>
      </c>
      <c r="C16" s="121" t="s">
        <v>181</v>
      </c>
      <c r="D16" s="121" t="s">
        <v>210</v>
      </c>
      <c r="E16" s="121" t="s">
        <v>214</v>
      </c>
      <c r="F16" s="121">
        <v>100</v>
      </c>
      <c r="G16" s="27">
        <f>G17</f>
        <v>115</v>
      </c>
      <c r="H16" s="27">
        <f>H17</f>
        <v>115</v>
      </c>
    </row>
    <row r="17" spans="1:8" ht="45" x14ac:dyDescent="0.3">
      <c r="A17" s="43" t="s">
        <v>194</v>
      </c>
      <c r="B17" s="120">
        <v>522</v>
      </c>
      <c r="C17" s="121" t="s">
        <v>181</v>
      </c>
      <c r="D17" s="121" t="s">
        <v>210</v>
      </c>
      <c r="E17" s="121" t="s">
        <v>214</v>
      </c>
      <c r="F17" s="121">
        <v>120</v>
      </c>
      <c r="G17" s="27">
        <v>115</v>
      </c>
      <c r="H17" s="27">
        <v>115</v>
      </c>
    </row>
    <row r="18" spans="1:8" ht="44.25" customHeight="1" x14ac:dyDescent="0.3">
      <c r="A18" s="43" t="s">
        <v>205</v>
      </c>
      <c r="B18" s="120">
        <v>522</v>
      </c>
      <c r="C18" s="121" t="s">
        <v>181</v>
      </c>
      <c r="D18" s="121" t="s">
        <v>210</v>
      </c>
      <c r="E18" s="121" t="s">
        <v>214</v>
      </c>
      <c r="F18" s="121">
        <v>200</v>
      </c>
      <c r="G18" s="27">
        <f>G19</f>
        <v>5332.1</v>
      </c>
      <c r="H18" s="27">
        <f>H19</f>
        <v>4916.6000000000004</v>
      </c>
    </row>
    <row r="19" spans="1:8" ht="45" x14ac:dyDescent="0.3">
      <c r="A19" s="43" t="s">
        <v>206</v>
      </c>
      <c r="B19" s="120">
        <v>522</v>
      </c>
      <c r="C19" s="121" t="s">
        <v>181</v>
      </c>
      <c r="D19" s="121" t="s">
        <v>210</v>
      </c>
      <c r="E19" s="121" t="s">
        <v>214</v>
      </c>
      <c r="F19" s="121">
        <v>240</v>
      </c>
      <c r="G19" s="27">
        <v>5332.1</v>
      </c>
      <c r="H19" s="27">
        <v>4916.6000000000004</v>
      </c>
    </row>
    <row r="20" spans="1:8" x14ac:dyDescent="0.3">
      <c r="A20" s="43" t="s">
        <v>207</v>
      </c>
      <c r="B20" s="120">
        <v>522</v>
      </c>
      <c r="C20" s="121" t="s">
        <v>181</v>
      </c>
      <c r="D20" s="121" t="s">
        <v>210</v>
      </c>
      <c r="E20" s="121" t="s">
        <v>214</v>
      </c>
      <c r="F20" s="121">
        <v>800</v>
      </c>
      <c r="G20" s="27">
        <f>G21</f>
        <v>376.9</v>
      </c>
      <c r="H20" s="27">
        <f>H21</f>
        <v>376.9</v>
      </c>
    </row>
    <row r="21" spans="1:8" ht="31.5" customHeight="1" x14ac:dyDescent="0.3">
      <c r="A21" s="43" t="s">
        <v>208</v>
      </c>
      <c r="B21" s="120">
        <v>522</v>
      </c>
      <c r="C21" s="121" t="s">
        <v>181</v>
      </c>
      <c r="D21" s="121" t="s">
        <v>210</v>
      </c>
      <c r="E21" s="121" t="s">
        <v>214</v>
      </c>
      <c r="F21" s="121">
        <v>850</v>
      </c>
      <c r="G21" s="27">
        <v>376.9</v>
      </c>
      <c r="H21" s="27">
        <v>376.9</v>
      </c>
    </row>
    <row r="22" spans="1:8" ht="17.25" customHeight="1" x14ac:dyDescent="0.3">
      <c r="A22" s="43" t="s">
        <v>744</v>
      </c>
      <c r="B22" s="120">
        <v>522</v>
      </c>
      <c r="C22" s="121" t="s">
        <v>181</v>
      </c>
      <c r="D22" s="121" t="s">
        <v>346</v>
      </c>
      <c r="E22" s="149" t="s">
        <v>183</v>
      </c>
      <c r="F22" s="121" t="s">
        <v>184</v>
      </c>
      <c r="G22" s="27">
        <f t="shared" ref="G22:H26" si="0">G23</f>
        <v>234.2</v>
      </c>
      <c r="H22" s="27">
        <f t="shared" si="0"/>
        <v>0</v>
      </c>
    </row>
    <row r="23" spans="1:8" ht="30" x14ac:dyDescent="0.3">
      <c r="A23" s="43" t="s">
        <v>229</v>
      </c>
      <c r="B23" s="120">
        <v>522</v>
      </c>
      <c r="C23" s="121" t="s">
        <v>181</v>
      </c>
      <c r="D23" s="121" t="s">
        <v>346</v>
      </c>
      <c r="E23" s="149" t="s">
        <v>230</v>
      </c>
      <c r="F23" s="121" t="s">
        <v>184</v>
      </c>
      <c r="G23" s="27">
        <f t="shared" si="0"/>
        <v>234.2</v>
      </c>
      <c r="H23" s="27">
        <f t="shared" si="0"/>
        <v>0</v>
      </c>
    </row>
    <row r="24" spans="1:8" ht="29.25" customHeight="1" x14ac:dyDescent="0.3">
      <c r="A24" s="43" t="s">
        <v>254</v>
      </c>
      <c r="B24" s="120">
        <v>522</v>
      </c>
      <c r="C24" s="121" t="s">
        <v>181</v>
      </c>
      <c r="D24" s="121" t="s">
        <v>346</v>
      </c>
      <c r="E24" s="149" t="s">
        <v>255</v>
      </c>
      <c r="F24" s="121" t="s">
        <v>184</v>
      </c>
      <c r="G24" s="27">
        <f t="shared" si="0"/>
        <v>234.2</v>
      </c>
      <c r="H24" s="27">
        <f t="shared" si="0"/>
        <v>0</v>
      </c>
    </row>
    <row r="25" spans="1:8" ht="108.75" customHeight="1" x14ac:dyDescent="0.3">
      <c r="A25" s="43" t="s">
        <v>1158</v>
      </c>
      <c r="B25" s="120">
        <v>522</v>
      </c>
      <c r="C25" s="121" t="s">
        <v>181</v>
      </c>
      <c r="D25" s="121" t="s">
        <v>346</v>
      </c>
      <c r="E25" s="149" t="s">
        <v>746</v>
      </c>
      <c r="F25" s="121" t="s">
        <v>184</v>
      </c>
      <c r="G25" s="27">
        <f t="shared" si="0"/>
        <v>234.2</v>
      </c>
      <c r="H25" s="27">
        <f t="shared" si="0"/>
        <v>0</v>
      </c>
    </row>
    <row r="26" spans="1:8" ht="45.75" customHeight="1" x14ac:dyDescent="0.3">
      <c r="A26" s="43" t="s">
        <v>205</v>
      </c>
      <c r="B26" s="120">
        <v>522</v>
      </c>
      <c r="C26" s="121" t="s">
        <v>181</v>
      </c>
      <c r="D26" s="121" t="s">
        <v>346</v>
      </c>
      <c r="E26" s="149" t="s">
        <v>746</v>
      </c>
      <c r="F26" s="121" t="s">
        <v>673</v>
      </c>
      <c r="G26" s="27">
        <f t="shared" si="0"/>
        <v>234.2</v>
      </c>
      <c r="H26" s="27">
        <f t="shared" si="0"/>
        <v>0</v>
      </c>
    </row>
    <row r="27" spans="1:8" ht="45" x14ac:dyDescent="0.3">
      <c r="A27" s="43" t="s">
        <v>206</v>
      </c>
      <c r="B27" s="120">
        <v>522</v>
      </c>
      <c r="C27" s="121" t="s">
        <v>181</v>
      </c>
      <c r="D27" s="121" t="s">
        <v>346</v>
      </c>
      <c r="E27" s="149" t="s">
        <v>746</v>
      </c>
      <c r="F27" s="121" t="s">
        <v>669</v>
      </c>
      <c r="G27" s="27">
        <v>234.2</v>
      </c>
      <c r="H27" s="27">
        <v>0</v>
      </c>
    </row>
    <row r="28" spans="1:8" ht="30" x14ac:dyDescent="0.3">
      <c r="A28" s="43" t="s">
        <v>227</v>
      </c>
      <c r="B28" s="120">
        <v>522</v>
      </c>
      <c r="C28" s="121" t="s">
        <v>181</v>
      </c>
      <c r="D28" s="121" t="s">
        <v>228</v>
      </c>
      <c r="E28" s="121" t="s">
        <v>183</v>
      </c>
      <c r="F28" s="121" t="s">
        <v>184</v>
      </c>
      <c r="G28" s="27">
        <f t="shared" ref="G28:H32" si="1">G29</f>
        <v>171</v>
      </c>
      <c r="H28" s="27">
        <f t="shared" si="1"/>
        <v>171</v>
      </c>
    </row>
    <row r="29" spans="1:8" x14ac:dyDescent="0.3">
      <c r="A29" s="43" t="s">
        <v>531</v>
      </c>
      <c r="B29" s="120">
        <v>522</v>
      </c>
      <c r="C29" s="121" t="s">
        <v>181</v>
      </c>
      <c r="D29" s="121" t="s">
        <v>228</v>
      </c>
      <c r="E29" s="121" t="s">
        <v>230</v>
      </c>
      <c r="F29" s="121" t="s">
        <v>184</v>
      </c>
      <c r="G29" s="27">
        <f t="shared" si="1"/>
        <v>171</v>
      </c>
      <c r="H29" s="27">
        <f t="shared" si="1"/>
        <v>171</v>
      </c>
    </row>
    <row r="30" spans="1:8" x14ac:dyDescent="0.3">
      <c r="A30" s="43" t="s">
        <v>231</v>
      </c>
      <c r="B30" s="120">
        <v>522</v>
      </c>
      <c r="C30" s="121" t="s">
        <v>181</v>
      </c>
      <c r="D30" s="121" t="s">
        <v>228</v>
      </c>
      <c r="E30" s="121" t="s">
        <v>232</v>
      </c>
      <c r="F30" s="121" t="s">
        <v>184</v>
      </c>
      <c r="G30" s="27">
        <f t="shared" si="1"/>
        <v>171</v>
      </c>
      <c r="H30" s="27">
        <f t="shared" si="1"/>
        <v>171</v>
      </c>
    </row>
    <row r="31" spans="1:8" ht="60.75" customHeight="1" x14ac:dyDescent="0.3">
      <c r="A31" s="43" t="s">
        <v>785</v>
      </c>
      <c r="B31" s="120">
        <v>522</v>
      </c>
      <c r="C31" s="121" t="s">
        <v>181</v>
      </c>
      <c r="D31" s="121" t="s">
        <v>228</v>
      </c>
      <c r="E31" s="121" t="s">
        <v>233</v>
      </c>
      <c r="F31" s="121" t="s">
        <v>184</v>
      </c>
      <c r="G31" s="27">
        <f t="shared" si="1"/>
        <v>171</v>
      </c>
      <c r="H31" s="27">
        <f t="shared" si="1"/>
        <v>171</v>
      </c>
    </row>
    <row r="32" spans="1:8" ht="30" customHeight="1" x14ac:dyDescent="0.3">
      <c r="A32" s="43" t="s">
        <v>205</v>
      </c>
      <c r="B32" s="120">
        <v>522</v>
      </c>
      <c r="C32" s="121" t="s">
        <v>181</v>
      </c>
      <c r="D32" s="121" t="s">
        <v>228</v>
      </c>
      <c r="E32" s="121" t="s">
        <v>233</v>
      </c>
      <c r="F32" s="121">
        <v>200</v>
      </c>
      <c r="G32" s="27">
        <f t="shared" si="1"/>
        <v>171</v>
      </c>
      <c r="H32" s="27">
        <f t="shared" si="1"/>
        <v>171</v>
      </c>
    </row>
    <row r="33" spans="1:8" ht="45" x14ac:dyDescent="0.3">
      <c r="A33" s="43" t="s">
        <v>206</v>
      </c>
      <c r="B33" s="120">
        <v>522</v>
      </c>
      <c r="C33" s="121" t="s">
        <v>181</v>
      </c>
      <c r="D33" s="121" t="s">
        <v>228</v>
      </c>
      <c r="E33" s="121" t="s">
        <v>233</v>
      </c>
      <c r="F33" s="121">
        <v>240</v>
      </c>
      <c r="G33" s="27">
        <v>171</v>
      </c>
      <c r="H33" s="27">
        <v>171</v>
      </c>
    </row>
    <row r="34" spans="1:8" x14ac:dyDescent="0.3">
      <c r="A34" s="43" t="s">
        <v>234</v>
      </c>
      <c r="B34" s="120">
        <v>522</v>
      </c>
      <c r="C34" s="121" t="s">
        <v>181</v>
      </c>
      <c r="D34" s="121" t="s">
        <v>478</v>
      </c>
      <c r="E34" s="121" t="s">
        <v>183</v>
      </c>
      <c r="F34" s="121" t="s">
        <v>184</v>
      </c>
      <c r="G34" s="27">
        <f t="shared" ref="G34:H37" si="2">G35</f>
        <v>1000</v>
      </c>
      <c r="H34" s="27">
        <f t="shared" si="2"/>
        <v>1000</v>
      </c>
    </row>
    <row r="35" spans="1:8" x14ac:dyDescent="0.3">
      <c r="A35" s="43" t="s">
        <v>531</v>
      </c>
      <c r="B35" s="120">
        <v>522</v>
      </c>
      <c r="C35" s="121" t="s">
        <v>181</v>
      </c>
      <c r="D35" s="121">
        <v>11</v>
      </c>
      <c r="E35" s="121" t="s">
        <v>230</v>
      </c>
      <c r="F35" s="121" t="s">
        <v>184</v>
      </c>
      <c r="G35" s="27">
        <f t="shared" si="2"/>
        <v>1000</v>
      </c>
      <c r="H35" s="27">
        <f t="shared" si="2"/>
        <v>1000</v>
      </c>
    </row>
    <row r="36" spans="1:8" x14ac:dyDescent="0.3">
      <c r="A36" s="43" t="s">
        <v>532</v>
      </c>
      <c r="B36" s="120">
        <v>522</v>
      </c>
      <c r="C36" s="121" t="s">
        <v>181</v>
      </c>
      <c r="D36" s="121">
        <v>11</v>
      </c>
      <c r="E36" s="121" t="s">
        <v>236</v>
      </c>
      <c r="F36" s="121" t="s">
        <v>184</v>
      </c>
      <c r="G36" s="27">
        <f t="shared" si="2"/>
        <v>1000</v>
      </c>
      <c r="H36" s="27">
        <f t="shared" si="2"/>
        <v>1000</v>
      </c>
    </row>
    <row r="37" spans="1:8" x14ac:dyDescent="0.3">
      <c r="A37" s="43" t="s">
        <v>207</v>
      </c>
      <c r="B37" s="120">
        <v>522</v>
      </c>
      <c r="C37" s="121" t="s">
        <v>181</v>
      </c>
      <c r="D37" s="121">
        <v>11</v>
      </c>
      <c r="E37" s="121" t="s">
        <v>236</v>
      </c>
      <c r="F37" s="121">
        <v>800</v>
      </c>
      <c r="G37" s="27">
        <f t="shared" si="2"/>
        <v>1000</v>
      </c>
      <c r="H37" s="27">
        <f t="shared" si="2"/>
        <v>1000</v>
      </c>
    </row>
    <row r="38" spans="1:8" x14ac:dyDescent="0.3">
      <c r="A38" s="43" t="s">
        <v>237</v>
      </c>
      <c r="B38" s="120">
        <v>522</v>
      </c>
      <c r="C38" s="121" t="s">
        <v>181</v>
      </c>
      <c r="D38" s="121">
        <v>11</v>
      </c>
      <c r="E38" s="121" t="s">
        <v>236</v>
      </c>
      <c r="F38" s="121">
        <v>870</v>
      </c>
      <c r="G38" s="27">
        <v>1000</v>
      </c>
      <c r="H38" s="27">
        <v>1000</v>
      </c>
    </row>
    <row r="39" spans="1:8" ht="18" customHeight="1" x14ac:dyDescent="0.3">
      <c r="A39" s="43" t="s">
        <v>238</v>
      </c>
      <c r="B39" s="120">
        <v>522</v>
      </c>
      <c r="C39" s="121" t="s">
        <v>181</v>
      </c>
      <c r="D39" s="121">
        <v>13</v>
      </c>
      <c r="E39" s="121" t="s">
        <v>183</v>
      </c>
      <c r="F39" s="121" t="s">
        <v>184</v>
      </c>
      <c r="G39" s="27">
        <f>G61+G75+G40+G66+G56+G71</f>
        <v>7840.5999999999995</v>
      </c>
      <c r="H39" s="27">
        <f>H61+H75+H40+H66+H56+H71</f>
        <v>6155.9000000000005</v>
      </c>
    </row>
    <row r="40" spans="1:8" ht="60.75" customHeight="1" x14ac:dyDescent="0.3">
      <c r="A40" s="43" t="s">
        <v>1332</v>
      </c>
      <c r="B40" s="120">
        <v>522</v>
      </c>
      <c r="C40" s="121" t="s">
        <v>181</v>
      </c>
      <c r="D40" s="121" t="s">
        <v>263</v>
      </c>
      <c r="E40" s="121" t="s">
        <v>239</v>
      </c>
      <c r="F40" s="121" t="s">
        <v>184</v>
      </c>
      <c r="G40" s="27">
        <f>G41+G49</f>
        <v>1093.7</v>
      </c>
      <c r="H40" s="27">
        <f>H41+H49</f>
        <v>1131.3</v>
      </c>
    </row>
    <row r="41" spans="1:8" ht="60.6" customHeight="1" x14ac:dyDescent="0.3">
      <c r="A41" s="43" t="s">
        <v>1333</v>
      </c>
      <c r="B41" s="120">
        <v>522</v>
      </c>
      <c r="C41" s="121" t="s">
        <v>181</v>
      </c>
      <c r="D41" s="121" t="s">
        <v>263</v>
      </c>
      <c r="E41" s="121" t="s">
        <v>240</v>
      </c>
      <c r="F41" s="121" t="s">
        <v>184</v>
      </c>
      <c r="G41" s="27">
        <f>G42</f>
        <v>747.7</v>
      </c>
      <c r="H41" s="27">
        <f>H42</f>
        <v>768.5</v>
      </c>
    </row>
    <row r="42" spans="1:8" ht="75" customHeight="1" x14ac:dyDescent="0.3">
      <c r="A42" s="43" t="s">
        <v>1334</v>
      </c>
      <c r="B42" s="120">
        <v>522</v>
      </c>
      <c r="C42" s="121" t="s">
        <v>181</v>
      </c>
      <c r="D42" s="121" t="s">
        <v>263</v>
      </c>
      <c r="E42" s="121" t="s">
        <v>242</v>
      </c>
      <c r="F42" s="121" t="s">
        <v>184</v>
      </c>
      <c r="G42" s="27">
        <f>G44+G46</f>
        <v>747.7</v>
      </c>
      <c r="H42" s="27">
        <f>H43+H46</f>
        <v>768.5</v>
      </c>
    </row>
    <row r="43" spans="1:8" ht="90" x14ac:dyDescent="0.3">
      <c r="A43" s="43" t="s">
        <v>1101</v>
      </c>
      <c r="B43" s="120">
        <v>522</v>
      </c>
      <c r="C43" s="121" t="s">
        <v>181</v>
      </c>
      <c r="D43" s="121" t="s">
        <v>263</v>
      </c>
      <c r="E43" s="121" t="s">
        <v>667</v>
      </c>
      <c r="F43" s="121" t="s">
        <v>184</v>
      </c>
      <c r="G43" s="27">
        <f>G44+G46</f>
        <v>747.7</v>
      </c>
      <c r="H43" s="27">
        <f>H44</f>
        <v>630.20000000000005</v>
      </c>
    </row>
    <row r="44" spans="1:8" ht="46.5" customHeight="1" x14ac:dyDescent="0.3">
      <c r="A44" s="43" t="s">
        <v>205</v>
      </c>
      <c r="B44" s="120">
        <v>522</v>
      </c>
      <c r="C44" s="121" t="s">
        <v>181</v>
      </c>
      <c r="D44" s="121" t="s">
        <v>263</v>
      </c>
      <c r="E44" s="121" t="s">
        <v>667</v>
      </c>
      <c r="F44" s="121" t="s">
        <v>673</v>
      </c>
      <c r="G44" s="27">
        <f>G45</f>
        <v>580.9</v>
      </c>
      <c r="H44" s="27">
        <f>H45</f>
        <v>630.20000000000005</v>
      </c>
    </row>
    <row r="45" spans="1:8" ht="45" x14ac:dyDescent="0.3">
      <c r="A45" s="43" t="s">
        <v>206</v>
      </c>
      <c r="B45" s="120">
        <v>522</v>
      </c>
      <c r="C45" s="121" t="s">
        <v>181</v>
      </c>
      <c r="D45" s="121" t="s">
        <v>263</v>
      </c>
      <c r="E45" s="121" t="s">
        <v>667</v>
      </c>
      <c r="F45" s="121" t="s">
        <v>669</v>
      </c>
      <c r="G45" s="27">
        <v>580.9</v>
      </c>
      <c r="H45" s="27">
        <v>630.20000000000005</v>
      </c>
    </row>
    <row r="46" spans="1:8" ht="30" x14ac:dyDescent="0.3">
      <c r="A46" s="43" t="s">
        <v>953</v>
      </c>
      <c r="B46" s="120">
        <v>522</v>
      </c>
      <c r="C46" s="121" t="s">
        <v>181</v>
      </c>
      <c r="D46" s="121" t="s">
        <v>263</v>
      </c>
      <c r="E46" s="121" t="s">
        <v>244</v>
      </c>
      <c r="F46" s="121" t="s">
        <v>184</v>
      </c>
      <c r="G46" s="27">
        <f>G47</f>
        <v>166.8</v>
      </c>
      <c r="H46" s="27">
        <f>H47</f>
        <v>138.30000000000001</v>
      </c>
    </row>
    <row r="47" spans="1:8" ht="29.25" customHeight="1" x14ac:dyDescent="0.3">
      <c r="A47" s="43" t="s">
        <v>205</v>
      </c>
      <c r="B47" s="120">
        <v>522</v>
      </c>
      <c r="C47" s="121" t="s">
        <v>181</v>
      </c>
      <c r="D47" s="121" t="s">
        <v>263</v>
      </c>
      <c r="E47" s="121" t="s">
        <v>244</v>
      </c>
      <c r="F47" s="121" t="s">
        <v>673</v>
      </c>
      <c r="G47" s="27">
        <f>G48</f>
        <v>166.8</v>
      </c>
      <c r="H47" s="27">
        <f>H48</f>
        <v>138.30000000000001</v>
      </c>
    </row>
    <row r="48" spans="1:8" ht="45" x14ac:dyDescent="0.3">
      <c r="A48" s="43" t="s">
        <v>206</v>
      </c>
      <c r="B48" s="120">
        <v>522</v>
      </c>
      <c r="C48" s="121" t="s">
        <v>181</v>
      </c>
      <c r="D48" s="121" t="s">
        <v>263</v>
      </c>
      <c r="E48" s="121" t="s">
        <v>244</v>
      </c>
      <c r="F48" s="121" t="s">
        <v>669</v>
      </c>
      <c r="G48" s="27">
        <v>166.8</v>
      </c>
      <c r="H48" s="27">
        <v>138.30000000000001</v>
      </c>
    </row>
    <row r="49" spans="1:8" ht="60" x14ac:dyDescent="0.3">
      <c r="A49" s="132" t="s">
        <v>954</v>
      </c>
      <c r="B49" s="120">
        <v>522</v>
      </c>
      <c r="C49" s="121" t="s">
        <v>181</v>
      </c>
      <c r="D49" s="121" t="s">
        <v>263</v>
      </c>
      <c r="E49" s="121" t="s">
        <v>956</v>
      </c>
      <c r="F49" s="121" t="s">
        <v>184</v>
      </c>
      <c r="G49" s="27">
        <f>G50</f>
        <v>346</v>
      </c>
      <c r="H49" s="27">
        <f>H50</f>
        <v>362.8</v>
      </c>
    </row>
    <row r="50" spans="1:8" ht="105" x14ac:dyDescent="0.3">
      <c r="A50" s="132" t="s">
        <v>1335</v>
      </c>
      <c r="B50" s="120">
        <v>522</v>
      </c>
      <c r="C50" s="121" t="s">
        <v>181</v>
      </c>
      <c r="D50" s="121" t="s">
        <v>263</v>
      </c>
      <c r="E50" s="121" t="s">
        <v>957</v>
      </c>
      <c r="F50" s="121" t="s">
        <v>184</v>
      </c>
      <c r="G50" s="27">
        <f>G51</f>
        <v>346</v>
      </c>
      <c r="H50" s="27">
        <f>H51</f>
        <v>362.8</v>
      </c>
    </row>
    <row r="51" spans="1:8" ht="90" x14ac:dyDescent="0.3">
      <c r="A51" s="132" t="s">
        <v>1102</v>
      </c>
      <c r="B51" s="120">
        <v>522</v>
      </c>
      <c r="C51" s="121" t="s">
        <v>181</v>
      </c>
      <c r="D51" s="121" t="s">
        <v>263</v>
      </c>
      <c r="E51" s="121" t="s">
        <v>958</v>
      </c>
      <c r="F51" s="121" t="s">
        <v>184</v>
      </c>
      <c r="G51" s="27">
        <f>G52+G54</f>
        <v>346</v>
      </c>
      <c r="H51" s="27">
        <f>H52+H54</f>
        <v>362.8</v>
      </c>
    </row>
    <row r="52" spans="1:8" ht="30.75" customHeight="1" x14ac:dyDescent="0.3">
      <c r="A52" s="43" t="s">
        <v>205</v>
      </c>
      <c r="B52" s="120">
        <v>522</v>
      </c>
      <c r="C52" s="121" t="s">
        <v>181</v>
      </c>
      <c r="D52" s="121" t="s">
        <v>263</v>
      </c>
      <c r="E52" s="121" t="s">
        <v>958</v>
      </c>
      <c r="F52" s="121" t="s">
        <v>673</v>
      </c>
      <c r="G52" s="27">
        <f>G53</f>
        <v>336</v>
      </c>
      <c r="H52" s="27">
        <f>H53</f>
        <v>352.8</v>
      </c>
    </row>
    <row r="53" spans="1:8" ht="45" x14ac:dyDescent="0.3">
      <c r="A53" s="43" t="s">
        <v>206</v>
      </c>
      <c r="B53" s="120">
        <v>522</v>
      </c>
      <c r="C53" s="121" t="s">
        <v>181</v>
      </c>
      <c r="D53" s="121" t="s">
        <v>263</v>
      </c>
      <c r="E53" s="121" t="s">
        <v>958</v>
      </c>
      <c r="F53" s="121" t="s">
        <v>669</v>
      </c>
      <c r="G53" s="27">
        <v>336</v>
      </c>
      <c r="H53" s="27">
        <v>352.8</v>
      </c>
    </row>
    <row r="54" spans="1:8" x14ac:dyDescent="0.3">
      <c r="A54" s="162" t="s">
        <v>207</v>
      </c>
      <c r="B54" s="120">
        <v>522</v>
      </c>
      <c r="C54" s="121" t="s">
        <v>181</v>
      </c>
      <c r="D54" s="121" t="s">
        <v>263</v>
      </c>
      <c r="E54" s="121" t="s">
        <v>958</v>
      </c>
      <c r="F54" s="121" t="s">
        <v>678</v>
      </c>
      <c r="G54" s="27">
        <f>G55</f>
        <v>10</v>
      </c>
      <c r="H54" s="27">
        <f>H55</f>
        <v>10</v>
      </c>
    </row>
    <row r="55" spans="1:8" ht="14.25" customHeight="1" x14ac:dyDescent="0.3">
      <c r="A55" s="43" t="s">
        <v>208</v>
      </c>
      <c r="B55" s="120">
        <v>522</v>
      </c>
      <c r="C55" s="121" t="s">
        <v>181</v>
      </c>
      <c r="D55" s="121" t="s">
        <v>263</v>
      </c>
      <c r="E55" s="121" t="s">
        <v>958</v>
      </c>
      <c r="F55" s="121" t="s">
        <v>708</v>
      </c>
      <c r="G55" s="27">
        <v>10</v>
      </c>
      <c r="H55" s="27">
        <v>10</v>
      </c>
    </row>
    <row r="56" spans="1:8" ht="30" x14ac:dyDescent="0.3">
      <c r="A56" s="43" t="s">
        <v>982</v>
      </c>
      <c r="B56" s="120">
        <v>522</v>
      </c>
      <c r="C56" s="121" t="s">
        <v>181</v>
      </c>
      <c r="D56" s="121" t="s">
        <v>263</v>
      </c>
      <c r="E56" s="121" t="s">
        <v>684</v>
      </c>
      <c r="F56" s="121" t="s">
        <v>184</v>
      </c>
      <c r="G56" s="27">
        <f t="shared" ref="G56:H59" si="3">G57</f>
        <v>50</v>
      </c>
      <c r="H56" s="27">
        <f t="shared" si="3"/>
        <v>0</v>
      </c>
    </row>
    <row r="57" spans="1:8" ht="75" x14ac:dyDescent="0.3">
      <c r="A57" s="43" t="s">
        <v>685</v>
      </c>
      <c r="B57" s="120">
        <v>522</v>
      </c>
      <c r="C57" s="121" t="s">
        <v>181</v>
      </c>
      <c r="D57" s="121" t="s">
        <v>263</v>
      </c>
      <c r="E57" s="121" t="s">
        <v>686</v>
      </c>
      <c r="F57" s="121" t="s">
        <v>184</v>
      </c>
      <c r="G57" s="27">
        <f t="shared" si="3"/>
        <v>50</v>
      </c>
      <c r="H57" s="27">
        <f t="shared" si="3"/>
        <v>0</v>
      </c>
    </row>
    <row r="58" spans="1:8" ht="90" x14ac:dyDescent="0.3">
      <c r="A58" s="43" t="s">
        <v>983</v>
      </c>
      <c r="B58" s="120">
        <v>522</v>
      </c>
      <c r="C58" s="121" t="s">
        <v>181</v>
      </c>
      <c r="D58" s="121" t="s">
        <v>263</v>
      </c>
      <c r="E58" s="121" t="s">
        <v>804</v>
      </c>
      <c r="F58" s="121" t="s">
        <v>184</v>
      </c>
      <c r="G58" s="27">
        <f t="shared" si="3"/>
        <v>50</v>
      </c>
      <c r="H58" s="27">
        <f t="shared" si="3"/>
        <v>0</v>
      </c>
    </row>
    <row r="59" spans="1:8" ht="46.5" customHeight="1" x14ac:dyDescent="0.3">
      <c r="A59" s="43" t="s">
        <v>205</v>
      </c>
      <c r="B59" s="120">
        <v>522</v>
      </c>
      <c r="C59" s="121" t="s">
        <v>181</v>
      </c>
      <c r="D59" s="121" t="s">
        <v>263</v>
      </c>
      <c r="E59" s="121" t="s">
        <v>804</v>
      </c>
      <c r="F59" s="121" t="s">
        <v>673</v>
      </c>
      <c r="G59" s="27">
        <f t="shared" si="3"/>
        <v>50</v>
      </c>
      <c r="H59" s="27">
        <f t="shared" si="3"/>
        <v>0</v>
      </c>
    </row>
    <row r="60" spans="1:8" ht="45" x14ac:dyDescent="0.3">
      <c r="A60" s="43" t="s">
        <v>206</v>
      </c>
      <c r="B60" s="120">
        <v>522</v>
      </c>
      <c r="C60" s="121" t="s">
        <v>181</v>
      </c>
      <c r="D60" s="121" t="s">
        <v>263</v>
      </c>
      <c r="E60" s="121" t="s">
        <v>804</v>
      </c>
      <c r="F60" s="121" t="s">
        <v>669</v>
      </c>
      <c r="G60" s="27">
        <v>50</v>
      </c>
      <c r="H60" s="27">
        <v>0</v>
      </c>
    </row>
    <row r="61" spans="1:8" ht="106.15" customHeight="1" x14ac:dyDescent="0.3">
      <c r="A61" s="43" t="s">
        <v>1058</v>
      </c>
      <c r="B61" s="120">
        <v>522</v>
      </c>
      <c r="C61" s="121" t="s">
        <v>181</v>
      </c>
      <c r="D61" s="121" t="s">
        <v>263</v>
      </c>
      <c r="E61" s="149" t="s">
        <v>747</v>
      </c>
      <c r="F61" s="121" t="s">
        <v>184</v>
      </c>
      <c r="G61" s="27">
        <f t="shared" ref="G61:H64" si="4">G62</f>
        <v>4432.3</v>
      </c>
      <c r="H61" s="27">
        <f t="shared" si="4"/>
        <v>3500</v>
      </c>
    </row>
    <row r="62" spans="1:8" ht="75" x14ac:dyDescent="0.3">
      <c r="A62" s="43" t="s">
        <v>1103</v>
      </c>
      <c r="B62" s="120">
        <v>522</v>
      </c>
      <c r="C62" s="121" t="s">
        <v>181</v>
      </c>
      <c r="D62" s="121" t="s">
        <v>263</v>
      </c>
      <c r="E62" s="149" t="s">
        <v>748</v>
      </c>
      <c r="F62" s="121" t="s">
        <v>184</v>
      </c>
      <c r="G62" s="27">
        <f t="shared" si="4"/>
        <v>4432.3</v>
      </c>
      <c r="H62" s="27">
        <f t="shared" si="4"/>
        <v>3500</v>
      </c>
    </row>
    <row r="63" spans="1:8" ht="75" x14ac:dyDescent="0.3">
      <c r="A63" s="43" t="s">
        <v>749</v>
      </c>
      <c r="B63" s="120">
        <v>522</v>
      </c>
      <c r="C63" s="121" t="s">
        <v>181</v>
      </c>
      <c r="D63" s="121" t="s">
        <v>263</v>
      </c>
      <c r="E63" s="149" t="s">
        <v>750</v>
      </c>
      <c r="F63" s="121" t="s">
        <v>184</v>
      </c>
      <c r="G63" s="27">
        <f t="shared" si="4"/>
        <v>4432.3</v>
      </c>
      <c r="H63" s="27">
        <f t="shared" si="4"/>
        <v>3500</v>
      </c>
    </row>
    <row r="64" spans="1:8" ht="45" x14ac:dyDescent="0.3">
      <c r="A64" s="43" t="s">
        <v>205</v>
      </c>
      <c r="B64" s="120">
        <v>522</v>
      </c>
      <c r="C64" s="121" t="s">
        <v>181</v>
      </c>
      <c r="D64" s="121">
        <v>13</v>
      </c>
      <c r="E64" s="149" t="s">
        <v>750</v>
      </c>
      <c r="F64" s="121">
        <v>200</v>
      </c>
      <c r="G64" s="27">
        <f t="shared" si="4"/>
        <v>4432.3</v>
      </c>
      <c r="H64" s="27">
        <f t="shared" si="4"/>
        <v>3500</v>
      </c>
    </row>
    <row r="65" spans="1:8" ht="45" x14ac:dyDescent="0.3">
      <c r="A65" s="43" t="s">
        <v>206</v>
      </c>
      <c r="B65" s="120">
        <v>522</v>
      </c>
      <c r="C65" s="121" t="s">
        <v>181</v>
      </c>
      <c r="D65" s="121">
        <v>13</v>
      </c>
      <c r="E65" s="149" t="s">
        <v>750</v>
      </c>
      <c r="F65" s="121">
        <v>240</v>
      </c>
      <c r="G65" s="27">
        <v>4432.3</v>
      </c>
      <c r="H65" s="27">
        <v>3500</v>
      </c>
    </row>
    <row r="66" spans="1:8" ht="60" x14ac:dyDescent="0.3">
      <c r="A66" s="43" t="s">
        <v>994</v>
      </c>
      <c r="B66" s="120">
        <v>522</v>
      </c>
      <c r="C66" s="121" t="s">
        <v>181</v>
      </c>
      <c r="D66" s="121" t="s">
        <v>263</v>
      </c>
      <c r="E66" s="149" t="s">
        <v>894</v>
      </c>
      <c r="F66" s="121" t="s">
        <v>184</v>
      </c>
      <c r="G66" s="27">
        <f t="shared" ref="G66:H69" si="5">G67</f>
        <v>630</v>
      </c>
      <c r="H66" s="27">
        <f t="shared" si="5"/>
        <v>630</v>
      </c>
    </row>
    <row r="67" spans="1:8" ht="105.75" customHeight="1" x14ac:dyDescent="0.3">
      <c r="A67" s="43" t="s">
        <v>896</v>
      </c>
      <c r="B67" s="120">
        <v>522</v>
      </c>
      <c r="C67" s="121" t="s">
        <v>181</v>
      </c>
      <c r="D67" s="121" t="s">
        <v>263</v>
      </c>
      <c r="E67" s="149" t="s">
        <v>895</v>
      </c>
      <c r="F67" s="121" t="s">
        <v>184</v>
      </c>
      <c r="G67" s="27">
        <f t="shared" si="5"/>
        <v>630</v>
      </c>
      <c r="H67" s="27">
        <f t="shared" si="5"/>
        <v>630</v>
      </c>
    </row>
    <row r="68" spans="1:8" ht="60" x14ac:dyDescent="0.3">
      <c r="A68" s="43" t="s">
        <v>897</v>
      </c>
      <c r="B68" s="120">
        <v>522</v>
      </c>
      <c r="C68" s="121" t="s">
        <v>181</v>
      </c>
      <c r="D68" s="121" t="s">
        <v>263</v>
      </c>
      <c r="E68" s="149" t="s">
        <v>898</v>
      </c>
      <c r="F68" s="121" t="s">
        <v>184</v>
      </c>
      <c r="G68" s="27">
        <f t="shared" si="5"/>
        <v>630</v>
      </c>
      <c r="H68" s="27">
        <f t="shared" si="5"/>
        <v>630</v>
      </c>
    </row>
    <row r="69" spans="1:8" ht="46.5" customHeight="1" x14ac:dyDescent="0.3">
      <c r="A69" s="43" t="s">
        <v>205</v>
      </c>
      <c r="B69" s="120">
        <v>522</v>
      </c>
      <c r="C69" s="121" t="s">
        <v>181</v>
      </c>
      <c r="D69" s="121">
        <v>13</v>
      </c>
      <c r="E69" s="149" t="s">
        <v>898</v>
      </c>
      <c r="F69" s="121">
        <v>200</v>
      </c>
      <c r="G69" s="27">
        <f t="shared" si="5"/>
        <v>630</v>
      </c>
      <c r="H69" s="27">
        <f t="shared" si="5"/>
        <v>630</v>
      </c>
    </row>
    <row r="70" spans="1:8" ht="45" x14ac:dyDescent="0.3">
      <c r="A70" s="43" t="s">
        <v>206</v>
      </c>
      <c r="B70" s="120">
        <v>522</v>
      </c>
      <c r="C70" s="121" t="s">
        <v>181</v>
      </c>
      <c r="D70" s="121">
        <v>13</v>
      </c>
      <c r="E70" s="149" t="s">
        <v>898</v>
      </c>
      <c r="F70" s="121">
        <v>240</v>
      </c>
      <c r="G70" s="27">
        <v>630</v>
      </c>
      <c r="H70" s="27">
        <v>630</v>
      </c>
    </row>
    <row r="71" spans="1:8" ht="60" customHeight="1" x14ac:dyDescent="0.3">
      <c r="A71" s="132" t="s">
        <v>1104</v>
      </c>
      <c r="B71" s="120">
        <v>522</v>
      </c>
      <c r="C71" s="121" t="s">
        <v>181</v>
      </c>
      <c r="D71" s="121">
        <v>13</v>
      </c>
      <c r="E71" s="163" t="s">
        <v>963</v>
      </c>
      <c r="F71" s="121" t="s">
        <v>184</v>
      </c>
      <c r="G71" s="27">
        <f t="shared" ref="G71:H73" si="6">G72</f>
        <v>5</v>
      </c>
      <c r="H71" s="27">
        <f t="shared" si="6"/>
        <v>5</v>
      </c>
    </row>
    <row r="72" spans="1:8" ht="61.5" customHeight="1" x14ac:dyDescent="0.3">
      <c r="A72" s="132" t="s">
        <v>961</v>
      </c>
      <c r="B72" s="120">
        <v>522</v>
      </c>
      <c r="C72" s="121" t="s">
        <v>181</v>
      </c>
      <c r="D72" s="121">
        <v>13</v>
      </c>
      <c r="E72" s="163" t="s">
        <v>964</v>
      </c>
      <c r="F72" s="121" t="s">
        <v>184</v>
      </c>
      <c r="G72" s="27">
        <f t="shared" si="6"/>
        <v>5</v>
      </c>
      <c r="H72" s="27">
        <f t="shared" si="6"/>
        <v>5</v>
      </c>
    </row>
    <row r="73" spans="1:8" ht="45" x14ac:dyDescent="0.3">
      <c r="A73" s="132" t="s">
        <v>793</v>
      </c>
      <c r="B73" s="120">
        <v>522</v>
      </c>
      <c r="C73" s="121" t="s">
        <v>181</v>
      </c>
      <c r="D73" s="121">
        <v>13</v>
      </c>
      <c r="E73" s="163" t="s">
        <v>964</v>
      </c>
      <c r="F73" s="121">
        <v>200</v>
      </c>
      <c r="G73" s="27">
        <f t="shared" si="6"/>
        <v>5</v>
      </c>
      <c r="H73" s="27">
        <f t="shared" si="6"/>
        <v>5</v>
      </c>
    </row>
    <row r="74" spans="1:8" ht="45" x14ac:dyDescent="0.3">
      <c r="A74" s="132" t="s">
        <v>206</v>
      </c>
      <c r="B74" s="120">
        <v>522</v>
      </c>
      <c r="C74" s="121" t="s">
        <v>181</v>
      </c>
      <c r="D74" s="121">
        <v>13</v>
      </c>
      <c r="E74" s="163" t="s">
        <v>964</v>
      </c>
      <c r="F74" s="121">
        <v>240</v>
      </c>
      <c r="G74" s="27">
        <v>5</v>
      </c>
      <c r="H74" s="27">
        <v>5</v>
      </c>
    </row>
    <row r="75" spans="1:8" ht="30" x14ac:dyDescent="0.3">
      <c r="A75" s="43" t="s">
        <v>533</v>
      </c>
      <c r="B75" s="120">
        <v>522</v>
      </c>
      <c r="C75" s="121" t="s">
        <v>181</v>
      </c>
      <c r="D75" s="121">
        <v>13</v>
      </c>
      <c r="E75" s="121" t="s">
        <v>230</v>
      </c>
      <c r="F75" s="121" t="s">
        <v>184</v>
      </c>
      <c r="G75" s="27">
        <f>G76+G82</f>
        <v>1629.6</v>
      </c>
      <c r="H75" s="27">
        <f>H76+H82</f>
        <v>889.6</v>
      </c>
    </row>
    <row r="76" spans="1:8" ht="28.9" customHeight="1" x14ac:dyDescent="0.3">
      <c r="A76" s="43" t="s">
        <v>254</v>
      </c>
      <c r="B76" s="120">
        <v>522</v>
      </c>
      <c r="C76" s="121" t="s">
        <v>181</v>
      </c>
      <c r="D76" s="121">
        <v>13</v>
      </c>
      <c r="E76" s="121" t="s">
        <v>255</v>
      </c>
      <c r="F76" s="121" t="s">
        <v>184</v>
      </c>
      <c r="G76" s="27">
        <f t="shared" ref="G76:H80" si="7">G77</f>
        <v>740</v>
      </c>
      <c r="H76" s="27">
        <f t="shared" si="7"/>
        <v>0</v>
      </c>
    </row>
    <row r="77" spans="1:8" ht="90" x14ac:dyDescent="0.3">
      <c r="A77" s="43" t="s">
        <v>256</v>
      </c>
      <c r="B77" s="120">
        <v>522</v>
      </c>
      <c r="C77" s="121" t="s">
        <v>181</v>
      </c>
      <c r="D77" s="121">
        <v>13</v>
      </c>
      <c r="E77" s="121" t="s">
        <v>257</v>
      </c>
      <c r="F77" s="121" t="s">
        <v>184</v>
      </c>
      <c r="G77" s="27">
        <f>G78+G80</f>
        <v>740</v>
      </c>
      <c r="H77" s="27">
        <f>H78+H80</f>
        <v>0</v>
      </c>
    </row>
    <row r="78" spans="1:8" ht="106.5" customHeight="1" x14ac:dyDescent="0.3">
      <c r="A78" s="43" t="s">
        <v>193</v>
      </c>
      <c r="B78" s="120">
        <v>522</v>
      </c>
      <c r="C78" s="121" t="s">
        <v>181</v>
      </c>
      <c r="D78" s="121">
        <v>13</v>
      </c>
      <c r="E78" s="121" t="s">
        <v>257</v>
      </c>
      <c r="F78" s="121">
        <v>100</v>
      </c>
      <c r="G78" s="27">
        <f t="shared" si="7"/>
        <v>738</v>
      </c>
      <c r="H78" s="27">
        <f t="shared" si="7"/>
        <v>0</v>
      </c>
    </row>
    <row r="79" spans="1:8" ht="45" x14ac:dyDescent="0.3">
      <c r="A79" s="43" t="s">
        <v>194</v>
      </c>
      <c r="B79" s="120">
        <v>522</v>
      </c>
      <c r="C79" s="121" t="s">
        <v>181</v>
      </c>
      <c r="D79" s="121">
        <v>13</v>
      </c>
      <c r="E79" s="121" t="s">
        <v>257</v>
      </c>
      <c r="F79" s="121">
        <v>120</v>
      </c>
      <c r="G79" s="27">
        <v>738</v>
      </c>
      <c r="H79" s="27">
        <v>0</v>
      </c>
    </row>
    <row r="80" spans="1:8" ht="33.75" customHeight="1" x14ac:dyDescent="0.3">
      <c r="A80" s="43" t="s">
        <v>205</v>
      </c>
      <c r="B80" s="120">
        <v>522</v>
      </c>
      <c r="C80" s="121" t="s">
        <v>181</v>
      </c>
      <c r="D80" s="121">
        <v>13</v>
      </c>
      <c r="E80" s="121" t="s">
        <v>257</v>
      </c>
      <c r="F80" s="121">
        <v>200</v>
      </c>
      <c r="G80" s="27">
        <f t="shared" si="7"/>
        <v>2</v>
      </c>
      <c r="H80" s="27">
        <f t="shared" si="7"/>
        <v>0</v>
      </c>
    </row>
    <row r="81" spans="1:8" ht="45" x14ac:dyDescent="0.3">
      <c r="A81" s="43" t="s">
        <v>206</v>
      </c>
      <c r="B81" s="120">
        <v>522</v>
      </c>
      <c r="C81" s="121" t="s">
        <v>181</v>
      </c>
      <c r="D81" s="121">
        <v>13</v>
      </c>
      <c r="E81" s="121" t="s">
        <v>257</v>
      </c>
      <c r="F81" s="121">
        <v>240</v>
      </c>
      <c r="G81" s="27">
        <v>2</v>
      </c>
      <c r="H81" s="27">
        <v>0</v>
      </c>
    </row>
    <row r="82" spans="1:8" x14ac:dyDescent="0.3">
      <c r="A82" s="43" t="s">
        <v>231</v>
      </c>
      <c r="B82" s="120" t="s">
        <v>695</v>
      </c>
      <c r="C82" s="121" t="s">
        <v>181</v>
      </c>
      <c r="D82" s="121" t="s">
        <v>263</v>
      </c>
      <c r="E82" s="121" t="s">
        <v>232</v>
      </c>
      <c r="F82" s="121" t="s">
        <v>184</v>
      </c>
      <c r="G82" s="27">
        <f>G86+G83</f>
        <v>889.6</v>
      </c>
      <c r="H82" s="27">
        <f>H86+H83</f>
        <v>889.6</v>
      </c>
    </row>
    <row r="83" spans="1:8" ht="75" x14ac:dyDescent="0.3">
      <c r="A83" s="43" t="s">
        <v>902</v>
      </c>
      <c r="B83" s="120" t="s">
        <v>695</v>
      </c>
      <c r="C83" s="121" t="s">
        <v>181</v>
      </c>
      <c r="D83" s="121" t="s">
        <v>263</v>
      </c>
      <c r="E83" s="121" t="s">
        <v>792</v>
      </c>
      <c r="F83" s="121" t="s">
        <v>184</v>
      </c>
      <c r="G83" s="27">
        <f>G84</f>
        <v>200</v>
      </c>
      <c r="H83" s="27">
        <f>H84</f>
        <v>200</v>
      </c>
    </row>
    <row r="84" spans="1:8" ht="45" x14ac:dyDescent="0.3">
      <c r="A84" s="43" t="s">
        <v>793</v>
      </c>
      <c r="B84" s="120" t="s">
        <v>695</v>
      </c>
      <c r="C84" s="121" t="s">
        <v>181</v>
      </c>
      <c r="D84" s="121" t="s">
        <v>263</v>
      </c>
      <c r="E84" s="121" t="s">
        <v>792</v>
      </c>
      <c r="F84" s="121" t="s">
        <v>673</v>
      </c>
      <c r="G84" s="27">
        <f>G85</f>
        <v>200</v>
      </c>
      <c r="H84" s="27">
        <f>H85</f>
        <v>200</v>
      </c>
    </row>
    <row r="85" spans="1:8" ht="45" x14ac:dyDescent="0.3">
      <c r="A85" s="43" t="s">
        <v>206</v>
      </c>
      <c r="B85" s="120" t="s">
        <v>695</v>
      </c>
      <c r="C85" s="121" t="s">
        <v>181</v>
      </c>
      <c r="D85" s="121" t="s">
        <v>263</v>
      </c>
      <c r="E85" s="121" t="s">
        <v>792</v>
      </c>
      <c r="F85" s="121" t="s">
        <v>669</v>
      </c>
      <c r="G85" s="27">
        <v>200</v>
      </c>
      <c r="H85" s="27">
        <v>200</v>
      </c>
    </row>
    <row r="86" spans="1:8" ht="46.5" customHeight="1" x14ac:dyDescent="0.3">
      <c r="A86" s="43" t="s">
        <v>751</v>
      </c>
      <c r="B86" s="120" t="s">
        <v>695</v>
      </c>
      <c r="C86" s="121" t="s">
        <v>181</v>
      </c>
      <c r="D86" s="121" t="s">
        <v>263</v>
      </c>
      <c r="E86" s="149" t="s">
        <v>752</v>
      </c>
      <c r="F86" s="121" t="s">
        <v>184</v>
      </c>
      <c r="G86" s="27">
        <f t="shared" ref="G86:H87" si="8">G87</f>
        <v>689.6</v>
      </c>
      <c r="H86" s="27">
        <f t="shared" si="8"/>
        <v>689.6</v>
      </c>
    </row>
    <row r="87" spans="1:8" ht="45" x14ac:dyDescent="0.3">
      <c r="A87" s="43" t="s">
        <v>205</v>
      </c>
      <c r="B87" s="120" t="s">
        <v>695</v>
      </c>
      <c r="C87" s="121" t="s">
        <v>181</v>
      </c>
      <c r="D87" s="121" t="s">
        <v>263</v>
      </c>
      <c r="E87" s="149" t="s">
        <v>752</v>
      </c>
      <c r="F87" s="121">
        <v>200</v>
      </c>
      <c r="G87" s="27">
        <f t="shared" si="8"/>
        <v>689.6</v>
      </c>
      <c r="H87" s="27">
        <f t="shared" si="8"/>
        <v>689.6</v>
      </c>
    </row>
    <row r="88" spans="1:8" ht="45" x14ac:dyDescent="0.3">
      <c r="A88" s="43" t="s">
        <v>206</v>
      </c>
      <c r="B88" s="120" t="s">
        <v>695</v>
      </c>
      <c r="C88" s="121" t="s">
        <v>181</v>
      </c>
      <c r="D88" s="121" t="s">
        <v>263</v>
      </c>
      <c r="E88" s="149" t="s">
        <v>752</v>
      </c>
      <c r="F88" s="121">
        <v>240</v>
      </c>
      <c r="G88" s="27">
        <v>689.6</v>
      </c>
      <c r="H88" s="27">
        <v>689.6</v>
      </c>
    </row>
    <row r="89" spans="1:8" ht="38.25" x14ac:dyDescent="0.3">
      <c r="A89" s="42" t="s">
        <v>270</v>
      </c>
      <c r="B89" s="161">
        <v>522</v>
      </c>
      <c r="C89" s="129" t="s">
        <v>198</v>
      </c>
      <c r="D89" s="129" t="s">
        <v>182</v>
      </c>
      <c r="E89" s="129" t="s">
        <v>183</v>
      </c>
      <c r="F89" s="129" t="s">
        <v>184</v>
      </c>
      <c r="G89" s="24">
        <f>G90+G109</f>
        <v>3684.3999999999996</v>
      </c>
      <c r="H89" s="24">
        <f>H90+H109</f>
        <v>3684.3999999999996</v>
      </c>
    </row>
    <row r="90" spans="1:8" ht="58.5" customHeight="1" x14ac:dyDescent="0.3">
      <c r="A90" s="43" t="s">
        <v>534</v>
      </c>
      <c r="B90" s="120">
        <v>522</v>
      </c>
      <c r="C90" s="121" t="s">
        <v>198</v>
      </c>
      <c r="D90" s="121" t="s">
        <v>272</v>
      </c>
      <c r="E90" s="121" t="s">
        <v>535</v>
      </c>
      <c r="F90" s="121" t="s">
        <v>184</v>
      </c>
      <c r="G90" s="27">
        <f>G91</f>
        <v>3594.3999999999996</v>
      </c>
      <c r="H90" s="27">
        <f>H91</f>
        <v>3594.3999999999996</v>
      </c>
    </row>
    <row r="91" spans="1:8" ht="76.5" customHeight="1" x14ac:dyDescent="0.3">
      <c r="A91" s="43" t="s">
        <v>965</v>
      </c>
      <c r="B91" s="120">
        <v>522</v>
      </c>
      <c r="C91" s="121" t="s">
        <v>198</v>
      </c>
      <c r="D91" s="121" t="s">
        <v>272</v>
      </c>
      <c r="E91" s="121" t="s">
        <v>273</v>
      </c>
      <c r="F91" s="121" t="s">
        <v>184</v>
      </c>
      <c r="G91" s="27">
        <f>G92+G100</f>
        <v>3594.3999999999996</v>
      </c>
      <c r="H91" s="27">
        <f>H92+H100</f>
        <v>3594.3999999999996</v>
      </c>
    </row>
    <row r="92" spans="1:8" ht="90" customHeight="1" x14ac:dyDescent="0.3">
      <c r="A92" s="43" t="s">
        <v>536</v>
      </c>
      <c r="B92" s="120">
        <v>522</v>
      </c>
      <c r="C92" s="121" t="s">
        <v>198</v>
      </c>
      <c r="D92" s="121" t="s">
        <v>272</v>
      </c>
      <c r="E92" s="121" t="s">
        <v>274</v>
      </c>
      <c r="F92" s="121" t="s">
        <v>184</v>
      </c>
      <c r="G92" s="27">
        <f>G93</f>
        <v>80</v>
      </c>
      <c r="H92" s="27">
        <f>H93</f>
        <v>80</v>
      </c>
    </row>
    <row r="93" spans="1:8" ht="63" customHeight="1" x14ac:dyDescent="0.3">
      <c r="A93" s="43" t="s">
        <v>275</v>
      </c>
      <c r="B93" s="120">
        <v>522</v>
      </c>
      <c r="C93" s="121" t="s">
        <v>198</v>
      </c>
      <c r="D93" s="121" t="s">
        <v>272</v>
      </c>
      <c r="E93" s="121" t="s">
        <v>276</v>
      </c>
      <c r="F93" s="121" t="s">
        <v>184</v>
      </c>
      <c r="G93" s="27">
        <f>G94+G97</f>
        <v>80</v>
      </c>
      <c r="H93" s="27">
        <f>H94+H97</f>
        <v>80</v>
      </c>
    </row>
    <row r="94" spans="1:8" ht="45" x14ac:dyDescent="0.3">
      <c r="A94" s="43" t="s">
        <v>277</v>
      </c>
      <c r="B94" s="120">
        <v>522</v>
      </c>
      <c r="C94" s="121" t="s">
        <v>198</v>
      </c>
      <c r="D94" s="121" t="s">
        <v>272</v>
      </c>
      <c r="E94" s="121" t="s">
        <v>278</v>
      </c>
      <c r="F94" s="121" t="s">
        <v>184</v>
      </c>
      <c r="G94" s="27">
        <f>G95</f>
        <v>10</v>
      </c>
      <c r="H94" s="27">
        <f>H95</f>
        <v>10</v>
      </c>
    </row>
    <row r="95" spans="1:8" ht="45" customHeight="1" x14ac:dyDescent="0.3">
      <c r="A95" s="43" t="s">
        <v>205</v>
      </c>
      <c r="B95" s="120">
        <v>522</v>
      </c>
      <c r="C95" s="121" t="s">
        <v>198</v>
      </c>
      <c r="D95" s="121" t="s">
        <v>272</v>
      </c>
      <c r="E95" s="121" t="s">
        <v>278</v>
      </c>
      <c r="F95" s="121">
        <v>200</v>
      </c>
      <c r="G95" s="27">
        <f>G96</f>
        <v>10</v>
      </c>
      <c r="H95" s="27">
        <f>H96</f>
        <v>10</v>
      </c>
    </row>
    <row r="96" spans="1:8" ht="45" x14ac:dyDescent="0.3">
      <c r="A96" s="43" t="s">
        <v>206</v>
      </c>
      <c r="B96" s="120">
        <v>522</v>
      </c>
      <c r="C96" s="121" t="s">
        <v>198</v>
      </c>
      <c r="D96" s="121" t="s">
        <v>272</v>
      </c>
      <c r="E96" s="121" t="s">
        <v>278</v>
      </c>
      <c r="F96" s="121">
        <v>240</v>
      </c>
      <c r="G96" s="27">
        <v>10</v>
      </c>
      <c r="H96" s="27">
        <v>10</v>
      </c>
    </row>
    <row r="97" spans="1:8" ht="75" x14ac:dyDescent="0.3">
      <c r="A97" s="43" t="s">
        <v>537</v>
      </c>
      <c r="B97" s="120">
        <v>522</v>
      </c>
      <c r="C97" s="121" t="s">
        <v>198</v>
      </c>
      <c r="D97" s="121" t="s">
        <v>272</v>
      </c>
      <c r="E97" s="121" t="s">
        <v>280</v>
      </c>
      <c r="F97" s="121" t="s">
        <v>184</v>
      </c>
      <c r="G97" s="27">
        <f>G98</f>
        <v>70</v>
      </c>
      <c r="H97" s="27">
        <f>H98</f>
        <v>70</v>
      </c>
    </row>
    <row r="98" spans="1:8" ht="32.25" customHeight="1" x14ac:dyDescent="0.3">
      <c r="A98" s="43" t="s">
        <v>205</v>
      </c>
      <c r="B98" s="120">
        <v>522</v>
      </c>
      <c r="C98" s="121" t="s">
        <v>198</v>
      </c>
      <c r="D98" s="121" t="s">
        <v>272</v>
      </c>
      <c r="E98" s="121" t="s">
        <v>280</v>
      </c>
      <c r="F98" s="121">
        <v>200</v>
      </c>
      <c r="G98" s="27">
        <f>G99</f>
        <v>70</v>
      </c>
      <c r="H98" s="27">
        <f>H99</f>
        <v>70</v>
      </c>
    </row>
    <row r="99" spans="1:8" ht="45" x14ac:dyDescent="0.3">
      <c r="A99" s="43" t="s">
        <v>206</v>
      </c>
      <c r="B99" s="120">
        <v>522</v>
      </c>
      <c r="C99" s="121" t="s">
        <v>198</v>
      </c>
      <c r="D99" s="121" t="s">
        <v>272</v>
      </c>
      <c r="E99" s="121" t="s">
        <v>280</v>
      </c>
      <c r="F99" s="121">
        <v>240</v>
      </c>
      <c r="G99" s="27">
        <v>70</v>
      </c>
      <c r="H99" s="27">
        <v>70</v>
      </c>
    </row>
    <row r="100" spans="1:8" ht="107.25" customHeight="1" x14ac:dyDescent="0.3">
      <c r="A100" s="43" t="s">
        <v>995</v>
      </c>
      <c r="B100" s="120">
        <v>522</v>
      </c>
      <c r="C100" s="121" t="s">
        <v>198</v>
      </c>
      <c r="D100" s="121" t="s">
        <v>272</v>
      </c>
      <c r="E100" s="121" t="s">
        <v>283</v>
      </c>
      <c r="F100" s="121" t="s">
        <v>184</v>
      </c>
      <c r="G100" s="27">
        <f>G101</f>
        <v>3514.3999999999996</v>
      </c>
      <c r="H100" s="27">
        <f>H101</f>
        <v>3514.3999999999996</v>
      </c>
    </row>
    <row r="101" spans="1:8" ht="60" x14ac:dyDescent="0.3">
      <c r="A101" s="43" t="s">
        <v>284</v>
      </c>
      <c r="B101" s="120">
        <v>522</v>
      </c>
      <c r="C101" s="121" t="s">
        <v>198</v>
      </c>
      <c r="D101" s="121" t="s">
        <v>272</v>
      </c>
      <c r="E101" s="121" t="s">
        <v>285</v>
      </c>
      <c r="F101" s="121" t="s">
        <v>184</v>
      </c>
      <c r="G101" s="27">
        <f>G102</f>
        <v>3514.3999999999996</v>
      </c>
      <c r="H101" s="27">
        <f>H102</f>
        <v>3514.3999999999996</v>
      </c>
    </row>
    <row r="102" spans="1:8" ht="30" x14ac:dyDescent="0.3">
      <c r="A102" s="43" t="s">
        <v>538</v>
      </c>
      <c r="B102" s="120">
        <v>522</v>
      </c>
      <c r="C102" s="121" t="s">
        <v>198</v>
      </c>
      <c r="D102" s="121" t="s">
        <v>272</v>
      </c>
      <c r="E102" s="121" t="s">
        <v>287</v>
      </c>
      <c r="F102" s="121" t="s">
        <v>184</v>
      </c>
      <c r="G102" s="27">
        <f>G103+G105+G107</f>
        <v>3514.3999999999996</v>
      </c>
      <c r="H102" s="27">
        <f>H103+H105+H107</f>
        <v>3514.3999999999996</v>
      </c>
    </row>
    <row r="103" spans="1:8" ht="106.5" customHeight="1" x14ac:dyDescent="0.3">
      <c r="A103" s="43" t="s">
        <v>193</v>
      </c>
      <c r="B103" s="120">
        <v>522</v>
      </c>
      <c r="C103" s="121" t="s">
        <v>198</v>
      </c>
      <c r="D103" s="121" t="s">
        <v>272</v>
      </c>
      <c r="E103" s="121" t="s">
        <v>287</v>
      </c>
      <c r="F103" s="121">
        <v>100</v>
      </c>
      <c r="G103" s="27">
        <f>G104</f>
        <v>2902.7</v>
      </c>
      <c r="H103" s="27">
        <f>H104</f>
        <v>2902.7</v>
      </c>
    </row>
    <row r="104" spans="1:8" ht="30" x14ac:dyDescent="0.3">
      <c r="A104" s="43" t="s">
        <v>259</v>
      </c>
      <c r="B104" s="120">
        <v>522</v>
      </c>
      <c r="C104" s="121" t="s">
        <v>198</v>
      </c>
      <c r="D104" s="121" t="s">
        <v>272</v>
      </c>
      <c r="E104" s="121" t="s">
        <v>287</v>
      </c>
      <c r="F104" s="121">
        <v>110</v>
      </c>
      <c r="G104" s="27">
        <v>2902.7</v>
      </c>
      <c r="H104" s="27">
        <v>2902.7</v>
      </c>
    </row>
    <row r="105" spans="1:8" ht="31.5" customHeight="1" x14ac:dyDescent="0.3">
      <c r="A105" s="43" t="s">
        <v>205</v>
      </c>
      <c r="B105" s="120">
        <v>522</v>
      </c>
      <c r="C105" s="121" t="s">
        <v>198</v>
      </c>
      <c r="D105" s="121" t="s">
        <v>272</v>
      </c>
      <c r="E105" s="121" t="s">
        <v>287</v>
      </c>
      <c r="F105" s="121">
        <v>200</v>
      </c>
      <c r="G105" s="27">
        <f>G106</f>
        <v>607.70000000000005</v>
      </c>
      <c r="H105" s="27">
        <f>H106</f>
        <v>607.70000000000005</v>
      </c>
    </row>
    <row r="106" spans="1:8" ht="45" x14ac:dyDescent="0.3">
      <c r="A106" s="43" t="s">
        <v>206</v>
      </c>
      <c r="B106" s="120">
        <v>522</v>
      </c>
      <c r="C106" s="121" t="s">
        <v>198</v>
      </c>
      <c r="D106" s="121" t="s">
        <v>272</v>
      </c>
      <c r="E106" s="121" t="s">
        <v>287</v>
      </c>
      <c r="F106" s="121">
        <v>240</v>
      </c>
      <c r="G106" s="27">
        <v>607.70000000000005</v>
      </c>
      <c r="H106" s="27">
        <v>607.70000000000005</v>
      </c>
    </row>
    <row r="107" spans="1:8" x14ac:dyDescent="0.3">
      <c r="A107" s="43" t="s">
        <v>207</v>
      </c>
      <c r="B107" s="120">
        <v>522</v>
      </c>
      <c r="C107" s="121" t="s">
        <v>198</v>
      </c>
      <c r="D107" s="121" t="s">
        <v>272</v>
      </c>
      <c r="E107" s="121" t="s">
        <v>287</v>
      </c>
      <c r="F107" s="121">
        <v>800</v>
      </c>
      <c r="G107" s="27">
        <f>G108</f>
        <v>4</v>
      </c>
      <c r="H107" s="27">
        <f>H108</f>
        <v>4</v>
      </c>
    </row>
    <row r="108" spans="1:8" ht="15" customHeight="1" x14ac:dyDescent="0.3">
      <c r="A108" s="43" t="s">
        <v>208</v>
      </c>
      <c r="B108" s="120">
        <v>522</v>
      </c>
      <c r="C108" s="121" t="s">
        <v>198</v>
      </c>
      <c r="D108" s="121" t="s">
        <v>272</v>
      </c>
      <c r="E108" s="121" t="s">
        <v>287</v>
      </c>
      <c r="F108" s="121">
        <v>850</v>
      </c>
      <c r="G108" s="27">
        <v>4</v>
      </c>
      <c r="H108" s="27">
        <v>4</v>
      </c>
    </row>
    <row r="109" spans="1:8" ht="45" x14ac:dyDescent="0.3">
      <c r="A109" s="43" t="s">
        <v>289</v>
      </c>
      <c r="B109" s="120" t="s">
        <v>695</v>
      </c>
      <c r="C109" s="121" t="s">
        <v>198</v>
      </c>
      <c r="D109" s="121" t="s">
        <v>290</v>
      </c>
      <c r="E109" s="149" t="s">
        <v>183</v>
      </c>
      <c r="F109" s="121" t="s">
        <v>184</v>
      </c>
      <c r="G109" s="27">
        <f>G110+G116+G121</f>
        <v>90</v>
      </c>
      <c r="H109" s="27">
        <f>H110+H116+H121</f>
        <v>90</v>
      </c>
    </row>
    <row r="110" spans="1:8" ht="60" x14ac:dyDescent="0.3">
      <c r="A110" s="43" t="s">
        <v>966</v>
      </c>
      <c r="B110" s="120" t="s">
        <v>695</v>
      </c>
      <c r="C110" s="121" t="s">
        <v>198</v>
      </c>
      <c r="D110" s="121" t="s">
        <v>290</v>
      </c>
      <c r="E110" s="149" t="s">
        <v>291</v>
      </c>
      <c r="F110" s="121" t="s">
        <v>184</v>
      </c>
      <c r="G110" s="27">
        <f t="shared" ref="G110:H113" si="9">G111</f>
        <v>20</v>
      </c>
      <c r="H110" s="27">
        <f t="shared" si="9"/>
        <v>20</v>
      </c>
    </row>
    <row r="111" spans="1:8" ht="75" x14ac:dyDescent="0.3">
      <c r="A111" s="43" t="s">
        <v>670</v>
      </c>
      <c r="B111" s="120" t="s">
        <v>695</v>
      </c>
      <c r="C111" s="121" t="s">
        <v>198</v>
      </c>
      <c r="D111" s="121" t="s">
        <v>290</v>
      </c>
      <c r="E111" s="149" t="s">
        <v>674</v>
      </c>
      <c r="F111" s="121" t="s">
        <v>184</v>
      </c>
      <c r="G111" s="27">
        <f t="shared" si="9"/>
        <v>20</v>
      </c>
      <c r="H111" s="27">
        <f t="shared" si="9"/>
        <v>20</v>
      </c>
    </row>
    <row r="112" spans="1:8" ht="45" x14ac:dyDescent="0.3">
      <c r="A112" s="43" t="s">
        <v>671</v>
      </c>
      <c r="B112" s="120" t="s">
        <v>695</v>
      </c>
      <c r="C112" s="121" t="s">
        <v>198</v>
      </c>
      <c r="D112" s="121" t="s">
        <v>290</v>
      </c>
      <c r="E112" s="149" t="s">
        <v>675</v>
      </c>
      <c r="F112" s="121" t="s">
        <v>184</v>
      </c>
      <c r="G112" s="27">
        <f t="shared" si="9"/>
        <v>20</v>
      </c>
      <c r="H112" s="27">
        <f t="shared" si="9"/>
        <v>20</v>
      </c>
    </row>
    <row r="113" spans="1:8" ht="63.75" customHeight="1" x14ac:dyDescent="0.3">
      <c r="A113" s="43" t="s">
        <v>296</v>
      </c>
      <c r="B113" s="120" t="s">
        <v>695</v>
      </c>
      <c r="C113" s="121" t="s">
        <v>198</v>
      </c>
      <c r="D113" s="121" t="s">
        <v>290</v>
      </c>
      <c r="E113" s="149" t="s">
        <v>676</v>
      </c>
      <c r="F113" s="121" t="s">
        <v>184</v>
      </c>
      <c r="G113" s="27">
        <f t="shared" si="9"/>
        <v>20</v>
      </c>
      <c r="H113" s="27">
        <f t="shared" si="9"/>
        <v>20</v>
      </c>
    </row>
    <row r="114" spans="1:8" ht="60" customHeight="1" x14ac:dyDescent="0.3">
      <c r="A114" s="43" t="s">
        <v>672</v>
      </c>
      <c r="B114" s="120" t="s">
        <v>695</v>
      </c>
      <c r="C114" s="121" t="s">
        <v>198</v>
      </c>
      <c r="D114" s="121" t="s">
        <v>290</v>
      </c>
      <c r="E114" s="149" t="s">
        <v>676</v>
      </c>
      <c r="F114" s="121" t="s">
        <v>673</v>
      </c>
      <c r="G114" s="27">
        <v>20</v>
      </c>
      <c r="H114" s="27">
        <v>20</v>
      </c>
    </row>
    <row r="115" spans="1:8" ht="45" x14ac:dyDescent="0.3">
      <c r="A115" s="43" t="s">
        <v>206</v>
      </c>
      <c r="B115" s="120" t="s">
        <v>695</v>
      </c>
      <c r="C115" s="121" t="s">
        <v>198</v>
      </c>
      <c r="D115" s="121" t="s">
        <v>290</v>
      </c>
      <c r="E115" s="149" t="s">
        <v>676</v>
      </c>
      <c r="F115" s="121" t="s">
        <v>669</v>
      </c>
      <c r="G115" s="27">
        <v>70</v>
      </c>
      <c r="H115" s="27">
        <v>20</v>
      </c>
    </row>
    <row r="116" spans="1:8" ht="58.5" customHeight="1" x14ac:dyDescent="0.3">
      <c r="A116" s="43" t="s">
        <v>1055</v>
      </c>
      <c r="B116" s="120" t="s">
        <v>695</v>
      </c>
      <c r="C116" s="121" t="s">
        <v>198</v>
      </c>
      <c r="D116" s="121" t="s">
        <v>290</v>
      </c>
      <c r="E116" s="149" t="s">
        <v>753</v>
      </c>
      <c r="F116" s="121" t="s">
        <v>184</v>
      </c>
      <c r="G116" s="27">
        <f t="shared" ref="G116:H119" si="10">G117</f>
        <v>20</v>
      </c>
      <c r="H116" s="27">
        <f t="shared" si="10"/>
        <v>20</v>
      </c>
    </row>
    <row r="117" spans="1:8" ht="90" customHeight="1" x14ac:dyDescent="0.3">
      <c r="A117" s="43" t="s">
        <v>754</v>
      </c>
      <c r="B117" s="120" t="s">
        <v>695</v>
      </c>
      <c r="C117" s="121" t="s">
        <v>198</v>
      </c>
      <c r="D117" s="121" t="s">
        <v>290</v>
      </c>
      <c r="E117" s="149" t="s">
        <v>755</v>
      </c>
      <c r="F117" s="121" t="s">
        <v>184</v>
      </c>
      <c r="G117" s="27">
        <f t="shared" si="10"/>
        <v>20</v>
      </c>
      <c r="H117" s="27">
        <f t="shared" si="10"/>
        <v>20</v>
      </c>
    </row>
    <row r="118" spans="1:8" ht="62.25" customHeight="1" x14ac:dyDescent="0.3">
      <c r="A118" s="43" t="s">
        <v>756</v>
      </c>
      <c r="B118" s="120" t="s">
        <v>695</v>
      </c>
      <c r="C118" s="121" t="s">
        <v>198</v>
      </c>
      <c r="D118" s="121" t="s">
        <v>290</v>
      </c>
      <c r="E118" s="149" t="s">
        <v>757</v>
      </c>
      <c r="F118" s="121" t="s">
        <v>184</v>
      </c>
      <c r="G118" s="27">
        <f t="shared" si="10"/>
        <v>20</v>
      </c>
      <c r="H118" s="27">
        <f t="shared" si="10"/>
        <v>20</v>
      </c>
    </row>
    <row r="119" spans="1:8" ht="45.75" customHeight="1" x14ac:dyDescent="0.3">
      <c r="A119" s="43" t="s">
        <v>205</v>
      </c>
      <c r="B119" s="120" t="s">
        <v>695</v>
      </c>
      <c r="C119" s="121" t="s">
        <v>198</v>
      </c>
      <c r="D119" s="121" t="s">
        <v>290</v>
      </c>
      <c r="E119" s="149" t="s">
        <v>757</v>
      </c>
      <c r="F119" s="121" t="s">
        <v>673</v>
      </c>
      <c r="G119" s="27">
        <f t="shared" si="10"/>
        <v>20</v>
      </c>
      <c r="H119" s="27">
        <f t="shared" si="10"/>
        <v>20</v>
      </c>
    </row>
    <row r="120" spans="1:8" ht="45" x14ac:dyDescent="0.3">
      <c r="A120" s="43" t="s">
        <v>206</v>
      </c>
      <c r="B120" s="120" t="s">
        <v>695</v>
      </c>
      <c r="C120" s="121" t="s">
        <v>198</v>
      </c>
      <c r="D120" s="121" t="s">
        <v>290</v>
      </c>
      <c r="E120" s="149" t="s">
        <v>757</v>
      </c>
      <c r="F120" s="121" t="s">
        <v>669</v>
      </c>
      <c r="G120" s="27">
        <v>20</v>
      </c>
      <c r="H120" s="27">
        <v>20</v>
      </c>
    </row>
    <row r="121" spans="1:8" ht="75" customHeight="1" x14ac:dyDescent="0.3">
      <c r="A121" s="43" t="s">
        <v>1118</v>
      </c>
      <c r="B121" s="120" t="s">
        <v>695</v>
      </c>
      <c r="C121" s="121" t="s">
        <v>198</v>
      </c>
      <c r="D121" s="121" t="s">
        <v>290</v>
      </c>
      <c r="E121" s="149" t="s">
        <v>759</v>
      </c>
      <c r="F121" s="121" t="s">
        <v>184</v>
      </c>
      <c r="G121" s="27">
        <f t="shared" ref="G121:H124" si="11">G122</f>
        <v>50</v>
      </c>
      <c r="H121" s="27">
        <f t="shared" si="11"/>
        <v>50</v>
      </c>
    </row>
    <row r="122" spans="1:8" ht="121.5" customHeight="1" x14ac:dyDescent="0.3">
      <c r="A122" s="43" t="s">
        <v>758</v>
      </c>
      <c r="B122" s="120" t="s">
        <v>695</v>
      </c>
      <c r="C122" s="121" t="s">
        <v>198</v>
      </c>
      <c r="D122" s="121" t="s">
        <v>290</v>
      </c>
      <c r="E122" s="149" t="s">
        <v>760</v>
      </c>
      <c r="F122" s="121" t="s">
        <v>184</v>
      </c>
      <c r="G122" s="27">
        <f t="shared" si="11"/>
        <v>50</v>
      </c>
      <c r="H122" s="27">
        <f t="shared" si="11"/>
        <v>50</v>
      </c>
    </row>
    <row r="123" spans="1:8" ht="92.25" customHeight="1" x14ac:dyDescent="0.3">
      <c r="A123" s="43" t="s">
        <v>761</v>
      </c>
      <c r="B123" s="120" t="s">
        <v>695</v>
      </c>
      <c r="C123" s="121" t="s">
        <v>198</v>
      </c>
      <c r="D123" s="121" t="s">
        <v>290</v>
      </c>
      <c r="E123" s="149" t="s">
        <v>762</v>
      </c>
      <c r="F123" s="121" t="s">
        <v>184</v>
      </c>
      <c r="G123" s="27">
        <f t="shared" si="11"/>
        <v>50</v>
      </c>
      <c r="H123" s="27">
        <f t="shared" si="11"/>
        <v>50</v>
      </c>
    </row>
    <row r="124" spans="1:8" ht="33.75" customHeight="1" x14ac:dyDescent="0.3">
      <c r="A124" s="43" t="s">
        <v>205</v>
      </c>
      <c r="B124" s="120" t="s">
        <v>695</v>
      </c>
      <c r="C124" s="121" t="s">
        <v>198</v>
      </c>
      <c r="D124" s="121" t="s">
        <v>290</v>
      </c>
      <c r="E124" s="149" t="s">
        <v>762</v>
      </c>
      <c r="F124" s="121" t="s">
        <v>673</v>
      </c>
      <c r="G124" s="27">
        <f t="shared" si="11"/>
        <v>50</v>
      </c>
      <c r="H124" s="27">
        <f t="shared" si="11"/>
        <v>50</v>
      </c>
    </row>
    <row r="125" spans="1:8" ht="45" x14ac:dyDescent="0.3">
      <c r="A125" s="43" t="s">
        <v>206</v>
      </c>
      <c r="B125" s="120" t="s">
        <v>695</v>
      </c>
      <c r="C125" s="121" t="s">
        <v>198</v>
      </c>
      <c r="D125" s="121" t="s">
        <v>290</v>
      </c>
      <c r="E125" s="149" t="s">
        <v>762</v>
      </c>
      <c r="F125" s="121" t="s">
        <v>669</v>
      </c>
      <c r="G125" s="27">
        <v>50</v>
      </c>
      <c r="H125" s="27">
        <v>50</v>
      </c>
    </row>
    <row r="126" spans="1:8" ht="15.6" customHeight="1" x14ac:dyDescent="0.3">
      <c r="A126" s="42" t="s">
        <v>300</v>
      </c>
      <c r="B126" s="161">
        <v>522</v>
      </c>
      <c r="C126" s="129" t="s">
        <v>210</v>
      </c>
      <c r="D126" s="129" t="s">
        <v>182</v>
      </c>
      <c r="E126" s="161" t="s">
        <v>183</v>
      </c>
      <c r="F126" s="129" t="s">
        <v>184</v>
      </c>
      <c r="G126" s="24">
        <f>G142+G127</f>
        <v>37559.300000000003</v>
      </c>
      <c r="H126" s="24">
        <f>H142+H127</f>
        <v>1340</v>
      </c>
    </row>
    <row r="127" spans="1:8" ht="17.25" customHeight="1" x14ac:dyDescent="0.3">
      <c r="A127" s="43" t="s">
        <v>794</v>
      </c>
      <c r="B127" s="120" t="s">
        <v>695</v>
      </c>
      <c r="C127" s="121" t="s">
        <v>210</v>
      </c>
      <c r="D127" s="121" t="s">
        <v>272</v>
      </c>
      <c r="E127" s="120" t="s">
        <v>447</v>
      </c>
      <c r="F127" s="121" t="s">
        <v>184</v>
      </c>
      <c r="G127" s="27">
        <f>G128</f>
        <v>36219.300000000003</v>
      </c>
      <c r="H127" s="27">
        <f>H128</f>
        <v>0</v>
      </c>
    </row>
    <row r="128" spans="1:8" ht="62.25" customHeight="1" x14ac:dyDescent="0.3">
      <c r="A128" s="43" t="s">
        <v>1119</v>
      </c>
      <c r="B128" s="120" t="s">
        <v>695</v>
      </c>
      <c r="C128" s="121" t="s">
        <v>210</v>
      </c>
      <c r="D128" s="121" t="s">
        <v>272</v>
      </c>
      <c r="E128" s="120" t="s">
        <v>319</v>
      </c>
      <c r="F128" s="121" t="s">
        <v>184</v>
      </c>
      <c r="G128" s="27">
        <f>G129</f>
        <v>36219.300000000003</v>
      </c>
      <c r="H128" s="27">
        <f>H129</f>
        <v>0</v>
      </c>
    </row>
    <row r="129" spans="1:8" ht="45.75" customHeight="1" x14ac:dyDescent="0.3">
      <c r="A129" s="43" t="s">
        <v>795</v>
      </c>
      <c r="B129" s="120" t="s">
        <v>695</v>
      </c>
      <c r="C129" s="121" t="s">
        <v>210</v>
      </c>
      <c r="D129" s="121" t="s">
        <v>272</v>
      </c>
      <c r="E129" s="120" t="s">
        <v>777</v>
      </c>
      <c r="F129" s="121" t="s">
        <v>184</v>
      </c>
      <c r="G129" s="27">
        <f>G130+G133+G136+G139</f>
        <v>36219.300000000003</v>
      </c>
      <c r="H129" s="27">
        <f>H130+H133+H136+H139</f>
        <v>0</v>
      </c>
    </row>
    <row r="130" spans="1:8" ht="45.75" customHeight="1" x14ac:dyDescent="0.3">
      <c r="A130" s="43" t="s">
        <v>796</v>
      </c>
      <c r="B130" s="120" t="s">
        <v>695</v>
      </c>
      <c r="C130" s="121" t="s">
        <v>210</v>
      </c>
      <c r="D130" s="121" t="s">
        <v>272</v>
      </c>
      <c r="E130" s="120" t="s">
        <v>778</v>
      </c>
      <c r="F130" s="121" t="s">
        <v>184</v>
      </c>
      <c r="G130" s="27">
        <f>G131</f>
        <v>32974.300000000003</v>
      </c>
      <c r="H130" s="27">
        <f>H131</f>
        <v>0</v>
      </c>
    </row>
    <row r="131" spans="1:8" ht="32.25" customHeight="1" x14ac:dyDescent="0.3">
      <c r="A131" s="43" t="s">
        <v>205</v>
      </c>
      <c r="B131" s="120" t="s">
        <v>695</v>
      </c>
      <c r="C131" s="121" t="s">
        <v>210</v>
      </c>
      <c r="D131" s="121" t="s">
        <v>272</v>
      </c>
      <c r="E131" s="120" t="s">
        <v>778</v>
      </c>
      <c r="F131" s="121" t="s">
        <v>673</v>
      </c>
      <c r="G131" s="27">
        <f>G132</f>
        <v>32974.300000000003</v>
      </c>
      <c r="H131" s="27">
        <f>H132</f>
        <v>0</v>
      </c>
    </row>
    <row r="132" spans="1:8" ht="49.15" customHeight="1" x14ac:dyDescent="0.3">
      <c r="A132" s="43" t="s">
        <v>206</v>
      </c>
      <c r="B132" s="120" t="s">
        <v>695</v>
      </c>
      <c r="C132" s="121" t="s">
        <v>210</v>
      </c>
      <c r="D132" s="121" t="s">
        <v>272</v>
      </c>
      <c r="E132" s="120" t="s">
        <v>778</v>
      </c>
      <c r="F132" s="121" t="s">
        <v>669</v>
      </c>
      <c r="G132" s="27">
        <v>32974.300000000003</v>
      </c>
      <c r="H132" s="27">
        <v>0</v>
      </c>
    </row>
    <row r="133" spans="1:8" ht="30.75" customHeight="1" x14ac:dyDescent="0.3">
      <c r="A133" s="43" t="s">
        <v>326</v>
      </c>
      <c r="B133" s="120" t="s">
        <v>695</v>
      </c>
      <c r="C133" s="121" t="s">
        <v>210</v>
      </c>
      <c r="D133" s="121" t="s">
        <v>272</v>
      </c>
      <c r="E133" s="120" t="s">
        <v>779</v>
      </c>
      <c r="F133" s="121" t="s">
        <v>184</v>
      </c>
      <c r="G133" s="27">
        <f>G134</f>
        <v>1860</v>
      </c>
      <c r="H133" s="27">
        <f>H134</f>
        <v>0</v>
      </c>
    </row>
    <row r="134" spans="1:8" ht="45.75" customHeight="1" x14ac:dyDescent="0.3">
      <c r="A134" s="43" t="s">
        <v>205</v>
      </c>
      <c r="B134" s="120" t="s">
        <v>695</v>
      </c>
      <c r="C134" s="121" t="s">
        <v>210</v>
      </c>
      <c r="D134" s="121" t="s">
        <v>272</v>
      </c>
      <c r="E134" s="120" t="s">
        <v>779</v>
      </c>
      <c r="F134" s="121" t="s">
        <v>673</v>
      </c>
      <c r="G134" s="27">
        <f>G135</f>
        <v>1860</v>
      </c>
      <c r="H134" s="27">
        <f>H135</f>
        <v>0</v>
      </c>
    </row>
    <row r="135" spans="1:8" ht="45" customHeight="1" x14ac:dyDescent="0.3">
      <c r="A135" s="43" t="s">
        <v>206</v>
      </c>
      <c r="B135" s="120" t="s">
        <v>695</v>
      </c>
      <c r="C135" s="121" t="s">
        <v>210</v>
      </c>
      <c r="D135" s="121" t="s">
        <v>272</v>
      </c>
      <c r="E135" s="120" t="s">
        <v>779</v>
      </c>
      <c r="F135" s="121" t="s">
        <v>669</v>
      </c>
      <c r="G135" s="27">
        <v>1860</v>
      </c>
      <c r="H135" s="27">
        <v>0</v>
      </c>
    </row>
    <row r="136" spans="1:8" ht="45.75" customHeight="1" x14ac:dyDescent="0.3">
      <c r="A136" s="43" t="s">
        <v>328</v>
      </c>
      <c r="B136" s="120" t="s">
        <v>695</v>
      </c>
      <c r="C136" s="121" t="s">
        <v>210</v>
      </c>
      <c r="D136" s="121" t="s">
        <v>272</v>
      </c>
      <c r="E136" s="120" t="s">
        <v>780</v>
      </c>
      <c r="F136" s="121" t="s">
        <v>184</v>
      </c>
      <c r="G136" s="27">
        <f>G137</f>
        <v>1165</v>
      </c>
      <c r="H136" s="27">
        <f>H137</f>
        <v>0</v>
      </c>
    </row>
    <row r="137" spans="1:8" ht="33" customHeight="1" x14ac:dyDescent="0.3">
      <c r="A137" s="43" t="s">
        <v>205</v>
      </c>
      <c r="B137" s="120" t="s">
        <v>695</v>
      </c>
      <c r="C137" s="121" t="s">
        <v>210</v>
      </c>
      <c r="D137" s="121" t="s">
        <v>272</v>
      </c>
      <c r="E137" s="120" t="s">
        <v>780</v>
      </c>
      <c r="F137" s="121" t="s">
        <v>673</v>
      </c>
      <c r="G137" s="27">
        <f>G138</f>
        <v>1165</v>
      </c>
      <c r="H137" s="27">
        <f>H138</f>
        <v>0</v>
      </c>
    </row>
    <row r="138" spans="1:8" ht="47.25" customHeight="1" x14ac:dyDescent="0.3">
      <c r="A138" s="43" t="s">
        <v>206</v>
      </c>
      <c r="B138" s="120" t="s">
        <v>695</v>
      </c>
      <c r="C138" s="121" t="s">
        <v>210</v>
      </c>
      <c r="D138" s="121" t="s">
        <v>272</v>
      </c>
      <c r="E138" s="120" t="s">
        <v>780</v>
      </c>
      <c r="F138" s="121" t="s">
        <v>669</v>
      </c>
      <c r="G138" s="27">
        <v>1165</v>
      </c>
      <c r="H138" s="27">
        <v>0</v>
      </c>
    </row>
    <row r="139" spans="1:8" ht="30.75" customHeight="1" x14ac:dyDescent="0.3">
      <c r="A139" s="43" t="s">
        <v>1120</v>
      </c>
      <c r="B139" s="120" t="s">
        <v>695</v>
      </c>
      <c r="C139" s="121" t="s">
        <v>210</v>
      </c>
      <c r="D139" s="121" t="s">
        <v>272</v>
      </c>
      <c r="E139" s="120" t="s">
        <v>900</v>
      </c>
      <c r="F139" s="121" t="s">
        <v>184</v>
      </c>
      <c r="G139" s="27">
        <f>G140</f>
        <v>220</v>
      </c>
      <c r="H139" s="27">
        <f>H140</f>
        <v>0</v>
      </c>
    </row>
    <row r="140" spans="1:8" ht="30" customHeight="1" x14ac:dyDescent="0.3">
      <c r="A140" s="43" t="s">
        <v>205</v>
      </c>
      <c r="B140" s="120" t="s">
        <v>695</v>
      </c>
      <c r="C140" s="121" t="s">
        <v>210</v>
      </c>
      <c r="D140" s="121" t="s">
        <v>272</v>
      </c>
      <c r="E140" s="120" t="s">
        <v>900</v>
      </c>
      <c r="F140" s="121" t="s">
        <v>673</v>
      </c>
      <c r="G140" s="27">
        <f>G141</f>
        <v>220</v>
      </c>
      <c r="H140" s="27">
        <f>H141</f>
        <v>0</v>
      </c>
    </row>
    <row r="141" spans="1:8" ht="46.5" customHeight="1" x14ac:dyDescent="0.3">
      <c r="A141" s="43" t="s">
        <v>206</v>
      </c>
      <c r="B141" s="120" t="s">
        <v>695</v>
      </c>
      <c r="C141" s="121" t="s">
        <v>210</v>
      </c>
      <c r="D141" s="121" t="s">
        <v>272</v>
      </c>
      <c r="E141" s="120" t="s">
        <v>900</v>
      </c>
      <c r="F141" s="121" t="s">
        <v>669</v>
      </c>
      <c r="G141" s="27">
        <v>220</v>
      </c>
      <c r="H141" s="27">
        <v>0</v>
      </c>
    </row>
    <row r="142" spans="1:8" ht="30" x14ac:dyDescent="0.3">
      <c r="A142" s="43" t="s">
        <v>539</v>
      </c>
      <c r="B142" s="120">
        <v>522</v>
      </c>
      <c r="C142" s="121" t="s">
        <v>210</v>
      </c>
      <c r="D142" s="121">
        <v>12</v>
      </c>
      <c r="E142" s="120" t="s">
        <v>183</v>
      </c>
      <c r="F142" s="121" t="s">
        <v>184</v>
      </c>
      <c r="G142" s="27">
        <f>G143+G148+G153</f>
        <v>1340</v>
      </c>
      <c r="H142" s="27">
        <f>H143+H148+H153</f>
        <v>1340</v>
      </c>
    </row>
    <row r="143" spans="1:8" ht="76.5" customHeight="1" x14ac:dyDescent="0.3">
      <c r="A143" s="43" t="s">
        <v>1121</v>
      </c>
      <c r="B143" s="120">
        <v>522</v>
      </c>
      <c r="C143" s="121" t="s">
        <v>210</v>
      </c>
      <c r="D143" s="121">
        <v>12</v>
      </c>
      <c r="E143" s="121" t="s">
        <v>356</v>
      </c>
      <c r="F143" s="121" t="s">
        <v>184</v>
      </c>
      <c r="G143" s="27">
        <f t="shared" ref="G143:H146" si="12">G144</f>
        <v>600</v>
      </c>
      <c r="H143" s="27">
        <f t="shared" si="12"/>
        <v>600</v>
      </c>
    </row>
    <row r="144" spans="1:8" ht="90.75" customHeight="1" x14ac:dyDescent="0.3">
      <c r="A144" s="43" t="s">
        <v>1122</v>
      </c>
      <c r="B144" s="120">
        <v>522</v>
      </c>
      <c r="C144" s="121" t="s">
        <v>210</v>
      </c>
      <c r="D144" s="121">
        <v>12</v>
      </c>
      <c r="E144" s="121" t="s">
        <v>741</v>
      </c>
      <c r="F144" s="121" t="s">
        <v>184</v>
      </c>
      <c r="G144" s="27">
        <f t="shared" si="12"/>
        <v>600</v>
      </c>
      <c r="H144" s="27">
        <f t="shared" si="12"/>
        <v>600</v>
      </c>
    </row>
    <row r="145" spans="1:8" ht="31.5" customHeight="1" x14ac:dyDescent="0.3">
      <c r="A145" s="43" t="s">
        <v>797</v>
      </c>
      <c r="B145" s="120">
        <v>522</v>
      </c>
      <c r="C145" s="121" t="s">
        <v>210</v>
      </c>
      <c r="D145" s="121">
        <v>12</v>
      </c>
      <c r="E145" s="121" t="s">
        <v>798</v>
      </c>
      <c r="F145" s="121" t="s">
        <v>184</v>
      </c>
      <c r="G145" s="27">
        <f t="shared" si="12"/>
        <v>600</v>
      </c>
      <c r="H145" s="27">
        <f t="shared" si="12"/>
        <v>600</v>
      </c>
    </row>
    <row r="146" spans="1:8" ht="32.25" customHeight="1" x14ac:dyDescent="0.3">
      <c r="A146" s="43" t="s">
        <v>205</v>
      </c>
      <c r="B146" s="120">
        <v>522</v>
      </c>
      <c r="C146" s="121" t="s">
        <v>210</v>
      </c>
      <c r="D146" s="121">
        <v>12</v>
      </c>
      <c r="E146" s="121" t="s">
        <v>798</v>
      </c>
      <c r="F146" s="121" t="s">
        <v>673</v>
      </c>
      <c r="G146" s="27">
        <f t="shared" si="12"/>
        <v>600</v>
      </c>
      <c r="H146" s="27">
        <f t="shared" si="12"/>
        <v>600</v>
      </c>
    </row>
    <row r="147" spans="1:8" ht="45.6" customHeight="1" x14ac:dyDescent="0.3">
      <c r="A147" s="43" t="s">
        <v>206</v>
      </c>
      <c r="B147" s="120">
        <v>522</v>
      </c>
      <c r="C147" s="121" t="s">
        <v>210</v>
      </c>
      <c r="D147" s="121">
        <v>12</v>
      </c>
      <c r="E147" s="121" t="s">
        <v>798</v>
      </c>
      <c r="F147" s="121" t="s">
        <v>669</v>
      </c>
      <c r="G147" s="27">
        <v>600</v>
      </c>
      <c r="H147" s="27">
        <v>600</v>
      </c>
    </row>
    <row r="148" spans="1:8" ht="105" customHeight="1" x14ac:dyDescent="0.3">
      <c r="A148" s="43" t="s">
        <v>1042</v>
      </c>
      <c r="B148" s="120">
        <v>522</v>
      </c>
      <c r="C148" s="121" t="s">
        <v>210</v>
      </c>
      <c r="D148" s="121">
        <v>12</v>
      </c>
      <c r="E148" s="121" t="s">
        <v>799</v>
      </c>
      <c r="F148" s="121" t="s">
        <v>184</v>
      </c>
      <c r="G148" s="27">
        <f t="shared" ref="G148:H151" si="13">G149</f>
        <v>600</v>
      </c>
      <c r="H148" s="27">
        <f t="shared" si="13"/>
        <v>600</v>
      </c>
    </row>
    <row r="149" spans="1:8" ht="151.5" customHeight="1" x14ac:dyDescent="0.3">
      <c r="A149" s="43" t="s">
        <v>1372</v>
      </c>
      <c r="B149" s="120">
        <v>522</v>
      </c>
      <c r="C149" s="121" t="s">
        <v>210</v>
      </c>
      <c r="D149" s="121">
        <v>12</v>
      </c>
      <c r="E149" s="121" t="s">
        <v>801</v>
      </c>
      <c r="F149" s="121" t="s">
        <v>184</v>
      </c>
      <c r="G149" s="27">
        <f t="shared" si="13"/>
        <v>600</v>
      </c>
      <c r="H149" s="27">
        <f t="shared" si="13"/>
        <v>600</v>
      </c>
    </row>
    <row r="150" spans="1:8" ht="46.5" customHeight="1" x14ac:dyDescent="0.3">
      <c r="A150" s="43" t="s">
        <v>802</v>
      </c>
      <c r="B150" s="120">
        <v>522</v>
      </c>
      <c r="C150" s="121" t="s">
        <v>210</v>
      </c>
      <c r="D150" s="121">
        <v>12</v>
      </c>
      <c r="E150" s="121" t="s">
        <v>800</v>
      </c>
      <c r="F150" s="121" t="s">
        <v>803</v>
      </c>
      <c r="G150" s="27">
        <f t="shared" si="13"/>
        <v>600</v>
      </c>
      <c r="H150" s="27">
        <f t="shared" si="13"/>
        <v>600</v>
      </c>
    </row>
    <row r="151" spans="1:8" ht="46.5" customHeight="1" x14ac:dyDescent="0.3">
      <c r="A151" s="43" t="s">
        <v>793</v>
      </c>
      <c r="B151" s="120">
        <v>522</v>
      </c>
      <c r="C151" s="121" t="s">
        <v>210</v>
      </c>
      <c r="D151" s="121">
        <v>12</v>
      </c>
      <c r="E151" s="121" t="s">
        <v>800</v>
      </c>
      <c r="F151" s="121" t="s">
        <v>673</v>
      </c>
      <c r="G151" s="27">
        <f t="shared" si="13"/>
        <v>600</v>
      </c>
      <c r="H151" s="27">
        <f t="shared" si="13"/>
        <v>600</v>
      </c>
    </row>
    <row r="152" spans="1:8" ht="48" customHeight="1" x14ac:dyDescent="0.3">
      <c r="A152" s="43" t="s">
        <v>206</v>
      </c>
      <c r="B152" s="120">
        <v>522</v>
      </c>
      <c r="C152" s="121" t="s">
        <v>210</v>
      </c>
      <c r="D152" s="121">
        <v>12</v>
      </c>
      <c r="E152" s="121" t="s">
        <v>800</v>
      </c>
      <c r="F152" s="121" t="s">
        <v>669</v>
      </c>
      <c r="G152" s="27">
        <v>600</v>
      </c>
      <c r="H152" s="27">
        <v>600</v>
      </c>
    </row>
    <row r="153" spans="1:8" ht="45.75" customHeight="1" x14ac:dyDescent="0.3">
      <c r="A153" s="43" t="s">
        <v>1198</v>
      </c>
      <c r="B153" s="120" t="s">
        <v>695</v>
      </c>
      <c r="C153" s="121" t="s">
        <v>210</v>
      </c>
      <c r="D153" s="121" t="s">
        <v>331</v>
      </c>
      <c r="E153" s="121" t="s">
        <v>1199</v>
      </c>
      <c r="F153" s="121" t="s">
        <v>184</v>
      </c>
      <c r="G153" s="27">
        <f>G154</f>
        <v>140</v>
      </c>
      <c r="H153" s="27">
        <f>H154</f>
        <v>140</v>
      </c>
    </row>
    <row r="154" spans="1:8" ht="45" customHeight="1" x14ac:dyDescent="0.3">
      <c r="A154" s="43" t="s">
        <v>793</v>
      </c>
      <c r="B154" s="120" t="s">
        <v>695</v>
      </c>
      <c r="C154" s="121" t="s">
        <v>210</v>
      </c>
      <c r="D154" s="121" t="s">
        <v>331</v>
      </c>
      <c r="E154" s="121" t="s">
        <v>1199</v>
      </c>
      <c r="F154" s="121" t="s">
        <v>184</v>
      </c>
      <c r="G154" s="27">
        <f>G155</f>
        <v>140</v>
      </c>
      <c r="H154" s="27">
        <f>H155</f>
        <v>140</v>
      </c>
    </row>
    <row r="155" spans="1:8" ht="45" customHeight="1" x14ac:dyDescent="0.3">
      <c r="A155" s="43" t="s">
        <v>206</v>
      </c>
      <c r="B155" s="120" t="s">
        <v>695</v>
      </c>
      <c r="C155" s="121" t="s">
        <v>210</v>
      </c>
      <c r="D155" s="121" t="s">
        <v>331</v>
      </c>
      <c r="E155" s="121" t="s">
        <v>1199</v>
      </c>
      <c r="F155" s="121" t="s">
        <v>669</v>
      </c>
      <c r="G155" s="27">
        <v>140</v>
      </c>
      <c r="H155" s="27">
        <v>140</v>
      </c>
    </row>
    <row r="156" spans="1:8" ht="28.5" customHeight="1" x14ac:dyDescent="0.3">
      <c r="A156" s="42" t="s">
        <v>345</v>
      </c>
      <c r="B156" s="161">
        <v>522</v>
      </c>
      <c r="C156" s="129" t="s">
        <v>346</v>
      </c>
      <c r="D156" s="129" t="s">
        <v>182</v>
      </c>
      <c r="E156" s="129" t="s">
        <v>183</v>
      </c>
      <c r="F156" s="129" t="s">
        <v>184</v>
      </c>
      <c r="G156" s="24">
        <f>G169+G157</f>
        <v>1970.7</v>
      </c>
      <c r="H156" s="24">
        <f>H169+H157</f>
        <v>2013.1</v>
      </c>
    </row>
    <row r="157" spans="1:8" ht="17.25" customHeight="1" x14ac:dyDescent="0.3">
      <c r="A157" s="43" t="s">
        <v>347</v>
      </c>
      <c r="B157" s="120">
        <v>522</v>
      </c>
      <c r="C157" s="121" t="s">
        <v>346</v>
      </c>
      <c r="D157" s="121" t="s">
        <v>181</v>
      </c>
      <c r="E157" s="121" t="s">
        <v>183</v>
      </c>
      <c r="F157" s="121" t="s">
        <v>184</v>
      </c>
      <c r="G157" s="27">
        <f>G158+G163</f>
        <v>1884.5</v>
      </c>
      <c r="H157" s="27">
        <f>H158+H163</f>
        <v>1914.5</v>
      </c>
    </row>
    <row r="158" spans="1:8" ht="90.75" customHeight="1" x14ac:dyDescent="0.3">
      <c r="A158" s="43" t="s">
        <v>1202</v>
      </c>
      <c r="B158" s="120">
        <v>522</v>
      </c>
      <c r="C158" s="121" t="s">
        <v>346</v>
      </c>
      <c r="D158" s="121" t="s">
        <v>181</v>
      </c>
      <c r="E158" s="149" t="s">
        <v>461</v>
      </c>
      <c r="F158" s="121" t="s">
        <v>184</v>
      </c>
      <c r="G158" s="27">
        <f t="shared" ref="G158:H161" si="14">G159</f>
        <v>300</v>
      </c>
      <c r="H158" s="27">
        <f t="shared" si="14"/>
        <v>300</v>
      </c>
    </row>
    <row r="159" spans="1:8" ht="63" customHeight="1" x14ac:dyDescent="0.3">
      <c r="A159" s="43" t="s">
        <v>1203</v>
      </c>
      <c r="B159" s="120">
        <v>522</v>
      </c>
      <c r="C159" s="121" t="s">
        <v>346</v>
      </c>
      <c r="D159" s="121" t="s">
        <v>181</v>
      </c>
      <c r="E159" s="149" t="s">
        <v>990</v>
      </c>
      <c r="F159" s="121" t="s">
        <v>184</v>
      </c>
      <c r="G159" s="27">
        <f t="shared" si="14"/>
        <v>300</v>
      </c>
      <c r="H159" s="27">
        <f t="shared" si="14"/>
        <v>300</v>
      </c>
    </row>
    <row r="160" spans="1:8" ht="61.15" customHeight="1" x14ac:dyDescent="0.3">
      <c r="A160" s="43" t="s">
        <v>1204</v>
      </c>
      <c r="B160" s="120">
        <v>522</v>
      </c>
      <c r="C160" s="121" t="s">
        <v>346</v>
      </c>
      <c r="D160" s="121" t="s">
        <v>181</v>
      </c>
      <c r="E160" s="149" t="s">
        <v>1205</v>
      </c>
      <c r="F160" s="121" t="s">
        <v>184</v>
      </c>
      <c r="G160" s="27">
        <f t="shared" si="14"/>
        <v>300</v>
      </c>
      <c r="H160" s="27">
        <f t="shared" si="14"/>
        <v>300</v>
      </c>
    </row>
    <row r="161" spans="1:8" ht="47.25" customHeight="1" x14ac:dyDescent="0.3">
      <c r="A161" s="122" t="s">
        <v>1206</v>
      </c>
      <c r="B161" s="120">
        <v>522</v>
      </c>
      <c r="C161" s="121" t="s">
        <v>346</v>
      </c>
      <c r="D161" s="121" t="s">
        <v>181</v>
      </c>
      <c r="E161" s="149" t="s">
        <v>1205</v>
      </c>
      <c r="F161" s="121" t="s">
        <v>1207</v>
      </c>
      <c r="G161" s="27">
        <f t="shared" si="14"/>
        <v>300</v>
      </c>
      <c r="H161" s="27">
        <f t="shared" si="14"/>
        <v>300</v>
      </c>
    </row>
    <row r="162" spans="1:8" ht="14.25" customHeight="1" x14ac:dyDescent="0.3">
      <c r="A162" s="122" t="s">
        <v>1208</v>
      </c>
      <c r="B162" s="120">
        <v>522</v>
      </c>
      <c r="C162" s="121" t="s">
        <v>346</v>
      </c>
      <c r="D162" s="121" t="s">
        <v>181</v>
      </c>
      <c r="E162" s="149" t="s">
        <v>1205</v>
      </c>
      <c r="F162" s="121" t="s">
        <v>1209</v>
      </c>
      <c r="G162" s="27">
        <v>300</v>
      </c>
      <c r="H162" s="27">
        <v>300</v>
      </c>
    </row>
    <row r="163" spans="1:8" ht="61.5" customHeight="1" x14ac:dyDescent="0.3">
      <c r="A163" s="43" t="s">
        <v>1251</v>
      </c>
      <c r="B163" s="120">
        <v>522</v>
      </c>
      <c r="C163" s="121" t="s">
        <v>346</v>
      </c>
      <c r="D163" s="121" t="s">
        <v>181</v>
      </c>
      <c r="E163" s="121" t="s">
        <v>239</v>
      </c>
      <c r="F163" s="121" t="s">
        <v>184</v>
      </c>
      <c r="G163" s="27">
        <f t="shared" ref="G163:H167" si="15">G164</f>
        <v>1584.5</v>
      </c>
      <c r="H163" s="27">
        <f t="shared" si="15"/>
        <v>1614.5</v>
      </c>
    </row>
    <row r="164" spans="1:8" ht="61.15" customHeight="1" x14ac:dyDescent="0.3">
      <c r="A164" s="43" t="s">
        <v>1171</v>
      </c>
      <c r="B164" s="120">
        <v>522</v>
      </c>
      <c r="C164" s="121" t="s">
        <v>346</v>
      </c>
      <c r="D164" s="121" t="s">
        <v>181</v>
      </c>
      <c r="E164" s="121" t="s">
        <v>246</v>
      </c>
      <c r="F164" s="121" t="s">
        <v>184</v>
      </c>
      <c r="G164" s="27">
        <f t="shared" si="15"/>
        <v>1584.5</v>
      </c>
      <c r="H164" s="27">
        <f t="shared" si="15"/>
        <v>1614.5</v>
      </c>
    </row>
    <row r="165" spans="1:8" ht="61.5" customHeight="1" x14ac:dyDescent="0.3">
      <c r="A165" s="132" t="s">
        <v>1040</v>
      </c>
      <c r="B165" s="120" t="s">
        <v>695</v>
      </c>
      <c r="C165" s="121" t="s">
        <v>346</v>
      </c>
      <c r="D165" s="121" t="s">
        <v>181</v>
      </c>
      <c r="E165" s="121" t="s">
        <v>248</v>
      </c>
      <c r="F165" s="121" t="s">
        <v>184</v>
      </c>
      <c r="G165" s="27">
        <f t="shared" si="15"/>
        <v>1584.5</v>
      </c>
      <c r="H165" s="27">
        <f t="shared" si="15"/>
        <v>1614.5</v>
      </c>
    </row>
    <row r="166" spans="1:8" ht="60.75" customHeight="1" x14ac:dyDescent="0.3">
      <c r="A166" s="132" t="s">
        <v>969</v>
      </c>
      <c r="B166" s="120" t="s">
        <v>695</v>
      </c>
      <c r="C166" s="121" t="s">
        <v>346</v>
      </c>
      <c r="D166" s="121" t="s">
        <v>181</v>
      </c>
      <c r="E166" s="121" t="s">
        <v>249</v>
      </c>
      <c r="F166" s="121" t="s">
        <v>184</v>
      </c>
      <c r="G166" s="27">
        <f t="shared" si="15"/>
        <v>1584.5</v>
      </c>
      <c r="H166" s="27">
        <f t="shared" si="15"/>
        <v>1614.5</v>
      </c>
    </row>
    <row r="167" spans="1:8" ht="62.25" customHeight="1" x14ac:dyDescent="0.3">
      <c r="A167" s="132" t="s">
        <v>1110</v>
      </c>
      <c r="B167" s="120" t="s">
        <v>695</v>
      </c>
      <c r="C167" s="121" t="s">
        <v>346</v>
      </c>
      <c r="D167" s="121" t="s">
        <v>181</v>
      </c>
      <c r="E167" s="121" t="s">
        <v>249</v>
      </c>
      <c r="F167" s="121" t="s">
        <v>673</v>
      </c>
      <c r="G167" s="27">
        <f t="shared" si="15"/>
        <v>1584.5</v>
      </c>
      <c r="H167" s="27">
        <f t="shared" si="15"/>
        <v>1614.5</v>
      </c>
    </row>
    <row r="168" spans="1:8" ht="47.25" customHeight="1" x14ac:dyDescent="0.3">
      <c r="A168" s="43" t="s">
        <v>206</v>
      </c>
      <c r="B168" s="120" t="s">
        <v>695</v>
      </c>
      <c r="C168" s="121" t="s">
        <v>346</v>
      </c>
      <c r="D168" s="121" t="s">
        <v>181</v>
      </c>
      <c r="E168" s="121" t="s">
        <v>249</v>
      </c>
      <c r="F168" s="121" t="s">
        <v>669</v>
      </c>
      <c r="G168" s="27">
        <v>1584.5</v>
      </c>
      <c r="H168" s="27">
        <v>1614.5</v>
      </c>
    </row>
    <row r="169" spans="1:8" x14ac:dyDescent="0.3">
      <c r="A169" s="43" t="s">
        <v>349</v>
      </c>
      <c r="B169" s="120">
        <v>522</v>
      </c>
      <c r="C169" s="121" t="s">
        <v>346</v>
      </c>
      <c r="D169" s="121" t="s">
        <v>186</v>
      </c>
      <c r="E169" s="121" t="s">
        <v>183</v>
      </c>
      <c r="F169" s="121" t="s">
        <v>184</v>
      </c>
      <c r="G169" s="27">
        <f>G170+G175</f>
        <v>86.2</v>
      </c>
      <c r="H169" s="27">
        <f>H170+H175</f>
        <v>98.6</v>
      </c>
    </row>
    <row r="170" spans="1:8" ht="75" hidden="1" x14ac:dyDescent="0.3">
      <c r="A170" s="43" t="s">
        <v>542</v>
      </c>
      <c r="B170" s="120">
        <v>522</v>
      </c>
      <c r="C170" s="121" t="s">
        <v>346</v>
      </c>
      <c r="D170" s="121" t="s">
        <v>186</v>
      </c>
      <c r="E170" s="121" t="s">
        <v>356</v>
      </c>
      <c r="F170" s="121" t="s">
        <v>184</v>
      </c>
      <c r="G170" s="27">
        <f>G171</f>
        <v>0</v>
      </c>
      <c r="H170" s="27">
        <f>H171</f>
        <v>0</v>
      </c>
    </row>
    <row r="171" spans="1:8" ht="75" hidden="1" x14ac:dyDescent="0.3">
      <c r="A171" s="43" t="s">
        <v>357</v>
      </c>
      <c r="B171" s="120">
        <v>522</v>
      </c>
      <c r="C171" s="121" t="s">
        <v>346</v>
      </c>
      <c r="D171" s="121" t="s">
        <v>186</v>
      </c>
      <c r="E171" s="121" t="s">
        <v>741</v>
      </c>
      <c r="F171" s="121" t="s">
        <v>184</v>
      </c>
      <c r="G171" s="27">
        <f t="shared" ref="G171:H172" si="16">G172</f>
        <v>0</v>
      </c>
      <c r="H171" s="27">
        <f t="shared" si="16"/>
        <v>0</v>
      </c>
    </row>
    <row r="172" spans="1:8" ht="45" hidden="1" x14ac:dyDescent="0.3">
      <c r="A172" s="43" t="s">
        <v>358</v>
      </c>
      <c r="B172" s="120">
        <v>522</v>
      </c>
      <c r="C172" s="121" t="s">
        <v>346</v>
      </c>
      <c r="D172" s="121" t="s">
        <v>186</v>
      </c>
      <c r="E172" s="121" t="s">
        <v>742</v>
      </c>
      <c r="F172" s="121" t="s">
        <v>184</v>
      </c>
      <c r="G172" s="27">
        <f t="shared" si="16"/>
        <v>0</v>
      </c>
      <c r="H172" s="27">
        <f t="shared" si="16"/>
        <v>0</v>
      </c>
    </row>
    <row r="173" spans="1:8" ht="45.6" hidden="1" customHeight="1" x14ac:dyDescent="0.3">
      <c r="A173" s="43" t="s">
        <v>205</v>
      </c>
      <c r="B173" s="120">
        <v>522</v>
      </c>
      <c r="C173" s="121" t="s">
        <v>346</v>
      </c>
      <c r="D173" s="121" t="s">
        <v>186</v>
      </c>
      <c r="E173" s="121" t="s">
        <v>742</v>
      </c>
      <c r="F173" s="121">
        <v>200</v>
      </c>
      <c r="G173" s="27">
        <f>G174</f>
        <v>0</v>
      </c>
      <c r="H173" s="27">
        <f>H174</f>
        <v>0</v>
      </c>
    </row>
    <row r="174" spans="1:8" ht="48" hidden="1" customHeight="1" x14ac:dyDescent="0.3">
      <c r="A174" s="43" t="s">
        <v>206</v>
      </c>
      <c r="B174" s="120">
        <v>522</v>
      </c>
      <c r="C174" s="121" t="s">
        <v>346</v>
      </c>
      <c r="D174" s="121" t="s">
        <v>186</v>
      </c>
      <c r="E174" s="121" t="s">
        <v>742</v>
      </c>
      <c r="F174" s="121">
        <v>240</v>
      </c>
      <c r="G174" s="27">
        <v>0</v>
      </c>
      <c r="H174" s="27">
        <v>0</v>
      </c>
    </row>
    <row r="175" spans="1:8" ht="30" x14ac:dyDescent="0.3">
      <c r="A175" s="43" t="s">
        <v>229</v>
      </c>
      <c r="B175" s="120">
        <v>522</v>
      </c>
      <c r="C175" s="121" t="s">
        <v>346</v>
      </c>
      <c r="D175" s="121" t="s">
        <v>186</v>
      </c>
      <c r="E175" s="149" t="s">
        <v>230</v>
      </c>
      <c r="F175" s="121" t="s">
        <v>184</v>
      </c>
      <c r="G175" s="27">
        <f t="shared" ref="G175:H178" si="17">G176</f>
        <v>86.2</v>
      </c>
      <c r="H175" s="27">
        <f t="shared" si="17"/>
        <v>98.6</v>
      </c>
    </row>
    <row r="176" spans="1:8" x14ac:dyDescent="0.3">
      <c r="A176" s="43" t="s">
        <v>231</v>
      </c>
      <c r="B176" s="120">
        <v>522</v>
      </c>
      <c r="C176" s="121" t="s">
        <v>346</v>
      </c>
      <c r="D176" s="121" t="s">
        <v>186</v>
      </c>
      <c r="E176" s="149" t="s">
        <v>232</v>
      </c>
      <c r="F176" s="121" t="s">
        <v>184</v>
      </c>
      <c r="G176" s="27">
        <f t="shared" si="17"/>
        <v>86.2</v>
      </c>
      <c r="H176" s="27">
        <f t="shared" si="17"/>
        <v>98.6</v>
      </c>
    </row>
    <row r="177" spans="1:8" ht="119.25" customHeight="1" x14ac:dyDescent="0.3">
      <c r="A177" s="43" t="s">
        <v>1111</v>
      </c>
      <c r="B177" s="120">
        <v>522</v>
      </c>
      <c r="C177" s="121" t="s">
        <v>346</v>
      </c>
      <c r="D177" s="121" t="s">
        <v>186</v>
      </c>
      <c r="E177" s="149" t="s">
        <v>360</v>
      </c>
      <c r="F177" s="121" t="s">
        <v>184</v>
      </c>
      <c r="G177" s="33">
        <f t="shared" si="17"/>
        <v>86.2</v>
      </c>
      <c r="H177" s="33">
        <f t="shared" si="17"/>
        <v>98.6</v>
      </c>
    </row>
    <row r="178" spans="1:8" ht="45.75" customHeight="1" x14ac:dyDescent="0.3">
      <c r="A178" s="43" t="s">
        <v>205</v>
      </c>
      <c r="B178" s="120">
        <v>522</v>
      </c>
      <c r="C178" s="121" t="s">
        <v>346</v>
      </c>
      <c r="D178" s="121" t="s">
        <v>186</v>
      </c>
      <c r="E178" s="149" t="s">
        <v>360</v>
      </c>
      <c r="F178" s="121">
        <v>200</v>
      </c>
      <c r="G178" s="33">
        <f t="shared" si="17"/>
        <v>86.2</v>
      </c>
      <c r="H178" s="33">
        <f t="shared" si="17"/>
        <v>98.6</v>
      </c>
    </row>
    <row r="179" spans="1:8" ht="45.75" customHeight="1" x14ac:dyDescent="0.3">
      <c r="A179" s="43" t="s">
        <v>206</v>
      </c>
      <c r="B179" s="120">
        <v>522</v>
      </c>
      <c r="C179" s="121" t="s">
        <v>346</v>
      </c>
      <c r="D179" s="121" t="s">
        <v>186</v>
      </c>
      <c r="E179" s="149" t="s">
        <v>360</v>
      </c>
      <c r="F179" s="121">
        <v>240</v>
      </c>
      <c r="G179" s="33">
        <v>86.2</v>
      </c>
      <c r="H179" s="27">
        <v>98.6</v>
      </c>
    </row>
    <row r="180" spans="1:8" x14ac:dyDescent="0.3">
      <c r="A180" s="42" t="s">
        <v>445</v>
      </c>
      <c r="B180" s="161">
        <v>522</v>
      </c>
      <c r="C180" s="129">
        <v>10</v>
      </c>
      <c r="D180" s="129" t="s">
        <v>182</v>
      </c>
      <c r="E180" s="129" t="s">
        <v>183</v>
      </c>
      <c r="F180" s="129" t="s">
        <v>184</v>
      </c>
      <c r="G180" s="157">
        <f>G181+G188</f>
        <v>5640.9</v>
      </c>
      <c r="H180" s="157">
        <f>H181+H188</f>
        <v>5640.9</v>
      </c>
    </row>
    <row r="181" spans="1:8" x14ac:dyDescent="0.3">
      <c r="A181" s="43" t="s">
        <v>448</v>
      </c>
      <c r="B181" s="120">
        <v>522</v>
      </c>
      <c r="C181" s="121">
        <v>10</v>
      </c>
      <c r="D181" s="121" t="s">
        <v>181</v>
      </c>
      <c r="E181" s="121" t="s">
        <v>183</v>
      </c>
      <c r="F181" s="121" t="s">
        <v>184</v>
      </c>
      <c r="G181" s="27">
        <f t="shared" ref="G181:H186" si="18">G182</f>
        <v>5240.8999999999996</v>
      </c>
      <c r="H181" s="27">
        <f t="shared" si="18"/>
        <v>5240.8999999999996</v>
      </c>
    </row>
    <row r="182" spans="1:8" ht="45" x14ac:dyDescent="0.3">
      <c r="A182" s="43" t="s">
        <v>970</v>
      </c>
      <c r="B182" s="120">
        <v>522</v>
      </c>
      <c r="C182" s="121">
        <v>10</v>
      </c>
      <c r="D182" s="121" t="s">
        <v>181</v>
      </c>
      <c r="E182" s="121" t="s">
        <v>449</v>
      </c>
      <c r="F182" s="121" t="s">
        <v>184</v>
      </c>
      <c r="G182" s="27">
        <f t="shared" si="18"/>
        <v>5240.8999999999996</v>
      </c>
      <c r="H182" s="27">
        <f t="shared" si="18"/>
        <v>5240.8999999999996</v>
      </c>
    </row>
    <row r="183" spans="1:8" ht="104.25" customHeight="1" x14ac:dyDescent="0.3">
      <c r="A183" s="52" t="s">
        <v>1114</v>
      </c>
      <c r="B183" s="120">
        <v>522</v>
      </c>
      <c r="C183" s="121" t="s">
        <v>446</v>
      </c>
      <c r="D183" s="121" t="s">
        <v>181</v>
      </c>
      <c r="E183" s="121" t="s">
        <v>450</v>
      </c>
      <c r="F183" s="121" t="s">
        <v>184</v>
      </c>
      <c r="G183" s="27">
        <f t="shared" si="18"/>
        <v>5240.8999999999996</v>
      </c>
      <c r="H183" s="27">
        <f t="shared" si="18"/>
        <v>5240.8999999999996</v>
      </c>
    </row>
    <row r="184" spans="1:8" ht="76.5" customHeight="1" x14ac:dyDescent="0.3">
      <c r="A184" s="52" t="s">
        <v>996</v>
      </c>
      <c r="B184" s="120">
        <v>522</v>
      </c>
      <c r="C184" s="121">
        <v>10</v>
      </c>
      <c r="D184" s="121" t="s">
        <v>181</v>
      </c>
      <c r="E184" s="121" t="s">
        <v>451</v>
      </c>
      <c r="F184" s="121" t="s">
        <v>184</v>
      </c>
      <c r="G184" s="27">
        <f t="shared" si="18"/>
        <v>5240.8999999999996</v>
      </c>
      <c r="H184" s="27">
        <f t="shared" si="18"/>
        <v>5240.8999999999996</v>
      </c>
    </row>
    <row r="185" spans="1:8" ht="60" customHeight="1" x14ac:dyDescent="0.3">
      <c r="A185" s="52" t="s">
        <v>830</v>
      </c>
      <c r="B185" s="120">
        <v>522</v>
      </c>
      <c r="C185" s="121" t="s">
        <v>446</v>
      </c>
      <c r="D185" s="121" t="s">
        <v>181</v>
      </c>
      <c r="E185" s="121" t="s">
        <v>543</v>
      </c>
      <c r="F185" s="121" t="s">
        <v>184</v>
      </c>
      <c r="G185" s="27">
        <f t="shared" si="18"/>
        <v>5240.8999999999996</v>
      </c>
      <c r="H185" s="27">
        <f t="shared" si="18"/>
        <v>5240.8999999999996</v>
      </c>
    </row>
    <row r="186" spans="1:8" ht="30.75" customHeight="1" x14ac:dyDescent="0.3">
      <c r="A186" s="43" t="s">
        <v>453</v>
      </c>
      <c r="B186" s="120">
        <v>522</v>
      </c>
      <c r="C186" s="121">
        <v>10</v>
      </c>
      <c r="D186" s="121" t="s">
        <v>181</v>
      </c>
      <c r="E186" s="121" t="s">
        <v>452</v>
      </c>
      <c r="F186" s="121">
        <v>300</v>
      </c>
      <c r="G186" s="27">
        <f t="shared" si="18"/>
        <v>5240.8999999999996</v>
      </c>
      <c r="H186" s="27">
        <f t="shared" si="18"/>
        <v>5240.8999999999996</v>
      </c>
    </row>
    <row r="187" spans="1:8" ht="30" x14ac:dyDescent="0.3">
      <c r="A187" s="43" t="s">
        <v>454</v>
      </c>
      <c r="B187" s="120">
        <v>522</v>
      </c>
      <c r="C187" s="121" t="s">
        <v>446</v>
      </c>
      <c r="D187" s="121" t="s">
        <v>181</v>
      </c>
      <c r="E187" s="121" t="s">
        <v>452</v>
      </c>
      <c r="F187" s="121">
        <v>310</v>
      </c>
      <c r="G187" s="27">
        <v>5240.8999999999996</v>
      </c>
      <c r="H187" s="27">
        <v>5240.8999999999996</v>
      </c>
    </row>
    <row r="188" spans="1:8" x14ac:dyDescent="0.3">
      <c r="A188" s="43" t="s">
        <v>455</v>
      </c>
      <c r="B188" s="120">
        <v>522</v>
      </c>
      <c r="C188" s="121">
        <v>10</v>
      </c>
      <c r="D188" s="121" t="s">
        <v>198</v>
      </c>
      <c r="E188" s="120" t="s">
        <v>183</v>
      </c>
      <c r="F188" s="121" t="s">
        <v>184</v>
      </c>
      <c r="G188" s="27">
        <f>G189</f>
        <v>400</v>
      </c>
      <c r="H188" s="27">
        <f>H189</f>
        <v>400</v>
      </c>
    </row>
    <row r="189" spans="1:8" ht="45" x14ac:dyDescent="0.3">
      <c r="A189" s="43" t="s">
        <v>997</v>
      </c>
      <c r="B189" s="120">
        <v>522</v>
      </c>
      <c r="C189" s="121">
        <v>10</v>
      </c>
      <c r="D189" s="121" t="s">
        <v>198</v>
      </c>
      <c r="E189" s="121" t="s">
        <v>449</v>
      </c>
      <c r="F189" s="121" t="s">
        <v>184</v>
      </c>
      <c r="G189" s="27">
        <f>G190+G195</f>
        <v>400</v>
      </c>
      <c r="H189" s="27">
        <f>H190+H195</f>
        <v>400</v>
      </c>
    </row>
    <row r="190" spans="1:8" ht="45" x14ac:dyDescent="0.3">
      <c r="A190" s="52" t="s">
        <v>462</v>
      </c>
      <c r="B190" s="120">
        <v>522</v>
      </c>
      <c r="C190" s="121">
        <v>10</v>
      </c>
      <c r="D190" s="121" t="s">
        <v>198</v>
      </c>
      <c r="E190" s="121" t="s">
        <v>463</v>
      </c>
      <c r="F190" s="121" t="s">
        <v>184</v>
      </c>
      <c r="G190" s="27">
        <f t="shared" ref="G190:H193" si="19">G191</f>
        <v>300</v>
      </c>
      <c r="H190" s="27">
        <f t="shared" si="19"/>
        <v>300</v>
      </c>
    </row>
    <row r="191" spans="1:8" ht="63.75" customHeight="1" x14ac:dyDescent="0.3">
      <c r="A191" s="52" t="s">
        <v>834</v>
      </c>
      <c r="B191" s="120">
        <v>522</v>
      </c>
      <c r="C191" s="121">
        <v>10</v>
      </c>
      <c r="D191" s="121" t="s">
        <v>198</v>
      </c>
      <c r="E191" s="121" t="s">
        <v>464</v>
      </c>
      <c r="F191" s="121" t="s">
        <v>184</v>
      </c>
      <c r="G191" s="27">
        <f t="shared" si="19"/>
        <v>300</v>
      </c>
      <c r="H191" s="27">
        <f t="shared" si="19"/>
        <v>300</v>
      </c>
    </row>
    <row r="192" spans="1:8" ht="60.75" customHeight="1" x14ac:dyDescent="0.3">
      <c r="A192" s="52" t="s">
        <v>832</v>
      </c>
      <c r="B192" s="120">
        <v>522</v>
      </c>
      <c r="C192" s="121">
        <v>10</v>
      </c>
      <c r="D192" s="121" t="s">
        <v>198</v>
      </c>
      <c r="E192" s="121" t="s">
        <v>465</v>
      </c>
      <c r="F192" s="121" t="s">
        <v>184</v>
      </c>
      <c r="G192" s="27">
        <f t="shared" si="19"/>
        <v>300</v>
      </c>
      <c r="H192" s="27">
        <f t="shared" si="19"/>
        <v>300</v>
      </c>
    </row>
    <row r="193" spans="1:8" ht="30" x14ac:dyDescent="0.3">
      <c r="A193" s="43" t="s">
        <v>453</v>
      </c>
      <c r="B193" s="120">
        <v>522</v>
      </c>
      <c r="C193" s="121">
        <v>10</v>
      </c>
      <c r="D193" s="121" t="s">
        <v>198</v>
      </c>
      <c r="E193" s="121" t="s">
        <v>465</v>
      </c>
      <c r="F193" s="121">
        <v>300</v>
      </c>
      <c r="G193" s="27">
        <f t="shared" si="19"/>
        <v>300</v>
      </c>
      <c r="H193" s="27">
        <f t="shared" si="19"/>
        <v>300</v>
      </c>
    </row>
    <row r="194" spans="1:8" ht="45" x14ac:dyDescent="0.3">
      <c r="A194" s="43" t="s">
        <v>460</v>
      </c>
      <c r="B194" s="120">
        <v>522</v>
      </c>
      <c r="C194" s="121">
        <v>10</v>
      </c>
      <c r="D194" s="121" t="s">
        <v>198</v>
      </c>
      <c r="E194" s="121" t="s">
        <v>465</v>
      </c>
      <c r="F194" s="121">
        <v>320</v>
      </c>
      <c r="G194" s="27">
        <v>300</v>
      </c>
      <c r="H194" s="27">
        <v>300</v>
      </c>
    </row>
    <row r="195" spans="1:8" ht="60" customHeight="1" x14ac:dyDescent="0.3">
      <c r="A195" s="43" t="s">
        <v>1123</v>
      </c>
      <c r="B195" s="120">
        <v>522</v>
      </c>
      <c r="C195" s="121">
        <v>10</v>
      </c>
      <c r="D195" s="121" t="s">
        <v>198</v>
      </c>
      <c r="E195" s="121" t="s">
        <v>467</v>
      </c>
      <c r="F195" s="121" t="s">
        <v>184</v>
      </c>
      <c r="G195" s="27">
        <f t="shared" ref="G195:H198" si="20">G196</f>
        <v>100</v>
      </c>
      <c r="H195" s="27">
        <f t="shared" si="20"/>
        <v>100</v>
      </c>
    </row>
    <row r="196" spans="1:8" ht="75.75" customHeight="1" x14ac:dyDescent="0.3">
      <c r="A196" s="43" t="s">
        <v>544</v>
      </c>
      <c r="B196" s="120">
        <v>522</v>
      </c>
      <c r="C196" s="121">
        <v>10</v>
      </c>
      <c r="D196" s="121" t="s">
        <v>198</v>
      </c>
      <c r="E196" s="121" t="s">
        <v>468</v>
      </c>
      <c r="F196" s="121" t="s">
        <v>184</v>
      </c>
      <c r="G196" s="27">
        <f t="shared" si="20"/>
        <v>100</v>
      </c>
      <c r="H196" s="27">
        <f t="shared" si="20"/>
        <v>100</v>
      </c>
    </row>
    <row r="197" spans="1:8" ht="60" customHeight="1" x14ac:dyDescent="0.3">
      <c r="A197" s="43" t="s">
        <v>545</v>
      </c>
      <c r="B197" s="120">
        <v>522</v>
      </c>
      <c r="C197" s="121">
        <v>10</v>
      </c>
      <c r="D197" s="121" t="s">
        <v>198</v>
      </c>
      <c r="E197" s="121" t="s">
        <v>469</v>
      </c>
      <c r="F197" s="121" t="s">
        <v>184</v>
      </c>
      <c r="G197" s="27">
        <f t="shared" si="20"/>
        <v>100</v>
      </c>
      <c r="H197" s="27">
        <f t="shared" si="20"/>
        <v>100</v>
      </c>
    </row>
    <row r="198" spans="1:8" ht="45" customHeight="1" x14ac:dyDescent="0.3">
      <c r="A198" s="43" t="s">
        <v>298</v>
      </c>
      <c r="B198" s="120">
        <v>522</v>
      </c>
      <c r="C198" s="121">
        <v>10</v>
      </c>
      <c r="D198" s="121" t="s">
        <v>198</v>
      </c>
      <c r="E198" s="121" t="s">
        <v>469</v>
      </c>
      <c r="F198" s="121">
        <v>600</v>
      </c>
      <c r="G198" s="27">
        <f t="shared" si="20"/>
        <v>100</v>
      </c>
      <c r="H198" s="27">
        <f t="shared" si="20"/>
        <v>100</v>
      </c>
    </row>
    <row r="199" spans="1:8" ht="61.5" customHeight="1" x14ac:dyDescent="0.3">
      <c r="A199" s="43" t="s">
        <v>470</v>
      </c>
      <c r="B199" s="120">
        <v>522</v>
      </c>
      <c r="C199" s="121">
        <v>10</v>
      </c>
      <c r="D199" s="121" t="s">
        <v>198</v>
      </c>
      <c r="E199" s="121" t="s">
        <v>469</v>
      </c>
      <c r="F199" s="121">
        <v>630</v>
      </c>
      <c r="G199" s="27">
        <v>100</v>
      </c>
      <c r="H199" s="27">
        <v>100</v>
      </c>
    </row>
    <row r="200" spans="1:8" x14ac:dyDescent="0.3">
      <c r="A200" s="42" t="s">
        <v>477</v>
      </c>
      <c r="B200" s="161">
        <v>522</v>
      </c>
      <c r="C200" s="129">
        <v>11</v>
      </c>
      <c r="D200" s="129" t="s">
        <v>182</v>
      </c>
      <c r="E200" s="129" t="s">
        <v>183</v>
      </c>
      <c r="F200" s="129" t="s">
        <v>184</v>
      </c>
      <c r="G200" s="24">
        <f>G201+G278</f>
        <v>9128.4</v>
      </c>
      <c r="H200" s="24">
        <f>H201+H278</f>
        <v>9215.3000000000011</v>
      </c>
    </row>
    <row r="201" spans="1:8" ht="16.149999999999999" customHeight="1" x14ac:dyDescent="0.3">
      <c r="A201" s="43" t="s">
        <v>479</v>
      </c>
      <c r="B201" s="120">
        <v>522</v>
      </c>
      <c r="C201" s="121">
        <v>11</v>
      </c>
      <c r="D201" s="121" t="s">
        <v>181</v>
      </c>
      <c r="E201" s="121" t="s">
        <v>183</v>
      </c>
      <c r="F201" s="121" t="s">
        <v>184</v>
      </c>
      <c r="G201" s="27">
        <f>G202</f>
        <v>986.7</v>
      </c>
      <c r="H201" s="27">
        <f>H202</f>
        <v>986.7</v>
      </c>
    </row>
    <row r="202" spans="1:8" ht="60" x14ac:dyDescent="0.3">
      <c r="A202" s="43" t="s">
        <v>998</v>
      </c>
      <c r="B202" s="120">
        <v>522</v>
      </c>
      <c r="C202" s="121">
        <v>11</v>
      </c>
      <c r="D202" s="121" t="s">
        <v>181</v>
      </c>
      <c r="E202" s="121" t="s">
        <v>480</v>
      </c>
      <c r="F202" s="121" t="s">
        <v>184</v>
      </c>
      <c r="G202" s="27">
        <f>G203+G210</f>
        <v>986.7</v>
      </c>
      <c r="H202" s="27">
        <f>H203+H210</f>
        <v>986.7</v>
      </c>
    </row>
    <row r="203" spans="1:8" ht="45" x14ac:dyDescent="0.3">
      <c r="A203" s="43" t="s">
        <v>481</v>
      </c>
      <c r="B203" s="120">
        <v>522</v>
      </c>
      <c r="C203" s="121">
        <v>11</v>
      </c>
      <c r="D203" s="121" t="s">
        <v>181</v>
      </c>
      <c r="E203" s="121" t="s">
        <v>495</v>
      </c>
      <c r="F203" s="121" t="s">
        <v>184</v>
      </c>
      <c r="G203" s="27">
        <f>G204</f>
        <v>549.70000000000005</v>
      </c>
      <c r="H203" s="27">
        <f>H204</f>
        <v>549.70000000000005</v>
      </c>
    </row>
    <row r="204" spans="1:8" ht="34.9" customHeight="1" x14ac:dyDescent="0.3">
      <c r="A204" s="43" t="s">
        <v>483</v>
      </c>
      <c r="B204" s="120">
        <v>522</v>
      </c>
      <c r="C204" s="121">
        <v>11</v>
      </c>
      <c r="D204" s="121" t="s">
        <v>181</v>
      </c>
      <c r="E204" s="121" t="s">
        <v>546</v>
      </c>
      <c r="F204" s="121" t="s">
        <v>184</v>
      </c>
      <c r="G204" s="27">
        <f>G205</f>
        <v>549.70000000000005</v>
      </c>
      <c r="H204" s="27">
        <f>H205</f>
        <v>549.70000000000005</v>
      </c>
    </row>
    <row r="205" spans="1:8" ht="45" x14ac:dyDescent="0.3">
      <c r="A205" s="43" t="s">
        <v>485</v>
      </c>
      <c r="B205" s="120">
        <v>522</v>
      </c>
      <c r="C205" s="121">
        <v>11</v>
      </c>
      <c r="D205" s="121" t="s">
        <v>181</v>
      </c>
      <c r="E205" s="121" t="s">
        <v>486</v>
      </c>
      <c r="F205" s="121" t="s">
        <v>184</v>
      </c>
      <c r="G205" s="27">
        <f>G206+G208</f>
        <v>549.70000000000005</v>
      </c>
      <c r="H205" s="27">
        <f>H206+H208</f>
        <v>549.70000000000005</v>
      </c>
    </row>
    <row r="206" spans="1:8" ht="105" customHeight="1" x14ac:dyDescent="0.3">
      <c r="A206" s="43" t="s">
        <v>193</v>
      </c>
      <c r="B206" s="120">
        <v>522</v>
      </c>
      <c r="C206" s="121">
        <v>11</v>
      </c>
      <c r="D206" s="121" t="s">
        <v>181</v>
      </c>
      <c r="E206" s="121" t="s">
        <v>486</v>
      </c>
      <c r="F206" s="121">
        <v>100</v>
      </c>
      <c r="G206" s="27">
        <f>G207</f>
        <v>423</v>
      </c>
      <c r="H206" s="27">
        <f>H207</f>
        <v>423</v>
      </c>
    </row>
    <row r="207" spans="1:8" ht="30" x14ac:dyDescent="0.3">
      <c r="A207" s="43" t="s">
        <v>259</v>
      </c>
      <c r="B207" s="120">
        <v>522</v>
      </c>
      <c r="C207" s="121">
        <v>11</v>
      </c>
      <c r="D207" s="121" t="s">
        <v>181</v>
      </c>
      <c r="E207" s="121" t="s">
        <v>486</v>
      </c>
      <c r="F207" s="121">
        <v>110</v>
      </c>
      <c r="G207" s="27">
        <v>423</v>
      </c>
      <c r="H207" s="27">
        <v>423</v>
      </c>
    </row>
    <row r="208" spans="1:8" ht="33" customHeight="1" x14ac:dyDescent="0.3">
      <c r="A208" s="43" t="s">
        <v>205</v>
      </c>
      <c r="B208" s="120">
        <v>522</v>
      </c>
      <c r="C208" s="121">
        <v>11</v>
      </c>
      <c r="D208" s="121" t="s">
        <v>181</v>
      </c>
      <c r="E208" s="121" t="s">
        <v>486</v>
      </c>
      <c r="F208" s="121" t="s">
        <v>673</v>
      </c>
      <c r="G208" s="27">
        <f>G209</f>
        <v>126.7</v>
      </c>
      <c r="H208" s="27">
        <f>H209</f>
        <v>126.7</v>
      </c>
    </row>
    <row r="209" spans="1:8" ht="45" x14ac:dyDescent="0.3">
      <c r="A209" s="43" t="s">
        <v>206</v>
      </c>
      <c r="B209" s="120">
        <v>522</v>
      </c>
      <c r="C209" s="121">
        <v>11</v>
      </c>
      <c r="D209" s="121" t="s">
        <v>181</v>
      </c>
      <c r="E209" s="121" t="s">
        <v>486</v>
      </c>
      <c r="F209" s="121" t="s">
        <v>669</v>
      </c>
      <c r="G209" s="27">
        <v>126.7</v>
      </c>
      <c r="H209" s="27">
        <v>126.7</v>
      </c>
    </row>
    <row r="210" spans="1:8" ht="43.15" customHeight="1" x14ac:dyDescent="0.3">
      <c r="A210" s="43" t="s">
        <v>547</v>
      </c>
      <c r="B210" s="120">
        <v>522</v>
      </c>
      <c r="C210" s="121">
        <v>11</v>
      </c>
      <c r="D210" s="121" t="s">
        <v>181</v>
      </c>
      <c r="E210" s="121" t="s">
        <v>489</v>
      </c>
      <c r="F210" s="121" t="s">
        <v>184</v>
      </c>
      <c r="G210" s="27">
        <f t="shared" ref="G210:H212" si="21">G211</f>
        <v>437</v>
      </c>
      <c r="H210" s="27">
        <f t="shared" si="21"/>
        <v>437</v>
      </c>
    </row>
    <row r="211" spans="1:8" ht="45" x14ac:dyDescent="0.3">
      <c r="A211" s="43" t="s">
        <v>490</v>
      </c>
      <c r="B211" s="120">
        <v>522</v>
      </c>
      <c r="C211" s="121">
        <v>11</v>
      </c>
      <c r="D211" s="121" t="s">
        <v>181</v>
      </c>
      <c r="E211" s="121" t="s">
        <v>491</v>
      </c>
      <c r="F211" s="121" t="s">
        <v>184</v>
      </c>
      <c r="G211" s="27">
        <f t="shared" si="21"/>
        <v>437</v>
      </c>
      <c r="H211" s="27">
        <f t="shared" si="21"/>
        <v>437</v>
      </c>
    </row>
    <row r="212" spans="1:8" ht="48" customHeight="1" x14ac:dyDescent="0.3">
      <c r="A212" s="43" t="s">
        <v>492</v>
      </c>
      <c r="B212" s="120">
        <v>522</v>
      </c>
      <c r="C212" s="121">
        <v>11</v>
      </c>
      <c r="D212" s="121" t="s">
        <v>181</v>
      </c>
      <c r="E212" s="121" t="s">
        <v>493</v>
      </c>
      <c r="F212" s="121" t="s">
        <v>184</v>
      </c>
      <c r="G212" s="27">
        <f t="shared" si="21"/>
        <v>437</v>
      </c>
      <c r="H212" s="27">
        <f t="shared" si="21"/>
        <v>437</v>
      </c>
    </row>
    <row r="213" spans="1:8" ht="47.25" customHeight="1" x14ac:dyDescent="0.3">
      <c r="A213" s="43" t="s">
        <v>205</v>
      </c>
      <c r="B213" s="120">
        <v>522</v>
      </c>
      <c r="C213" s="121">
        <v>11</v>
      </c>
      <c r="D213" s="121" t="s">
        <v>181</v>
      </c>
      <c r="E213" s="121" t="s">
        <v>493</v>
      </c>
      <c r="F213" s="121">
        <v>200</v>
      </c>
      <c r="G213" s="27">
        <f>G214</f>
        <v>437</v>
      </c>
      <c r="H213" s="27">
        <f>H214</f>
        <v>437</v>
      </c>
    </row>
    <row r="214" spans="1:8" ht="45" x14ac:dyDescent="0.3">
      <c r="A214" s="43" t="s">
        <v>206</v>
      </c>
      <c r="B214" s="120">
        <v>522</v>
      </c>
      <c r="C214" s="121">
        <v>11</v>
      </c>
      <c r="D214" s="121" t="s">
        <v>181</v>
      </c>
      <c r="E214" s="121" t="s">
        <v>493</v>
      </c>
      <c r="F214" s="121">
        <v>240</v>
      </c>
      <c r="G214" s="27">
        <v>437</v>
      </c>
      <c r="H214" s="27">
        <v>437</v>
      </c>
    </row>
    <row r="215" spans="1:8" ht="25.5" hidden="1" x14ac:dyDescent="0.3">
      <c r="A215" s="42" t="s">
        <v>548</v>
      </c>
      <c r="B215" s="161">
        <v>541</v>
      </c>
      <c r="C215" s="161" t="s">
        <v>182</v>
      </c>
      <c r="D215" s="161" t="s">
        <v>182</v>
      </c>
      <c r="E215" s="161" t="s">
        <v>183</v>
      </c>
      <c r="F215" s="161" t="s">
        <v>184</v>
      </c>
      <c r="G215" s="24">
        <f>G216+G256+G270</f>
        <v>0</v>
      </c>
      <c r="H215" s="24">
        <f>H216+H256+H270</f>
        <v>0</v>
      </c>
    </row>
    <row r="216" spans="1:8" ht="25.5" hidden="1" x14ac:dyDescent="0.3">
      <c r="A216" s="42" t="s">
        <v>549</v>
      </c>
      <c r="B216" s="161">
        <v>541</v>
      </c>
      <c r="C216" s="161" t="s">
        <v>181</v>
      </c>
      <c r="D216" s="161">
        <v>13</v>
      </c>
      <c r="E216" s="161" t="s">
        <v>183</v>
      </c>
      <c r="F216" s="161" t="s">
        <v>184</v>
      </c>
      <c r="G216" s="24">
        <f>G217+G236+G248</f>
        <v>0</v>
      </c>
      <c r="H216" s="24">
        <f>H217+H236+H248</f>
        <v>0</v>
      </c>
    </row>
    <row r="217" spans="1:8" ht="75" hidden="1" x14ac:dyDescent="0.3">
      <c r="A217" s="43" t="s">
        <v>691</v>
      </c>
      <c r="B217" s="120">
        <v>541</v>
      </c>
      <c r="C217" s="121" t="s">
        <v>181</v>
      </c>
      <c r="D217" s="121">
        <v>13</v>
      </c>
      <c r="E217" s="121" t="s">
        <v>239</v>
      </c>
      <c r="F217" s="121" t="s">
        <v>184</v>
      </c>
      <c r="G217" s="27">
        <f>G218+G229</f>
        <v>0</v>
      </c>
      <c r="H217" s="27">
        <f>H218+H229</f>
        <v>0</v>
      </c>
    </row>
    <row r="218" spans="1:8" ht="45" hidden="1" x14ac:dyDescent="0.3">
      <c r="A218" s="43" t="s">
        <v>692</v>
      </c>
      <c r="B218" s="120">
        <v>541</v>
      </c>
      <c r="C218" s="121" t="s">
        <v>181</v>
      </c>
      <c r="D218" s="121">
        <v>13</v>
      </c>
      <c r="E218" s="121" t="s">
        <v>240</v>
      </c>
      <c r="F218" s="121" t="s">
        <v>184</v>
      </c>
      <c r="G218" s="27">
        <f>G219</f>
        <v>0</v>
      </c>
      <c r="H218" s="27">
        <f>H219</f>
        <v>0</v>
      </c>
    </row>
    <row r="219" spans="1:8" ht="60" hidden="1" x14ac:dyDescent="0.3">
      <c r="A219" s="43" t="s">
        <v>241</v>
      </c>
      <c r="B219" s="120">
        <v>541</v>
      </c>
      <c r="C219" s="121" t="s">
        <v>181</v>
      </c>
      <c r="D219" s="121">
        <v>13</v>
      </c>
      <c r="E219" s="121" t="s">
        <v>242</v>
      </c>
      <c r="F219" s="121" t="s">
        <v>184</v>
      </c>
      <c r="G219" s="27">
        <f>G223+G227+G220</f>
        <v>0</v>
      </c>
      <c r="H219" s="27">
        <f>H223+H227+H220</f>
        <v>0</v>
      </c>
    </row>
    <row r="220" spans="1:8" ht="45" hidden="1" x14ac:dyDescent="0.3">
      <c r="A220" s="43" t="s">
        <v>668</v>
      </c>
      <c r="B220" s="120">
        <v>541</v>
      </c>
      <c r="C220" s="121" t="s">
        <v>181</v>
      </c>
      <c r="D220" s="121">
        <v>13</v>
      </c>
      <c r="E220" s="149" t="s">
        <v>667</v>
      </c>
      <c r="F220" s="121" t="s">
        <v>184</v>
      </c>
      <c r="G220" s="33">
        <f>G221</f>
        <v>0</v>
      </c>
      <c r="H220" s="33">
        <f>H221</f>
        <v>0</v>
      </c>
    </row>
    <row r="221" spans="1:8" ht="45" hidden="1" x14ac:dyDescent="0.3">
      <c r="A221" s="43" t="s">
        <v>205</v>
      </c>
      <c r="B221" s="120">
        <v>541</v>
      </c>
      <c r="C221" s="121" t="s">
        <v>181</v>
      </c>
      <c r="D221" s="121">
        <v>13</v>
      </c>
      <c r="E221" s="149" t="s">
        <v>667</v>
      </c>
      <c r="F221" s="121">
        <v>200</v>
      </c>
      <c r="G221" s="33">
        <f>G222</f>
        <v>0</v>
      </c>
      <c r="H221" s="33">
        <f>H222</f>
        <v>0</v>
      </c>
    </row>
    <row r="222" spans="1:8" ht="45" hidden="1" x14ac:dyDescent="0.3">
      <c r="A222" s="43" t="s">
        <v>206</v>
      </c>
      <c r="B222" s="120">
        <v>541</v>
      </c>
      <c r="C222" s="121" t="s">
        <v>181</v>
      </c>
      <c r="D222" s="121">
        <v>13</v>
      </c>
      <c r="E222" s="149" t="s">
        <v>667</v>
      </c>
      <c r="F222" s="121" t="s">
        <v>669</v>
      </c>
      <c r="G222" s="33">
        <v>0</v>
      </c>
      <c r="H222" s="27">
        <v>0</v>
      </c>
    </row>
    <row r="223" spans="1:8" ht="31.9" hidden="1" customHeight="1" x14ac:dyDescent="0.3">
      <c r="A223" s="43" t="s">
        <v>243</v>
      </c>
      <c r="B223" s="120">
        <v>541</v>
      </c>
      <c r="C223" s="121" t="s">
        <v>181</v>
      </c>
      <c r="D223" s="121">
        <v>13</v>
      </c>
      <c r="E223" s="121" t="s">
        <v>244</v>
      </c>
      <c r="F223" s="121" t="s">
        <v>184</v>
      </c>
      <c r="G223" s="27">
        <f>G224</f>
        <v>0</v>
      </c>
      <c r="H223" s="27">
        <f>H224</f>
        <v>0</v>
      </c>
    </row>
    <row r="224" spans="1:8" ht="45" hidden="1" x14ac:dyDescent="0.3">
      <c r="A224" s="43" t="s">
        <v>205</v>
      </c>
      <c r="B224" s="120">
        <v>541</v>
      </c>
      <c r="C224" s="121" t="s">
        <v>181</v>
      </c>
      <c r="D224" s="121">
        <v>13</v>
      </c>
      <c r="E224" s="121" t="s">
        <v>244</v>
      </c>
      <c r="F224" s="121">
        <v>200</v>
      </c>
      <c r="G224" s="27">
        <f>G225</f>
        <v>0</v>
      </c>
      <c r="H224" s="27">
        <f>H225</f>
        <v>0</v>
      </c>
    </row>
    <row r="225" spans="1:9" ht="45" hidden="1" x14ac:dyDescent="0.3">
      <c r="A225" s="43" t="s">
        <v>206</v>
      </c>
      <c r="B225" s="120">
        <v>541</v>
      </c>
      <c r="C225" s="121" t="s">
        <v>181</v>
      </c>
      <c r="D225" s="121">
        <v>13</v>
      </c>
      <c r="E225" s="121" t="s">
        <v>244</v>
      </c>
      <c r="F225" s="121">
        <v>240</v>
      </c>
      <c r="G225" s="27">
        <v>0</v>
      </c>
      <c r="H225" s="27">
        <v>0</v>
      </c>
    </row>
    <row r="226" spans="1:9" ht="21.6" hidden="1" customHeight="1" x14ac:dyDescent="0.3">
      <c r="A226" s="43" t="s">
        <v>550</v>
      </c>
      <c r="B226" s="120">
        <v>541</v>
      </c>
      <c r="C226" s="121" t="s">
        <v>181</v>
      </c>
      <c r="D226" s="121">
        <v>13</v>
      </c>
      <c r="E226" s="121" t="s">
        <v>245</v>
      </c>
      <c r="F226" s="121" t="s">
        <v>184</v>
      </c>
      <c r="G226" s="27">
        <f>G227</f>
        <v>0</v>
      </c>
      <c r="H226" s="27">
        <f>H227</f>
        <v>0</v>
      </c>
    </row>
    <row r="227" spans="1:9" ht="45" hidden="1" x14ac:dyDescent="0.3">
      <c r="A227" s="43" t="s">
        <v>205</v>
      </c>
      <c r="B227" s="120">
        <v>541</v>
      </c>
      <c r="C227" s="121" t="s">
        <v>181</v>
      </c>
      <c r="D227" s="121">
        <v>13</v>
      </c>
      <c r="E227" s="121" t="s">
        <v>245</v>
      </c>
      <c r="F227" s="121">
        <v>200</v>
      </c>
      <c r="G227" s="27">
        <f>G228</f>
        <v>0</v>
      </c>
      <c r="H227" s="27">
        <f>H228</f>
        <v>0</v>
      </c>
    </row>
    <row r="228" spans="1:9" ht="45" hidden="1" x14ac:dyDescent="0.3">
      <c r="A228" s="43" t="s">
        <v>206</v>
      </c>
      <c r="B228" s="120">
        <v>541</v>
      </c>
      <c r="C228" s="121" t="s">
        <v>181</v>
      </c>
      <c r="D228" s="121">
        <v>13</v>
      </c>
      <c r="E228" s="121" t="s">
        <v>245</v>
      </c>
      <c r="F228" s="121">
        <v>240</v>
      </c>
      <c r="G228" s="27">
        <v>0</v>
      </c>
      <c r="H228" s="27">
        <v>0</v>
      </c>
      <c r="I228" s="22">
        <v>0</v>
      </c>
    </row>
    <row r="229" spans="1:9" ht="105" hidden="1" x14ac:dyDescent="0.3">
      <c r="A229" s="43" t="s">
        <v>696</v>
      </c>
      <c r="B229" s="120">
        <v>541</v>
      </c>
      <c r="C229" s="121" t="s">
        <v>181</v>
      </c>
      <c r="D229" s="121">
        <v>13</v>
      </c>
      <c r="E229" s="121" t="s">
        <v>246</v>
      </c>
      <c r="F229" s="121" t="s">
        <v>184</v>
      </c>
      <c r="G229" s="27">
        <f t="shared" ref="G229:H232" si="22">G230</f>
        <v>0</v>
      </c>
      <c r="H229" s="27">
        <f t="shared" si="22"/>
        <v>0</v>
      </c>
    </row>
    <row r="230" spans="1:9" ht="45" hidden="1" x14ac:dyDescent="0.3">
      <c r="A230" s="43" t="s">
        <v>247</v>
      </c>
      <c r="B230" s="120">
        <v>541</v>
      </c>
      <c r="C230" s="121" t="s">
        <v>181</v>
      </c>
      <c r="D230" s="121">
        <v>13</v>
      </c>
      <c r="E230" s="121" t="s">
        <v>248</v>
      </c>
      <c r="F230" s="121" t="s">
        <v>184</v>
      </c>
      <c r="G230" s="27">
        <f t="shared" si="22"/>
        <v>0</v>
      </c>
      <c r="H230" s="27">
        <f t="shared" si="22"/>
        <v>0</v>
      </c>
    </row>
    <row r="231" spans="1:9" ht="45" hidden="1" x14ac:dyDescent="0.3">
      <c r="A231" s="43" t="s">
        <v>551</v>
      </c>
      <c r="B231" s="120">
        <v>541</v>
      </c>
      <c r="C231" s="121" t="s">
        <v>181</v>
      </c>
      <c r="D231" s="121">
        <v>13</v>
      </c>
      <c r="E231" s="121" t="s">
        <v>249</v>
      </c>
      <c r="F231" s="121" t="s">
        <v>184</v>
      </c>
      <c r="G231" s="27">
        <f>G232+G234</f>
        <v>0</v>
      </c>
      <c r="H231" s="27">
        <f>H232+H234</f>
        <v>0</v>
      </c>
    </row>
    <row r="232" spans="1:9" ht="45" hidden="1" x14ac:dyDescent="0.3">
      <c r="A232" s="43" t="s">
        <v>205</v>
      </c>
      <c r="B232" s="120">
        <v>541</v>
      </c>
      <c r="C232" s="121" t="s">
        <v>181</v>
      </c>
      <c r="D232" s="121">
        <v>13</v>
      </c>
      <c r="E232" s="121" t="s">
        <v>249</v>
      </c>
      <c r="F232" s="121">
        <v>200</v>
      </c>
      <c r="G232" s="27">
        <f t="shared" si="22"/>
        <v>0</v>
      </c>
      <c r="H232" s="27">
        <f t="shared" si="22"/>
        <v>0</v>
      </c>
    </row>
    <row r="233" spans="1:9" ht="56.25" hidden="1" customHeight="1" x14ac:dyDescent="0.3">
      <c r="A233" s="43" t="s">
        <v>206</v>
      </c>
      <c r="B233" s="120">
        <v>541</v>
      </c>
      <c r="C233" s="121" t="s">
        <v>181</v>
      </c>
      <c r="D233" s="121">
        <v>13</v>
      </c>
      <c r="E233" s="121" t="s">
        <v>249</v>
      </c>
      <c r="F233" s="121">
        <v>240</v>
      </c>
      <c r="G233" s="27"/>
      <c r="H233" s="27"/>
    </row>
    <row r="234" spans="1:9" ht="17.45" hidden="1" customHeight="1" x14ac:dyDescent="0.3">
      <c r="A234" s="43" t="s">
        <v>207</v>
      </c>
      <c r="B234" s="120">
        <v>541</v>
      </c>
      <c r="C234" s="121" t="s">
        <v>181</v>
      </c>
      <c r="D234" s="121">
        <v>13</v>
      </c>
      <c r="E234" s="121" t="s">
        <v>249</v>
      </c>
      <c r="F234" s="121" t="s">
        <v>678</v>
      </c>
      <c r="G234" s="27">
        <f>G235</f>
        <v>0</v>
      </c>
      <c r="H234" s="27">
        <f>H235</f>
        <v>0</v>
      </c>
    </row>
    <row r="235" spans="1:9" ht="17.45" hidden="1" customHeight="1" x14ac:dyDescent="0.3">
      <c r="A235" s="43" t="s">
        <v>208</v>
      </c>
      <c r="B235" s="120">
        <v>541</v>
      </c>
      <c r="C235" s="121" t="s">
        <v>181</v>
      </c>
      <c r="D235" s="121">
        <v>13</v>
      </c>
      <c r="E235" s="121" t="s">
        <v>249</v>
      </c>
      <c r="F235" s="121" t="s">
        <v>708</v>
      </c>
      <c r="G235" s="27">
        <v>0</v>
      </c>
      <c r="H235" s="27">
        <v>0</v>
      </c>
    </row>
    <row r="236" spans="1:9" ht="30" hidden="1" x14ac:dyDescent="0.3">
      <c r="A236" s="43" t="s">
        <v>552</v>
      </c>
      <c r="B236" s="120">
        <v>541</v>
      </c>
      <c r="C236" s="121" t="s">
        <v>181</v>
      </c>
      <c r="D236" s="121">
        <v>13</v>
      </c>
      <c r="E236" s="121" t="s">
        <v>218</v>
      </c>
      <c r="F236" s="121" t="s">
        <v>184</v>
      </c>
      <c r="G236" s="27">
        <f>G237</f>
        <v>0</v>
      </c>
      <c r="H236" s="27">
        <f>H237</f>
        <v>0</v>
      </c>
    </row>
    <row r="237" spans="1:9" ht="30" hidden="1" x14ac:dyDescent="0.3">
      <c r="A237" s="43" t="s">
        <v>250</v>
      </c>
      <c r="B237" s="120">
        <v>541</v>
      </c>
      <c r="C237" s="121" t="s">
        <v>181</v>
      </c>
      <c r="D237" s="121">
        <v>13</v>
      </c>
      <c r="E237" s="121" t="s">
        <v>251</v>
      </c>
      <c r="F237" s="121" t="s">
        <v>184</v>
      </c>
      <c r="G237" s="27">
        <f>G238+G241</f>
        <v>0</v>
      </c>
      <c r="H237" s="27">
        <f>H238+H241</f>
        <v>0</v>
      </c>
    </row>
    <row r="238" spans="1:9" ht="30" hidden="1" x14ac:dyDescent="0.3">
      <c r="A238" s="43" t="s">
        <v>191</v>
      </c>
      <c r="B238" s="120">
        <v>541</v>
      </c>
      <c r="C238" s="121" t="s">
        <v>181</v>
      </c>
      <c r="D238" s="121">
        <v>13</v>
      </c>
      <c r="E238" s="121" t="s">
        <v>252</v>
      </c>
      <c r="F238" s="121" t="s">
        <v>184</v>
      </c>
      <c r="G238" s="27">
        <f>G239</f>
        <v>0</v>
      </c>
      <c r="H238" s="27">
        <f>H239</f>
        <v>0</v>
      </c>
    </row>
    <row r="239" spans="1:9" ht="114.6" hidden="1" customHeight="1" x14ac:dyDescent="0.3">
      <c r="A239" s="43" t="s">
        <v>193</v>
      </c>
      <c r="B239" s="120">
        <v>541</v>
      </c>
      <c r="C239" s="121" t="s">
        <v>181</v>
      </c>
      <c r="D239" s="121">
        <v>13</v>
      </c>
      <c r="E239" s="121" t="s">
        <v>252</v>
      </c>
      <c r="F239" s="121">
        <v>100</v>
      </c>
      <c r="G239" s="27">
        <f>G240</f>
        <v>0</v>
      </c>
      <c r="H239" s="27">
        <f>H240</f>
        <v>0</v>
      </c>
    </row>
    <row r="240" spans="1:9" ht="45" hidden="1" x14ac:dyDescent="0.3">
      <c r="A240" s="43" t="s">
        <v>194</v>
      </c>
      <c r="B240" s="120">
        <v>541</v>
      </c>
      <c r="C240" s="121" t="s">
        <v>181</v>
      </c>
      <c r="D240" s="121">
        <v>13</v>
      </c>
      <c r="E240" s="121" t="s">
        <v>252</v>
      </c>
      <c r="F240" s="121">
        <v>120</v>
      </c>
      <c r="G240" s="27">
        <v>0</v>
      </c>
      <c r="H240" s="27">
        <v>0</v>
      </c>
    </row>
    <row r="241" spans="1:8" ht="30" hidden="1" x14ac:dyDescent="0.3">
      <c r="A241" s="43" t="s">
        <v>195</v>
      </c>
      <c r="B241" s="120">
        <v>541</v>
      </c>
      <c r="C241" s="121" t="s">
        <v>181</v>
      </c>
      <c r="D241" s="121">
        <v>13</v>
      </c>
      <c r="E241" s="121" t="s">
        <v>253</v>
      </c>
      <c r="F241" s="121" t="s">
        <v>184</v>
      </c>
      <c r="G241" s="27">
        <f>G242+G244+G246</f>
        <v>0</v>
      </c>
      <c r="H241" s="27">
        <f>H242+H244+H246</f>
        <v>0</v>
      </c>
    </row>
    <row r="242" spans="1:8" ht="112.9" hidden="1" customHeight="1" x14ac:dyDescent="0.3">
      <c r="A242" s="43" t="s">
        <v>193</v>
      </c>
      <c r="B242" s="120">
        <v>541</v>
      </c>
      <c r="C242" s="121" t="s">
        <v>181</v>
      </c>
      <c r="D242" s="121">
        <v>13</v>
      </c>
      <c r="E242" s="121" t="s">
        <v>253</v>
      </c>
      <c r="F242" s="121">
        <v>100</v>
      </c>
      <c r="G242" s="27">
        <f>G243</f>
        <v>0</v>
      </c>
      <c r="H242" s="27">
        <f>H243</f>
        <v>0</v>
      </c>
    </row>
    <row r="243" spans="1:8" ht="45" hidden="1" x14ac:dyDescent="0.3">
      <c r="A243" s="43" t="s">
        <v>194</v>
      </c>
      <c r="B243" s="120">
        <v>541</v>
      </c>
      <c r="C243" s="121" t="s">
        <v>181</v>
      </c>
      <c r="D243" s="121">
        <v>13</v>
      </c>
      <c r="E243" s="121" t="s">
        <v>253</v>
      </c>
      <c r="F243" s="121">
        <v>120</v>
      </c>
      <c r="G243" s="27">
        <v>0</v>
      </c>
      <c r="H243" s="27">
        <v>0</v>
      </c>
    </row>
    <row r="244" spans="1:8" ht="45" hidden="1" x14ac:dyDescent="0.3">
      <c r="A244" s="43" t="s">
        <v>205</v>
      </c>
      <c r="B244" s="120">
        <v>541</v>
      </c>
      <c r="C244" s="121" t="s">
        <v>181</v>
      </c>
      <c r="D244" s="121">
        <v>13</v>
      </c>
      <c r="E244" s="121" t="s">
        <v>253</v>
      </c>
      <c r="F244" s="121">
        <v>200</v>
      </c>
      <c r="G244" s="27">
        <f>G245</f>
        <v>0</v>
      </c>
      <c r="H244" s="27">
        <f>H245</f>
        <v>0</v>
      </c>
    </row>
    <row r="245" spans="1:8" ht="45" hidden="1" x14ac:dyDescent="0.3">
      <c r="A245" s="43" t="s">
        <v>206</v>
      </c>
      <c r="B245" s="120">
        <v>541</v>
      </c>
      <c r="C245" s="121" t="s">
        <v>181</v>
      </c>
      <c r="D245" s="121">
        <v>13</v>
      </c>
      <c r="E245" s="121" t="s">
        <v>253</v>
      </c>
      <c r="F245" s="121">
        <v>240</v>
      </c>
      <c r="G245" s="27">
        <v>0</v>
      </c>
      <c r="H245" s="27">
        <v>0</v>
      </c>
    </row>
    <row r="246" spans="1:8" ht="16.5" hidden="1" customHeight="1" x14ac:dyDescent="0.3">
      <c r="A246" s="43" t="s">
        <v>207</v>
      </c>
      <c r="B246" s="120">
        <v>541</v>
      </c>
      <c r="C246" s="121" t="s">
        <v>181</v>
      </c>
      <c r="D246" s="121">
        <v>13</v>
      </c>
      <c r="E246" s="121" t="s">
        <v>253</v>
      </c>
      <c r="F246" s="121">
        <v>800</v>
      </c>
      <c r="G246" s="27">
        <f>G247</f>
        <v>0</v>
      </c>
      <c r="H246" s="27">
        <f>H247</f>
        <v>0</v>
      </c>
    </row>
    <row r="247" spans="1:8" ht="33" hidden="1" customHeight="1" x14ac:dyDescent="0.3">
      <c r="A247" s="43" t="s">
        <v>208</v>
      </c>
      <c r="B247" s="120">
        <v>541</v>
      </c>
      <c r="C247" s="121" t="s">
        <v>181</v>
      </c>
      <c r="D247" s="121">
        <v>13</v>
      </c>
      <c r="E247" s="121" t="s">
        <v>253</v>
      </c>
      <c r="F247" s="121">
        <v>850</v>
      </c>
      <c r="G247" s="27">
        <v>0</v>
      </c>
      <c r="H247" s="27">
        <v>0</v>
      </c>
    </row>
    <row r="248" spans="1:8" hidden="1" x14ac:dyDescent="0.3">
      <c r="A248" s="43" t="s">
        <v>525</v>
      </c>
      <c r="B248" s="120">
        <v>541</v>
      </c>
      <c r="C248" s="121" t="s">
        <v>181</v>
      </c>
      <c r="D248" s="121">
        <v>13</v>
      </c>
      <c r="E248" s="121" t="s">
        <v>230</v>
      </c>
      <c r="F248" s="121" t="s">
        <v>184</v>
      </c>
      <c r="G248" s="27">
        <f>G249</f>
        <v>0</v>
      </c>
      <c r="H248" s="27">
        <f>H249</f>
        <v>0</v>
      </c>
    </row>
    <row r="249" spans="1:8" hidden="1" x14ac:dyDescent="0.3">
      <c r="A249" s="43" t="s">
        <v>231</v>
      </c>
      <c r="B249" s="120">
        <v>541</v>
      </c>
      <c r="C249" s="121" t="s">
        <v>181</v>
      </c>
      <c r="D249" s="121">
        <v>13</v>
      </c>
      <c r="E249" s="121" t="s">
        <v>232</v>
      </c>
      <c r="F249" s="121" t="s">
        <v>184</v>
      </c>
      <c r="G249" s="27">
        <f>G250+G253</f>
        <v>0</v>
      </c>
      <c r="H249" s="27">
        <f>H250+H253</f>
        <v>0</v>
      </c>
    </row>
    <row r="250" spans="1:8" ht="45" hidden="1" x14ac:dyDescent="0.3">
      <c r="A250" s="43" t="s">
        <v>260</v>
      </c>
      <c r="B250" s="120">
        <v>541</v>
      </c>
      <c r="C250" s="121" t="s">
        <v>181</v>
      </c>
      <c r="D250" s="121">
        <v>13</v>
      </c>
      <c r="E250" s="121" t="s">
        <v>261</v>
      </c>
      <c r="F250" s="121" t="s">
        <v>184</v>
      </c>
      <c r="G250" s="27">
        <f>G251</f>
        <v>0</v>
      </c>
      <c r="H250" s="27">
        <f>H251</f>
        <v>0</v>
      </c>
    </row>
    <row r="251" spans="1:8" ht="45" hidden="1" x14ac:dyDescent="0.3">
      <c r="A251" s="43" t="s">
        <v>205</v>
      </c>
      <c r="B251" s="120">
        <v>541</v>
      </c>
      <c r="C251" s="121" t="s">
        <v>181</v>
      </c>
      <c r="D251" s="121">
        <v>13</v>
      </c>
      <c r="E251" s="121" t="s">
        <v>261</v>
      </c>
      <c r="F251" s="121">
        <v>200</v>
      </c>
      <c r="G251" s="27">
        <f>G252</f>
        <v>0</v>
      </c>
      <c r="H251" s="27">
        <f>H252</f>
        <v>0</v>
      </c>
    </row>
    <row r="252" spans="1:8" ht="45" hidden="1" x14ac:dyDescent="0.3">
      <c r="A252" s="43" t="s">
        <v>206</v>
      </c>
      <c r="B252" s="120">
        <v>541</v>
      </c>
      <c r="C252" s="121" t="s">
        <v>181</v>
      </c>
      <c r="D252" s="121">
        <v>13</v>
      </c>
      <c r="E252" s="121" t="s">
        <v>261</v>
      </c>
      <c r="F252" s="121">
        <v>240</v>
      </c>
      <c r="G252" s="27">
        <v>0</v>
      </c>
      <c r="H252" s="27">
        <v>0</v>
      </c>
    </row>
    <row r="253" spans="1:8" ht="84.6" hidden="1" customHeight="1" x14ac:dyDescent="0.3">
      <c r="A253" s="43" t="s">
        <v>788</v>
      </c>
      <c r="B253" s="120">
        <v>541</v>
      </c>
      <c r="C253" s="121" t="s">
        <v>181</v>
      </c>
      <c r="D253" s="121">
        <v>13</v>
      </c>
      <c r="E253" s="121" t="s">
        <v>262</v>
      </c>
      <c r="F253" s="121" t="s">
        <v>184</v>
      </c>
      <c r="G253" s="27">
        <f>G254</f>
        <v>0</v>
      </c>
      <c r="H253" s="27">
        <f>H254</f>
        <v>0</v>
      </c>
    </row>
    <row r="254" spans="1:8" ht="45" hidden="1" x14ac:dyDescent="0.3">
      <c r="A254" s="43" t="s">
        <v>205</v>
      </c>
      <c r="B254" s="120">
        <v>541</v>
      </c>
      <c r="C254" s="121" t="s">
        <v>181</v>
      </c>
      <c r="D254" s="121">
        <v>13</v>
      </c>
      <c r="E254" s="121" t="s">
        <v>262</v>
      </c>
      <c r="F254" s="121">
        <v>200</v>
      </c>
      <c r="G254" s="27">
        <f>G255</f>
        <v>0</v>
      </c>
      <c r="H254" s="27">
        <f>H255</f>
        <v>0</v>
      </c>
    </row>
    <row r="255" spans="1:8" ht="45" hidden="1" x14ac:dyDescent="0.3">
      <c r="A255" s="43" t="s">
        <v>206</v>
      </c>
      <c r="B255" s="120">
        <v>541</v>
      </c>
      <c r="C255" s="121" t="s">
        <v>181</v>
      </c>
      <c r="D255" s="121">
        <v>13</v>
      </c>
      <c r="E255" s="121" t="s">
        <v>262</v>
      </c>
      <c r="F255" s="121">
        <v>240</v>
      </c>
      <c r="G255" s="27">
        <v>0</v>
      </c>
      <c r="H255" s="27">
        <v>0</v>
      </c>
    </row>
    <row r="256" spans="1:8" hidden="1" x14ac:dyDescent="0.3">
      <c r="A256" s="42" t="s">
        <v>553</v>
      </c>
      <c r="B256" s="161">
        <v>541</v>
      </c>
      <c r="C256" s="129" t="s">
        <v>210</v>
      </c>
      <c r="D256" s="129" t="s">
        <v>182</v>
      </c>
      <c r="E256" s="129" t="s">
        <v>183</v>
      </c>
      <c r="F256" s="129" t="s">
        <v>184</v>
      </c>
      <c r="G256" s="24">
        <f t="shared" ref="G256:H259" si="23">G257</f>
        <v>0</v>
      </c>
      <c r="H256" s="24">
        <f t="shared" si="23"/>
        <v>0</v>
      </c>
    </row>
    <row r="257" spans="1:8" hidden="1" x14ac:dyDescent="0.3">
      <c r="A257" s="43" t="s">
        <v>554</v>
      </c>
      <c r="B257" s="120">
        <v>541</v>
      </c>
      <c r="C257" s="121" t="s">
        <v>210</v>
      </c>
      <c r="D257" s="121" t="s">
        <v>272</v>
      </c>
      <c r="E257" s="121" t="s">
        <v>183</v>
      </c>
      <c r="F257" s="121" t="s">
        <v>184</v>
      </c>
      <c r="G257" s="27">
        <f t="shared" si="23"/>
        <v>0</v>
      </c>
      <c r="H257" s="27">
        <f t="shared" si="23"/>
        <v>0</v>
      </c>
    </row>
    <row r="258" spans="1:8" ht="75" hidden="1" x14ac:dyDescent="0.3">
      <c r="A258" s="43" t="s">
        <v>697</v>
      </c>
      <c r="B258" s="120">
        <v>541</v>
      </c>
      <c r="C258" s="121" t="s">
        <v>210</v>
      </c>
      <c r="D258" s="121" t="s">
        <v>272</v>
      </c>
      <c r="E258" s="121" t="s">
        <v>319</v>
      </c>
      <c r="F258" s="121" t="s">
        <v>184</v>
      </c>
      <c r="G258" s="27">
        <f t="shared" si="23"/>
        <v>0</v>
      </c>
      <c r="H258" s="27">
        <f t="shared" si="23"/>
        <v>0</v>
      </c>
    </row>
    <row r="259" spans="1:8" ht="60" hidden="1" x14ac:dyDescent="0.3">
      <c r="A259" s="43" t="s">
        <v>320</v>
      </c>
      <c r="B259" s="120">
        <v>541</v>
      </c>
      <c r="C259" s="121" t="s">
        <v>210</v>
      </c>
      <c r="D259" s="121" t="s">
        <v>272</v>
      </c>
      <c r="E259" s="121" t="s">
        <v>321</v>
      </c>
      <c r="F259" s="121" t="s">
        <v>184</v>
      </c>
      <c r="G259" s="27">
        <f t="shared" si="23"/>
        <v>0</v>
      </c>
      <c r="H259" s="27">
        <f t="shared" si="23"/>
        <v>0</v>
      </c>
    </row>
    <row r="260" spans="1:8" ht="45" hidden="1" x14ac:dyDescent="0.3">
      <c r="A260" s="43" t="s">
        <v>322</v>
      </c>
      <c r="B260" s="120">
        <v>541</v>
      </c>
      <c r="C260" s="121" t="s">
        <v>210</v>
      </c>
      <c r="D260" s="121" t="s">
        <v>272</v>
      </c>
      <c r="E260" s="121" t="s">
        <v>323</v>
      </c>
      <c r="F260" s="121" t="s">
        <v>184</v>
      </c>
      <c r="G260" s="27">
        <f>G261+G264+G268</f>
        <v>0</v>
      </c>
      <c r="H260" s="27">
        <f>H261+H264+H268</f>
        <v>0</v>
      </c>
    </row>
    <row r="261" spans="1:8" ht="45" hidden="1" x14ac:dyDescent="0.3">
      <c r="A261" s="43" t="s">
        <v>324</v>
      </c>
      <c r="B261" s="120">
        <v>541</v>
      </c>
      <c r="C261" s="121" t="s">
        <v>210</v>
      </c>
      <c r="D261" s="121" t="s">
        <v>272</v>
      </c>
      <c r="E261" s="121" t="s">
        <v>325</v>
      </c>
      <c r="F261" s="121" t="s">
        <v>184</v>
      </c>
      <c r="G261" s="27">
        <f>G262</f>
        <v>0</v>
      </c>
      <c r="H261" s="27">
        <f>H262</f>
        <v>0</v>
      </c>
    </row>
    <row r="262" spans="1:8" ht="45" hidden="1" x14ac:dyDescent="0.3">
      <c r="A262" s="43" t="s">
        <v>205</v>
      </c>
      <c r="B262" s="120">
        <v>541</v>
      </c>
      <c r="C262" s="121" t="s">
        <v>210</v>
      </c>
      <c r="D262" s="121" t="s">
        <v>272</v>
      </c>
      <c r="E262" s="121" t="s">
        <v>325</v>
      </c>
      <c r="F262" s="121">
        <v>200</v>
      </c>
      <c r="G262" s="27">
        <f>G263</f>
        <v>0</v>
      </c>
      <c r="H262" s="27">
        <f>H263</f>
        <v>0</v>
      </c>
    </row>
    <row r="263" spans="1:8" ht="49.15" hidden="1" customHeight="1" x14ac:dyDescent="0.3">
      <c r="A263" s="43" t="s">
        <v>206</v>
      </c>
      <c r="B263" s="120">
        <v>541</v>
      </c>
      <c r="C263" s="121" t="s">
        <v>210</v>
      </c>
      <c r="D263" s="121" t="s">
        <v>272</v>
      </c>
      <c r="E263" s="121" t="s">
        <v>325</v>
      </c>
      <c r="F263" s="121">
        <v>240</v>
      </c>
      <c r="G263" s="27">
        <v>0</v>
      </c>
      <c r="H263" s="27">
        <v>0</v>
      </c>
    </row>
    <row r="264" spans="1:8" ht="30" hidden="1" customHeight="1" x14ac:dyDescent="0.3">
      <c r="A264" s="43" t="s">
        <v>555</v>
      </c>
      <c r="B264" s="120">
        <v>541</v>
      </c>
      <c r="C264" s="121" t="s">
        <v>210</v>
      </c>
      <c r="D264" s="121" t="s">
        <v>272</v>
      </c>
      <c r="E264" s="121" t="s">
        <v>327</v>
      </c>
      <c r="F264" s="121" t="s">
        <v>184</v>
      </c>
      <c r="G264" s="27">
        <f>G265</f>
        <v>0</v>
      </c>
      <c r="H264" s="27">
        <f>H265</f>
        <v>0</v>
      </c>
    </row>
    <row r="265" spans="1:8" ht="46.9" hidden="1" customHeight="1" x14ac:dyDescent="0.3">
      <c r="A265" s="43" t="s">
        <v>205</v>
      </c>
      <c r="B265" s="120">
        <v>541</v>
      </c>
      <c r="C265" s="121" t="s">
        <v>210</v>
      </c>
      <c r="D265" s="121" t="s">
        <v>272</v>
      </c>
      <c r="E265" s="121" t="s">
        <v>327</v>
      </c>
      <c r="F265" s="121">
        <v>200</v>
      </c>
      <c r="G265" s="27">
        <f>G266</f>
        <v>0</v>
      </c>
      <c r="H265" s="27">
        <f>H266</f>
        <v>0</v>
      </c>
    </row>
    <row r="266" spans="1:8" ht="45" hidden="1" x14ac:dyDescent="0.3">
      <c r="A266" s="43" t="s">
        <v>206</v>
      </c>
      <c r="B266" s="120">
        <v>541</v>
      </c>
      <c r="C266" s="121" t="s">
        <v>210</v>
      </c>
      <c r="D266" s="121" t="s">
        <v>272</v>
      </c>
      <c r="E266" s="121" t="s">
        <v>327</v>
      </c>
      <c r="F266" s="121">
        <v>240</v>
      </c>
      <c r="G266" s="27">
        <v>0</v>
      </c>
      <c r="H266" s="27">
        <v>0</v>
      </c>
    </row>
    <row r="267" spans="1:8" ht="45" hidden="1" x14ac:dyDescent="0.3">
      <c r="A267" s="43" t="s">
        <v>328</v>
      </c>
      <c r="B267" s="120">
        <v>541</v>
      </c>
      <c r="C267" s="121" t="s">
        <v>210</v>
      </c>
      <c r="D267" s="121" t="s">
        <v>272</v>
      </c>
      <c r="E267" s="121" t="s">
        <v>329</v>
      </c>
      <c r="F267" s="121" t="s">
        <v>184</v>
      </c>
      <c r="G267" s="27">
        <f>G268</f>
        <v>0</v>
      </c>
      <c r="H267" s="27">
        <f>H268</f>
        <v>0</v>
      </c>
    </row>
    <row r="268" spans="1:8" ht="21" hidden="1" customHeight="1" x14ac:dyDescent="0.3">
      <c r="A268" s="43" t="s">
        <v>205</v>
      </c>
      <c r="B268" s="120">
        <v>541</v>
      </c>
      <c r="C268" s="121" t="s">
        <v>210</v>
      </c>
      <c r="D268" s="121" t="s">
        <v>272</v>
      </c>
      <c r="E268" s="121" t="s">
        <v>329</v>
      </c>
      <c r="F268" s="121">
        <v>200</v>
      </c>
      <c r="G268" s="27">
        <f>G269</f>
        <v>0</v>
      </c>
      <c r="H268" s="27">
        <f>H269</f>
        <v>0</v>
      </c>
    </row>
    <row r="269" spans="1:8" ht="45" hidden="1" x14ac:dyDescent="0.3">
      <c r="A269" s="43" t="s">
        <v>206</v>
      </c>
      <c r="B269" s="120">
        <v>541</v>
      </c>
      <c r="C269" s="121" t="s">
        <v>210</v>
      </c>
      <c r="D269" s="121" t="s">
        <v>272</v>
      </c>
      <c r="E269" s="121" t="s">
        <v>329</v>
      </c>
      <c r="F269" s="121">
        <v>240</v>
      </c>
      <c r="G269" s="27">
        <v>0</v>
      </c>
      <c r="H269" s="24">
        <v>0</v>
      </c>
    </row>
    <row r="270" spans="1:8" ht="31.9" hidden="1" customHeight="1" x14ac:dyDescent="0.3">
      <c r="A270" s="42" t="s">
        <v>345</v>
      </c>
      <c r="B270" s="161">
        <v>541</v>
      </c>
      <c r="C270" s="129" t="s">
        <v>346</v>
      </c>
      <c r="D270" s="129" t="s">
        <v>182</v>
      </c>
      <c r="E270" s="129" t="s">
        <v>183</v>
      </c>
      <c r="F270" s="129" t="s">
        <v>184</v>
      </c>
      <c r="G270" s="24">
        <f t="shared" ref="G270:H276" si="24">G271</f>
        <v>0</v>
      </c>
      <c r="H270" s="24">
        <f t="shared" si="24"/>
        <v>0</v>
      </c>
    </row>
    <row r="271" spans="1:8" ht="18.75" hidden="1" customHeight="1" x14ac:dyDescent="0.3">
      <c r="A271" s="43" t="s">
        <v>347</v>
      </c>
      <c r="B271" s="120">
        <v>541</v>
      </c>
      <c r="C271" s="121" t="s">
        <v>346</v>
      </c>
      <c r="D271" s="121" t="s">
        <v>181</v>
      </c>
      <c r="E271" s="121" t="s">
        <v>556</v>
      </c>
      <c r="F271" s="121" t="s">
        <v>184</v>
      </c>
      <c r="G271" s="27">
        <f t="shared" si="24"/>
        <v>0</v>
      </c>
      <c r="H271" s="27">
        <f t="shared" si="24"/>
        <v>0</v>
      </c>
    </row>
    <row r="272" spans="1:8" ht="63" hidden="1" customHeight="1" x14ac:dyDescent="0.3">
      <c r="A272" s="43" t="s">
        <v>691</v>
      </c>
      <c r="B272" s="120">
        <v>541</v>
      </c>
      <c r="C272" s="121" t="s">
        <v>346</v>
      </c>
      <c r="D272" s="121" t="s">
        <v>181</v>
      </c>
      <c r="E272" s="121" t="s">
        <v>239</v>
      </c>
      <c r="F272" s="121" t="s">
        <v>184</v>
      </c>
      <c r="G272" s="27">
        <f t="shared" si="24"/>
        <v>0</v>
      </c>
      <c r="H272" s="27">
        <f t="shared" si="24"/>
        <v>0</v>
      </c>
    </row>
    <row r="273" spans="1:8" ht="105" hidden="1" x14ac:dyDescent="0.3">
      <c r="A273" s="43" t="s">
        <v>693</v>
      </c>
      <c r="B273" s="120">
        <v>541</v>
      </c>
      <c r="C273" s="121" t="s">
        <v>346</v>
      </c>
      <c r="D273" s="121" t="s">
        <v>181</v>
      </c>
      <c r="E273" s="121" t="s">
        <v>246</v>
      </c>
      <c r="F273" s="121" t="s">
        <v>184</v>
      </c>
      <c r="G273" s="27">
        <f t="shared" si="24"/>
        <v>0</v>
      </c>
      <c r="H273" s="27">
        <f t="shared" si="24"/>
        <v>0</v>
      </c>
    </row>
    <row r="274" spans="1:8" ht="45" hidden="1" x14ac:dyDescent="0.3">
      <c r="A274" s="43" t="s">
        <v>247</v>
      </c>
      <c r="B274" s="120">
        <v>541</v>
      </c>
      <c r="C274" s="121" t="s">
        <v>346</v>
      </c>
      <c r="D274" s="121" t="s">
        <v>181</v>
      </c>
      <c r="E274" s="121" t="s">
        <v>248</v>
      </c>
      <c r="F274" s="121" t="s">
        <v>184</v>
      </c>
      <c r="G274" s="27">
        <f t="shared" si="24"/>
        <v>0</v>
      </c>
      <c r="H274" s="27">
        <f t="shared" si="24"/>
        <v>0</v>
      </c>
    </row>
    <row r="275" spans="1:8" ht="45" hidden="1" x14ac:dyDescent="0.3">
      <c r="A275" s="43" t="s">
        <v>348</v>
      </c>
      <c r="B275" s="120">
        <v>541</v>
      </c>
      <c r="C275" s="121" t="s">
        <v>346</v>
      </c>
      <c r="D275" s="121" t="s">
        <v>181</v>
      </c>
      <c r="E275" s="121" t="s">
        <v>249</v>
      </c>
      <c r="F275" s="121" t="s">
        <v>184</v>
      </c>
      <c r="G275" s="27">
        <f t="shared" si="24"/>
        <v>0</v>
      </c>
      <c r="H275" s="27">
        <f t="shared" si="24"/>
        <v>0</v>
      </c>
    </row>
    <row r="276" spans="1:8" ht="45" hidden="1" x14ac:dyDescent="0.3">
      <c r="A276" s="43" t="s">
        <v>205</v>
      </c>
      <c r="B276" s="120">
        <v>541</v>
      </c>
      <c r="C276" s="121" t="s">
        <v>346</v>
      </c>
      <c r="D276" s="121" t="s">
        <v>181</v>
      </c>
      <c r="E276" s="121" t="s">
        <v>249</v>
      </c>
      <c r="F276" s="121">
        <v>200</v>
      </c>
      <c r="G276" s="27">
        <f t="shared" si="24"/>
        <v>0</v>
      </c>
      <c r="H276" s="27">
        <f t="shared" si="24"/>
        <v>0</v>
      </c>
    </row>
    <row r="277" spans="1:8" ht="45" hidden="1" x14ac:dyDescent="0.3">
      <c r="A277" s="43" t="s">
        <v>206</v>
      </c>
      <c r="B277" s="120">
        <v>541</v>
      </c>
      <c r="C277" s="121" t="s">
        <v>346</v>
      </c>
      <c r="D277" s="121" t="s">
        <v>181</v>
      </c>
      <c r="E277" s="121" t="s">
        <v>249</v>
      </c>
      <c r="F277" s="121">
        <v>240</v>
      </c>
      <c r="G277" s="27">
        <v>0</v>
      </c>
      <c r="H277" s="27">
        <v>0</v>
      </c>
    </row>
    <row r="278" spans="1:8" x14ac:dyDescent="0.3">
      <c r="A278" s="43" t="s">
        <v>494</v>
      </c>
      <c r="B278" s="120" t="s">
        <v>695</v>
      </c>
      <c r="C278" s="121" t="s">
        <v>478</v>
      </c>
      <c r="D278" s="121" t="s">
        <v>186</v>
      </c>
      <c r="E278" s="121" t="s">
        <v>183</v>
      </c>
      <c r="F278" s="121" t="s">
        <v>184</v>
      </c>
      <c r="G278" s="27">
        <f t="shared" ref="G278:H283" si="25">G279</f>
        <v>8141.7</v>
      </c>
      <c r="H278" s="27">
        <f t="shared" si="25"/>
        <v>8228.6</v>
      </c>
    </row>
    <row r="279" spans="1:8" ht="60" x14ac:dyDescent="0.3">
      <c r="A279" s="43" t="s">
        <v>1113</v>
      </c>
      <c r="B279" s="120" t="s">
        <v>695</v>
      </c>
      <c r="C279" s="121" t="s">
        <v>478</v>
      </c>
      <c r="D279" s="121" t="s">
        <v>186</v>
      </c>
      <c r="E279" s="121" t="s">
        <v>480</v>
      </c>
      <c r="F279" s="121" t="s">
        <v>184</v>
      </c>
      <c r="G279" s="27">
        <f t="shared" si="25"/>
        <v>8141.7</v>
      </c>
      <c r="H279" s="27">
        <f t="shared" si="25"/>
        <v>8228.6</v>
      </c>
    </row>
    <row r="280" spans="1:8" ht="45" x14ac:dyDescent="0.3">
      <c r="A280" s="43" t="s">
        <v>481</v>
      </c>
      <c r="B280" s="120" t="s">
        <v>695</v>
      </c>
      <c r="C280" s="121" t="s">
        <v>478</v>
      </c>
      <c r="D280" s="121" t="s">
        <v>186</v>
      </c>
      <c r="E280" s="121" t="s">
        <v>495</v>
      </c>
      <c r="F280" s="121" t="s">
        <v>184</v>
      </c>
      <c r="G280" s="27">
        <f t="shared" si="25"/>
        <v>8141.7</v>
      </c>
      <c r="H280" s="27">
        <f t="shared" si="25"/>
        <v>8228.6</v>
      </c>
    </row>
    <row r="281" spans="1:8" ht="45" x14ac:dyDescent="0.3">
      <c r="A281" s="43" t="s">
        <v>772</v>
      </c>
      <c r="B281" s="120" t="s">
        <v>695</v>
      </c>
      <c r="C281" s="121" t="s">
        <v>478</v>
      </c>
      <c r="D281" s="121" t="s">
        <v>186</v>
      </c>
      <c r="E281" s="121" t="s">
        <v>497</v>
      </c>
      <c r="F281" s="121" t="s">
        <v>184</v>
      </c>
      <c r="G281" s="27">
        <f t="shared" si="25"/>
        <v>8141.7</v>
      </c>
      <c r="H281" s="27">
        <f t="shared" si="25"/>
        <v>8228.6</v>
      </c>
    </row>
    <row r="282" spans="1:8" ht="18.75" customHeight="1" x14ac:dyDescent="0.3">
      <c r="A282" s="43" t="s">
        <v>498</v>
      </c>
      <c r="B282" s="120" t="s">
        <v>695</v>
      </c>
      <c r="C282" s="121" t="s">
        <v>478</v>
      </c>
      <c r="D282" s="121" t="s">
        <v>186</v>
      </c>
      <c r="E282" s="121" t="s">
        <v>499</v>
      </c>
      <c r="F282" s="121" t="s">
        <v>184</v>
      </c>
      <c r="G282" s="27">
        <f t="shared" si="25"/>
        <v>8141.7</v>
      </c>
      <c r="H282" s="27">
        <f t="shared" si="25"/>
        <v>8228.6</v>
      </c>
    </row>
    <row r="283" spans="1:8" ht="45" customHeight="1" x14ac:dyDescent="0.3">
      <c r="A283" s="43" t="s">
        <v>298</v>
      </c>
      <c r="B283" s="120" t="s">
        <v>695</v>
      </c>
      <c r="C283" s="121" t="s">
        <v>478</v>
      </c>
      <c r="D283" s="121" t="s">
        <v>186</v>
      </c>
      <c r="E283" s="121" t="s">
        <v>499</v>
      </c>
      <c r="F283" s="121" t="s">
        <v>689</v>
      </c>
      <c r="G283" s="27">
        <f t="shared" si="25"/>
        <v>8141.7</v>
      </c>
      <c r="H283" s="27">
        <f t="shared" si="25"/>
        <v>8228.6</v>
      </c>
    </row>
    <row r="284" spans="1:8" ht="17.25" customHeight="1" x14ac:dyDescent="0.3">
      <c r="A284" s="43" t="s">
        <v>564</v>
      </c>
      <c r="B284" s="120" t="s">
        <v>695</v>
      </c>
      <c r="C284" s="121" t="s">
        <v>478</v>
      </c>
      <c r="D284" s="121" t="s">
        <v>186</v>
      </c>
      <c r="E284" s="121" t="s">
        <v>499</v>
      </c>
      <c r="F284" s="121" t="s">
        <v>971</v>
      </c>
      <c r="G284" s="27">
        <v>8141.7</v>
      </c>
      <c r="H284" s="27">
        <v>8228.6</v>
      </c>
    </row>
    <row r="285" spans="1:8" ht="41.25" customHeight="1" x14ac:dyDescent="0.3">
      <c r="A285" s="42" t="s">
        <v>87</v>
      </c>
      <c r="B285" s="161">
        <v>543</v>
      </c>
      <c r="C285" s="161" t="s">
        <v>182</v>
      </c>
      <c r="D285" s="161" t="s">
        <v>182</v>
      </c>
      <c r="E285" s="161" t="s">
        <v>183</v>
      </c>
      <c r="F285" s="161" t="s">
        <v>184</v>
      </c>
      <c r="G285" s="24">
        <f>G286+G292+G305+G350</f>
        <v>50845.8</v>
      </c>
      <c r="H285" s="24">
        <f>H286+H292+H305+H350</f>
        <v>49727.600000000006</v>
      </c>
    </row>
    <row r="286" spans="1:8" ht="15.75" customHeight="1" x14ac:dyDescent="0.3">
      <c r="A286" s="42" t="s">
        <v>301</v>
      </c>
      <c r="B286" s="161">
        <v>543</v>
      </c>
      <c r="C286" s="161" t="s">
        <v>210</v>
      </c>
      <c r="D286" s="161" t="s">
        <v>181</v>
      </c>
      <c r="E286" s="161" t="s">
        <v>183</v>
      </c>
      <c r="F286" s="161" t="s">
        <v>184</v>
      </c>
      <c r="G286" s="24">
        <f t="shared" ref="G286:H290" si="26">G287</f>
        <v>100</v>
      </c>
      <c r="H286" s="24">
        <f t="shared" si="26"/>
        <v>100</v>
      </c>
    </row>
    <row r="287" spans="1:8" ht="45.75" customHeight="1" x14ac:dyDescent="0.3">
      <c r="A287" s="43" t="s">
        <v>968</v>
      </c>
      <c r="B287" s="120">
        <v>543</v>
      </c>
      <c r="C287" s="120" t="s">
        <v>210</v>
      </c>
      <c r="D287" s="120" t="s">
        <v>181</v>
      </c>
      <c r="E287" s="120" t="s">
        <v>302</v>
      </c>
      <c r="F287" s="121" t="s">
        <v>184</v>
      </c>
      <c r="G287" s="27">
        <f>G288</f>
        <v>100</v>
      </c>
      <c r="H287" s="27">
        <f>H288</f>
        <v>100</v>
      </c>
    </row>
    <row r="288" spans="1:8" ht="45" x14ac:dyDescent="0.3">
      <c r="A288" s="43" t="s">
        <v>305</v>
      </c>
      <c r="B288" s="120">
        <v>543</v>
      </c>
      <c r="C288" s="120" t="s">
        <v>210</v>
      </c>
      <c r="D288" s="120" t="s">
        <v>181</v>
      </c>
      <c r="E288" s="120" t="s">
        <v>773</v>
      </c>
      <c r="F288" s="121" t="s">
        <v>184</v>
      </c>
      <c r="G288" s="27">
        <f t="shared" si="26"/>
        <v>100</v>
      </c>
      <c r="H288" s="27">
        <f t="shared" si="26"/>
        <v>100</v>
      </c>
    </row>
    <row r="289" spans="1:8" ht="45" x14ac:dyDescent="0.3">
      <c r="A289" s="43" t="s">
        <v>306</v>
      </c>
      <c r="B289" s="120">
        <v>543</v>
      </c>
      <c r="C289" s="120" t="s">
        <v>210</v>
      </c>
      <c r="D289" s="120" t="s">
        <v>181</v>
      </c>
      <c r="E289" s="120" t="s">
        <v>1213</v>
      </c>
      <c r="F289" s="121" t="s">
        <v>184</v>
      </c>
      <c r="G289" s="27">
        <f t="shared" si="26"/>
        <v>100</v>
      </c>
      <c r="H289" s="27">
        <f t="shared" si="26"/>
        <v>100</v>
      </c>
    </row>
    <row r="290" spans="1:8" ht="46.15" customHeight="1" x14ac:dyDescent="0.3">
      <c r="A290" s="43" t="s">
        <v>298</v>
      </c>
      <c r="B290" s="120">
        <v>543</v>
      </c>
      <c r="C290" s="120" t="s">
        <v>210</v>
      </c>
      <c r="D290" s="120" t="s">
        <v>181</v>
      </c>
      <c r="E290" s="120" t="s">
        <v>1213</v>
      </c>
      <c r="F290" s="120">
        <v>600</v>
      </c>
      <c r="G290" s="27">
        <f t="shared" si="26"/>
        <v>100</v>
      </c>
      <c r="H290" s="27">
        <f t="shared" si="26"/>
        <v>100</v>
      </c>
    </row>
    <row r="291" spans="1:8" ht="16.899999999999999" customHeight="1" x14ac:dyDescent="0.3">
      <c r="A291" s="43" t="s">
        <v>307</v>
      </c>
      <c r="B291" s="120">
        <v>543</v>
      </c>
      <c r="C291" s="120" t="s">
        <v>210</v>
      </c>
      <c r="D291" s="120" t="s">
        <v>181</v>
      </c>
      <c r="E291" s="120" t="s">
        <v>1213</v>
      </c>
      <c r="F291" s="120">
        <v>610</v>
      </c>
      <c r="G291" s="27">
        <v>100</v>
      </c>
      <c r="H291" s="27">
        <v>100</v>
      </c>
    </row>
    <row r="292" spans="1:8" x14ac:dyDescent="0.3">
      <c r="A292" s="42" t="s">
        <v>361</v>
      </c>
      <c r="B292" s="161">
        <v>543</v>
      </c>
      <c r="C292" s="161" t="s">
        <v>228</v>
      </c>
      <c r="D292" s="161" t="s">
        <v>182</v>
      </c>
      <c r="E292" s="161" t="s">
        <v>183</v>
      </c>
      <c r="F292" s="161" t="s">
        <v>184</v>
      </c>
      <c r="G292" s="24">
        <f t="shared" ref="G292:H298" si="27">G293</f>
        <v>22525.200000000001</v>
      </c>
      <c r="H292" s="24">
        <f t="shared" si="27"/>
        <v>21734.2</v>
      </c>
    </row>
    <row r="293" spans="1:8" ht="14.25" customHeight="1" x14ac:dyDescent="0.3">
      <c r="A293" s="43" t="s">
        <v>557</v>
      </c>
      <c r="B293" s="120">
        <v>543</v>
      </c>
      <c r="C293" s="121" t="s">
        <v>228</v>
      </c>
      <c r="D293" s="121" t="s">
        <v>198</v>
      </c>
      <c r="E293" s="121" t="s">
        <v>183</v>
      </c>
      <c r="F293" s="121" t="s">
        <v>184</v>
      </c>
      <c r="G293" s="27">
        <f>G294+G300</f>
        <v>22525.200000000001</v>
      </c>
      <c r="H293" s="27">
        <f>H294+H300</f>
        <v>21734.2</v>
      </c>
    </row>
    <row r="294" spans="1:8" ht="30" x14ac:dyDescent="0.3">
      <c r="A294" s="43" t="s">
        <v>972</v>
      </c>
      <c r="B294" s="120">
        <v>543</v>
      </c>
      <c r="C294" s="121" t="s">
        <v>228</v>
      </c>
      <c r="D294" s="121" t="s">
        <v>198</v>
      </c>
      <c r="E294" s="121" t="s">
        <v>402</v>
      </c>
      <c r="F294" s="121" t="s">
        <v>184</v>
      </c>
      <c r="G294" s="27">
        <f t="shared" si="27"/>
        <v>21705.200000000001</v>
      </c>
      <c r="H294" s="27">
        <f t="shared" si="27"/>
        <v>21734.2</v>
      </c>
    </row>
    <row r="295" spans="1:8" ht="58.9" customHeight="1" x14ac:dyDescent="0.3">
      <c r="A295" s="43" t="s">
        <v>558</v>
      </c>
      <c r="B295" s="120">
        <v>543</v>
      </c>
      <c r="C295" s="121" t="s">
        <v>228</v>
      </c>
      <c r="D295" s="121" t="s">
        <v>198</v>
      </c>
      <c r="E295" s="121" t="s">
        <v>404</v>
      </c>
      <c r="F295" s="121" t="s">
        <v>184</v>
      </c>
      <c r="G295" s="27">
        <f t="shared" si="27"/>
        <v>21705.200000000001</v>
      </c>
      <c r="H295" s="27">
        <f t="shared" si="27"/>
        <v>21734.2</v>
      </c>
    </row>
    <row r="296" spans="1:8" ht="62.25" customHeight="1" x14ac:dyDescent="0.3">
      <c r="A296" s="43" t="s">
        <v>559</v>
      </c>
      <c r="B296" s="120">
        <v>543</v>
      </c>
      <c r="C296" s="121" t="s">
        <v>228</v>
      </c>
      <c r="D296" s="121" t="s">
        <v>198</v>
      </c>
      <c r="E296" s="121" t="s">
        <v>406</v>
      </c>
      <c r="F296" s="121" t="s">
        <v>184</v>
      </c>
      <c r="G296" s="27">
        <f t="shared" si="27"/>
        <v>21705.200000000001</v>
      </c>
      <c r="H296" s="27">
        <f t="shared" si="27"/>
        <v>21734.2</v>
      </c>
    </row>
    <row r="297" spans="1:8" ht="61.5" customHeight="1" x14ac:dyDescent="0.3">
      <c r="A297" s="43" t="s">
        <v>560</v>
      </c>
      <c r="B297" s="120">
        <v>543</v>
      </c>
      <c r="C297" s="121" t="s">
        <v>228</v>
      </c>
      <c r="D297" s="121" t="s">
        <v>198</v>
      </c>
      <c r="E297" s="121" t="s">
        <v>408</v>
      </c>
      <c r="F297" s="121" t="s">
        <v>184</v>
      </c>
      <c r="G297" s="27">
        <f t="shared" si="27"/>
        <v>21705.200000000001</v>
      </c>
      <c r="H297" s="27">
        <f t="shared" si="27"/>
        <v>21734.2</v>
      </c>
    </row>
    <row r="298" spans="1:8" ht="47.25" customHeight="1" x14ac:dyDescent="0.3">
      <c r="A298" s="43" t="s">
        <v>298</v>
      </c>
      <c r="B298" s="120">
        <v>543</v>
      </c>
      <c r="C298" s="121" t="s">
        <v>228</v>
      </c>
      <c r="D298" s="121" t="s">
        <v>198</v>
      </c>
      <c r="E298" s="121" t="s">
        <v>408</v>
      </c>
      <c r="F298" s="121">
        <v>600</v>
      </c>
      <c r="G298" s="27">
        <f t="shared" si="27"/>
        <v>21705.200000000001</v>
      </c>
      <c r="H298" s="27">
        <f t="shared" si="27"/>
        <v>21734.2</v>
      </c>
    </row>
    <row r="299" spans="1:8" x14ac:dyDescent="0.3">
      <c r="A299" s="43" t="s">
        <v>307</v>
      </c>
      <c r="B299" s="120">
        <v>543</v>
      </c>
      <c r="C299" s="121" t="s">
        <v>228</v>
      </c>
      <c r="D299" s="121" t="s">
        <v>198</v>
      </c>
      <c r="E299" s="121" t="s">
        <v>408</v>
      </c>
      <c r="F299" s="121">
        <v>610</v>
      </c>
      <c r="G299" s="27">
        <v>21705.200000000001</v>
      </c>
      <c r="H299" s="27">
        <v>21734.2</v>
      </c>
    </row>
    <row r="300" spans="1:8" ht="30" x14ac:dyDescent="0.3">
      <c r="A300" s="43" t="s">
        <v>982</v>
      </c>
      <c r="B300" s="120">
        <v>543</v>
      </c>
      <c r="C300" s="121" t="s">
        <v>228</v>
      </c>
      <c r="D300" s="121" t="s">
        <v>198</v>
      </c>
      <c r="E300" s="121" t="s">
        <v>684</v>
      </c>
      <c r="F300" s="121" t="s">
        <v>184</v>
      </c>
      <c r="G300" s="27">
        <f t="shared" ref="G300:H303" si="28">G301</f>
        <v>820</v>
      </c>
      <c r="H300" s="27">
        <f t="shared" si="28"/>
        <v>0</v>
      </c>
    </row>
    <row r="301" spans="1:8" ht="75" x14ac:dyDescent="0.3">
      <c r="A301" s="43" t="s">
        <v>685</v>
      </c>
      <c r="B301" s="120">
        <v>543</v>
      </c>
      <c r="C301" s="121" t="s">
        <v>228</v>
      </c>
      <c r="D301" s="121" t="s">
        <v>198</v>
      </c>
      <c r="E301" s="121" t="s">
        <v>686</v>
      </c>
      <c r="F301" s="121" t="s">
        <v>184</v>
      </c>
      <c r="G301" s="27">
        <f t="shared" si="28"/>
        <v>820</v>
      </c>
      <c r="H301" s="27">
        <f t="shared" si="28"/>
        <v>0</v>
      </c>
    </row>
    <row r="302" spans="1:8" ht="90.75" customHeight="1" x14ac:dyDescent="0.3">
      <c r="A302" s="43" t="s">
        <v>983</v>
      </c>
      <c r="B302" s="120">
        <v>543</v>
      </c>
      <c r="C302" s="121" t="s">
        <v>228</v>
      </c>
      <c r="D302" s="121" t="s">
        <v>198</v>
      </c>
      <c r="E302" s="121" t="s">
        <v>804</v>
      </c>
      <c r="F302" s="121" t="s">
        <v>184</v>
      </c>
      <c r="G302" s="27">
        <f t="shared" si="28"/>
        <v>820</v>
      </c>
      <c r="H302" s="27">
        <f t="shared" si="28"/>
        <v>0</v>
      </c>
    </row>
    <row r="303" spans="1:8" ht="45" x14ac:dyDescent="0.3">
      <c r="A303" s="43" t="s">
        <v>298</v>
      </c>
      <c r="B303" s="120">
        <v>543</v>
      </c>
      <c r="C303" s="121" t="s">
        <v>228</v>
      </c>
      <c r="D303" s="121" t="s">
        <v>198</v>
      </c>
      <c r="E303" s="121" t="s">
        <v>804</v>
      </c>
      <c r="F303" s="121">
        <v>600</v>
      </c>
      <c r="G303" s="27">
        <f t="shared" si="28"/>
        <v>820</v>
      </c>
      <c r="H303" s="27">
        <f t="shared" si="28"/>
        <v>0</v>
      </c>
    </row>
    <row r="304" spans="1:8" x14ac:dyDescent="0.3">
      <c r="A304" s="43" t="s">
        <v>307</v>
      </c>
      <c r="B304" s="120">
        <v>543</v>
      </c>
      <c r="C304" s="121" t="s">
        <v>228</v>
      </c>
      <c r="D304" s="121" t="s">
        <v>198</v>
      </c>
      <c r="E304" s="121" t="s">
        <v>804</v>
      </c>
      <c r="F304" s="121">
        <v>610</v>
      </c>
      <c r="G304" s="27">
        <v>820</v>
      </c>
      <c r="H304" s="27">
        <v>0</v>
      </c>
    </row>
    <row r="305" spans="1:8" x14ac:dyDescent="0.3">
      <c r="A305" s="42" t="s">
        <v>418</v>
      </c>
      <c r="B305" s="161">
        <v>543</v>
      </c>
      <c r="C305" s="129" t="s">
        <v>316</v>
      </c>
      <c r="D305" s="129" t="s">
        <v>182</v>
      </c>
      <c r="E305" s="129" t="s">
        <v>183</v>
      </c>
      <c r="F305" s="129" t="s">
        <v>184</v>
      </c>
      <c r="G305" s="24">
        <f>G306+G333</f>
        <v>27589.1</v>
      </c>
      <c r="H305" s="24">
        <f>H306+H333</f>
        <v>27261.9</v>
      </c>
    </row>
    <row r="306" spans="1:8" x14ac:dyDescent="0.3">
      <c r="A306" s="43" t="s">
        <v>419</v>
      </c>
      <c r="B306" s="120">
        <v>543</v>
      </c>
      <c r="C306" s="121" t="s">
        <v>316</v>
      </c>
      <c r="D306" s="121" t="s">
        <v>181</v>
      </c>
      <c r="E306" s="121" t="s">
        <v>183</v>
      </c>
      <c r="F306" s="121" t="s">
        <v>184</v>
      </c>
      <c r="G306" s="27">
        <f>G307</f>
        <v>23114.2</v>
      </c>
      <c r="H306" s="27">
        <f>H307</f>
        <v>22784</v>
      </c>
    </row>
    <row r="307" spans="1:8" ht="30" x14ac:dyDescent="0.3">
      <c r="A307" s="43" t="s">
        <v>972</v>
      </c>
      <c r="B307" s="120">
        <v>543</v>
      </c>
      <c r="C307" s="121" t="s">
        <v>316</v>
      </c>
      <c r="D307" s="121" t="s">
        <v>181</v>
      </c>
      <c r="E307" s="121" t="s">
        <v>402</v>
      </c>
      <c r="F307" s="121" t="s">
        <v>184</v>
      </c>
      <c r="G307" s="27">
        <f>G308+G326</f>
        <v>23114.2</v>
      </c>
      <c r="H307" s="27">
        <f>H308+H326</f>
        <v>22784</v>
      </c>
    </row>
    <row r="308" spans="1:8" ht="45" x14ac:dyDescent="0.3">
      <c r="A308" s="43" t="s">
        <v>420</v>
      </c>
      <c r="B308" s="120">
        <v>543</v>
      </c>
      <c r="C308" s="121" t="s">
        <v>316</v>
      </c>
      <c r="D308" s="121" t="s">
        <v>181</v>
      </c>
      <c r="E308" s="121" t="s">
        <v>421</v>
      </c>
      <c r="F308" s="121" t="s">
        <v>184</v>
      </c>
      <c r="G308" s="27">
        <f>G309+G319</f>
        <v>22903.200000000001</v>
      </c>
      <c r="H308" s="27">
        <f>H309+H319</f>
        <v>22567</v>
      </c>
    </row>
    <row r="309" spans="1:8" ht="45" x14ac:dyDescent="0.3">
      <c r="A309" s="43" t="s">
        <v>422</v>
      </c>
      <c r="B309" s="120">
        <v>543</v>
      </c>
      <c r="C309" s="121" t="s">
        <v>316</v>
      </c>
      <c r="D309" s="121" t="s">
        <v>181</v>
      </c>
      <c r="E309" s="121" t="s">
        <v>423</v>
      </c>
      <c r="F309" s="121" t="s">
        <v>184</v>
      </c>
      <c r="G309" s="27">
        <f>G310+G313+G316</f>
        <v>9126.1</v>
      </c>
      <c r="H309" s="27">
        <f>H310+H313+H316</f>
        <v>8760.2000000000007</v>
      </c>
    </row>
    <row r="310" spans="1:8" ht="59.25" customHeight="1" x14ac:dyDescent="0.3">
      <c r="A310" s="43" t="s">
        <v>424</v>
      </c>
      <c r="B310" s="120">
        <v>543</v>
      </c>
      <c r="C310" s="121" t="s">
        <v>316</v>
      </c>
      <c r="D310" s="121" t="s">
        <v>181</v>
      </c>
      <c r="E310" s="121" t="s">
        <v>425</v>
      </c>
      <c r="F310" s="121" t="s">
        <v>184</v>
      </c>
      <c r="G310" s="27">
        <f>G311</f>
        <v>6936</v>
      </c>
      <c r="H310" s="27">
        <f>H311</f>
        <v>6502.5</v>
      </c>
    </row>
    <row r="311" spans="1:8" ht="47.25" customHeight="1" x14ac:dyDescent="0.3">
      <c r="A311" s="43" t="s">
        <v>298</v>
      </c>
      <c r="B311" s="120">
        <v>543</v>
      </c>
      <c r="C311" s="121" t="s">
        <v>316</v>
      </c>
      <c r="D311" s="121" t="s">
        <v>181</v>
      </c>
      <c r="E311" s="121" t="s">
        <v>425</v>
      </c>
      <c r="F311" s="121">
        <v>600</v>
      </c>
      <c r="G311" s="27">
        <f>G312</f>
        <v>6936</v>
      </c>
      <c r="H311" s="27">
        <f>H312</f>
        <v>6502.5</v>
      </c>
    </row>
    <row r="312" spans="1:8" ht="15" customHeight="1" x14ac:dyDescent="0.3">
      <c r="A312" s="43" t="s">
        <v>307</v>
      </c>
      <c r="B312" s="120">
        <v>543</v>
      </c>
      <c r="C312" s="121" t="s">
        <v>316</v>
      </c>
      <c r="D312" s="121" t="s">
        <v>181</v>
      </c>
      <c r="E312" s="121" t="s">
        <v>425</v>
      </c>
      <c r="F312" s="121">
        <v>610</v>
      </c>
      <c r="G312" s="27">
        <v>6936</v>
      </c>
      <c r="H312" s="27">
        <v>6502.5</v>
      </c>
    </row>
    <row r="313" spans="1:8" ht="48" customHeight="1" x14ac:dyDescent="0.3">
      <c r="A313" s="43" t="s">
        <v>426</v>
      </c>
      <c r="B313" s="120">
        <v>543</v>
      </c>
      <c r="C313" s="121" t="s">
        <v>316</v>
      </c>
      <c r="D313" s="121" t="s">
        <v>181</v>
      </c>
      <c r="E313" s="121" t="s">
        <v>427</v>
      </c>
      <c r="F313" s="121" t="s">
        <v>184</v>
      </c>
      <c r="G313" s="27">
        <f>G314</f>
        <v>2188.1</v>
      </c>
      <c r="H313" s="27">
        <f>H314</f>
        <v>2255.6999999999998</v>
      </c>
    </row>
    <row r="314" spans="1:8" ht="47.25" customHeight="1" x14ac:dyDescent="0.3">
      <c r="A314" s="43" t="s">
        <v>298</v>
      </c>
      <c r="B314" s="120">
        <v>543</v>
      </c>
      <c r="C314" s="121" t="s">
        <v>316</v>
      </c>
      <c r="D314" s="121" t="s">
        <v>181</v>
      </c>
      <c r="E314" s="121" t="s">
        <v>427</v>
      </c>
      <c r="F314" s="121">
        <v>600</v>
      </c>
      <c r="G314" s="27">
        <f>G315</f>
        <v>2188.1</v>
      </c>
      <c r="H314" s="27">
        <f>H315</f>
        <v>2255.6999999999998</v>
      </c>
    </row>
    <row r="315" spans="1:8" ht="17.25" customHeight="1" x14ac:dyDescent="0.3">
      <c r="A315" s="43" t="s">
        <v>307</v>
      </c>
      <c r="B315" s="120">
        <v>543</v>
      </c>
      <c r="C315" s="121" t="s">
        <v>316</v>
      </c>
      <c r="D315" s="121" t="s">
        <v>181</v>
      </c>
      <c r="E315" s="121" t="s">
        <v>427</v>
      </c>
      <c r="F315" s="121">
        <v>610</v>
      </c>
      <c r="G315" s="27">
        <v>2188.1</v>
      </c>
      <c r="H315" s="27">
        <v>2255.6999999999998</v>
      </c>
    </row>
    <row r="316" spans="1:8" ht="17.25" customHeight="1" x14ac:dyDescent="0.3">
      <c r="A316" s="43" t="s">
        <v>1210</v>
      </c>
      <c r="B316" s="120" t="s">
        <v>1211</v>
      </c>
      <c r="C316" s="121" t="s">
        <v>316</v>
      </c>
      <c r="D316" s="121" t="s">
        <v>181</v>
      </c>
      <c r="E316" s="121" t="s">
        <v>1212</v>
      </c>
      <c r="F316" s="121" t="s">
        <v>184</v>
      </c>
      <c r="G316" s="27">
        <f>G317</f>
        <v>2</v>
      </c>
      <c r="H316" s="27">
        <f>H317</f>
        <v>2</v>
      </c>
    </row>
    <row r="317" spans="1:8" ht="46.5" customHeight="1" x14ac:dyDescent="0.3">
      <c r="A317" s="43" t="s">
        <v>298</v>
      </c>
      <c r="B317" s="120" t="s">
        <v>1211</v>
      </c>
      <c r="C317" s="121" t="s">
        <v>316</v>
      </c>
      <c r="D317" s="121" t="s">
        <v>181</v>
      </c>
      <c r="E317" s="121" t="s">
        <v>1212</v>
      </c>
      <c r="F317" s="121">
        <v>600</v>
      </c>
      <c r="G317" s="27">
        <f>G318</f>
        <v>2</v>
      </c>
      <c r="H317" s="27">
        <f>H318</f>
        <v>2</v>
      </c>
    </row>
    <row r="318" spans="1:8" ht="17.25" customHeight="1" x14ac:dyDescent="0.3">
      <c r="A318" s="43" t="s">
        <v>307</v>
      </c>
      <c r="B318" s="120" t="s">
        <v>1211</v>
      </c>
      <c r="C318" s="121" t="s">
        <v>316</v>
      </c>
      <c r="D318" s="121" t="s">
        <v>181</v>
      </c>
      <c r="E318" s="121" t="s">
        <v>1212</v>
      </c>
      <c r="F318" s="121">
        <v>610</v>
      </c>
      <c r="G318" s="27">
        <v>2</v>
      </c>
      <c r="H318" s="27">
        <v>2</v>
      </c>
    </row>
    <row r="319" spans="1:8" ht="33" customHeight="1" x14ac:dyDescent="0.3">
      <c r="A319" s="43" t="s">
        <v>561</v>
      </c>
      <c r="B319" s="120">
        <v>543</v>
      </c>
      <c r="C319" s="121" t="s">
        <v>316</v>
      </c>
      <c r="D319" s="121" t="s">
        <v>181</v>
      </c>
      <c r="E319" s="121" t="s">
        <v>429</v>
      </c>
      <c r="F319" s="121" t="s">
        <v>184</v>
      </c>
      <c r="G319" s="27">
        <f>G320+G323</f>
        <v>13777.1</v>
      </c>
      <c r="H319" s="27">
        <f>H320+H323</f>
        <v>13806.8</v>
      </c>
    </row>
    <row r="320" spans="1:8" ht="60.75" customHeight="1" x14ac:dyDescent="0.3">
      <c r="A320" s="43" t="s">
        <v>430</v>
      </c>
      <c r="B320" s="120">
        <v>543</v>
      </c>
      <c r="C320" s="121" t="s">
        <v>316</v>
      </c>
      <c r="D320" s="121" t="s">
        <v>181</v>
      </c>
      <c r="E320" s="121" t="s">
        <v>431</v>
      </c>
      <c r="F320" s="121" t="s">
        <v>184</v>
      </c>
      <c r="G320" s="27">
        <f t="shared" ref="G320:H321" si="29">G321</f>
        <v>13776.1</v>
      </c>
      <c r="H320" s="27">
        <f t="shared" si="29"/>
        <v>13805.8</v>
      </c>
    </row>
    <row r="321" spans="1:8" ht="47.25" customHeight="1" x14ac:dyDescent="0.3">
      <c r="A321" s="43" t="s">
        <v>298</v>
      </c>
      <c r="B321" s="120">
        <v>543</v>
      </c>
      <c r="C321" s="121" t="s">
        <v>316</v>
      </c>
      <c r="D321" s="121" t="s">
        <v>181</v>
      </c>
      <c r="E321" s="121" t="s">
        <v>431</v>
      </c>
      <c r="F321" s="121">
        <v>600</v>
      </c>
      <c r="G321" s="27">
        <f t="shared" si="29"/>
        <v>13776.1</v>
      </c>
      <c r="H321" s="27">
        <f t="shared" si="29"/>
        <v>13805.8</v>
      </c>
    </row>
    <row r="322" spans="1:8" ht="17.25" customHeight="1" x14ac:dyDescent="0.3">
      <c r="A322" s="43" t="s">
        <v>307</v>
      </c>
      <c r="B322" s="120">
        <v>543</v>
      </c>
      <c r="C322" s="121" t="s">
        <v>316</v>
      </c>
      <c r="D322" s="121" t="s">
        <v>181</v>
      </c>
      <c r="E322" s="121" t="s">
        <v>431</v>
      </c>
      <c r="F322" s="121">
        <v>610</v>
      </c>
      <c r="G322" s="27">
        <v>13776.1</v>
      </c>
      <c r="H322" s="27">
        <v>13805.8</v>
      </c>
    </row>
    <row r="323" spans="1:8" ht="34.5" customHeight="1" x14ac:dyDescent="0.3">
      <c r="A323" s="43" t="s">
        <v>974</v>
      </c>
      <c r="B323" s="120">
        <v>543</v>
      </c>
      <c r="C323" s="121" t="s">
        <v>316</v>
      </c>
      <c r="D323" s="121" t="s">
        <v>181</v>
      </c>
      <c r="E323" s="121" t="s">
        <v>975</v>
      </c>
      <c r="F323" s="121" t="s">
        <v>184</v>
      </c>
      <c r="G323" s="27">
        <f>G324</f>
        <v>1</v>
      </c>
      <c r="H323" s="27">
        <f>H324</f>
        <v>1</v>
      </c>
    </row>
    <row r="324" spans="1:8" ht="43.9" customHeight="1" x14ac:dyDescent="0.3">
      <c r="A324" s="43" t="s">
        <v>298</v>
      </c>
      <c r="B324" s="120">
        <v>543</v>
      </c>
      <c r="C324" s="121" t="s">
        <v>316</v>
      </c>
      <c r="D324" s="121" t="s">
        <v>181</v>
      </c>
      <c r="E324" s="121" t="s">
        <v>975</v>
      </c>
      <c r="F324" s="121">
        <v>600</v>
      </c>
      <c r="G324" s="27">
        <f>G325</f>
        <v>1</v>
      </c>
      <c r="H324" s="27">
        <f>H325</f>
        <v>1</v>
      </c>
    </row>
    <row r="325" spans="1:8" x14ac:dyDescent="0.3">
      <c r="A325" s="43" t="s">
        <v>307</v>
      </c>
      <c r="B325" s="120">
        <v>543</v>
      </c>
      <c r="C325" s="121" t="s">
        <v>316</v>
      </c>
      <c r="D325" s="121" t="s">
        <v>181</v>
      </c>
      <c r="E325" s="121" t="s">
        <v>975</v>
      </c>
      <c r="F325" s="121">
        <v>610</v>
      </c>
      <c r="G325" s="27">
        <v>1</v>
      </c>
      <c r="H325" s="27">
        <v>1</v>
      </c>
    </row>
    <row r="326" spans="1:8" ht="60" customHeight="1" x14ac:dyDescent="0.3">
      <c r="A326" s="43" t="s">
        <v>973</v>
      </c>
      <c r="B326" s="120">
        <v>543</v>
      </c>
      <c r="C326" s="121" t="s">
        <v>316</v>
      </c>
      <c r="D326" s="121" t="s">
        <v>181</v>
      </c>
      <c r="E326" s="121" t="s">
        <v>432</v>
      </c>
      <c r="F326" s="121" t="s">
        <v>184</v>
      </c>
      <c r="G326" s="27">
        <f>G327</f>
        <v>211</v>
      </c>
      <c r="H326" s="27">
        <f>H327</f>
        <v>217</v>
      </c>
    </row>
    <row r="327" spans="1:8" ht="59.45" customHeight="1" x14ac:dyDescent="0.3">
      <c r="A327" s="43" t="s">
        <v>433</v>
      </c>
      <c r="B327" s="120">
        <v>543</v>
      </c>
      <c r="C327" s="121" t="s">
        <v>316</v>
      </c>
      <c r="D327" s="121" t="s">
        <v>181</v>
      </c>
      <c r="E327" s="121" t="s">
        <v>434</v>
      </c>
      <c r="F327" s="121" t="s">
        <v>184</v>
      </c>
      <c r="G327" s="27">
        <f>G328</f>
        <v>211</v>
      </c>
      <c r="H327" s="27">
        <f>H328</f>
        <v>217</v>
      </c>
    </row>
    <row r="328" spans="1:8" ht="30.75" customHeight="1" x14ac:dyDescent="0.3">
      <c r="A328" s="43" t="s">
        <v>435</v>
      </c>
      <c r="B328" s="120">
        <v>543</v>
      </c>
      <c r="C328" s="121" t="s">
        <v>316</v>
      </c>
      <c r="D328" s="121" t="s">
        <v>181</v>
      </c>
      <c r="E328" s="121" t="s">
        <v>436</v>
      </c>
      <c r="F328" s="121" t="s">
        <v>184</v>
      </c>
      <c r="G328" s="27">
        <f>G329+G331</f>
        <v>211</v>
      </c>
      <c r="H328" s="27">
        <f>H329+H331</f>
        <v>217</v>
      </c>
    </row>
    <row r="329" spans="1:8" ht="32.25" customHeight="1" x14ac:dyDescent="0.3">
      <c r="A329" s="43" t="s">
        <v>205</v>
      </c>
      <c r="B329" s="120">
        <v>543</v>
      </c>
      <c r="C329" s="121" t="s">
        <v>316</v>
      </c>
      <c r="D329" s="121" t="s">
        <v>181</v>
      </c>
      <c r="E329" s="121" t="s">
        <v>436</v>
      </c>
      <c r="F329" s="121">
        <v>200</v>
      </c>
      <c r="G329" s="27">
        <f>G330</f>
        <v>211</v>
      </c>
      <c r="H329" s="27">
        <f>H330</f>
        <v>217</v>
      </c>
    </row>
    <row r="330" spans="1:8" ht="45" x14ac:dyDescent="0.3">
      <c r="A330" s="43" t="s">
        <v>206</v>
      </c>
      <c r="B330" s="120">
        <v>543</v>
      </c>
      <c r="C330" s="121" t="s">
        <v>316</v>
      </c>
      <c r="D330" s="121" t="s">
        <v>181</v>
      </c>
      <c r="E330" s="121" t="s">
        <v>436</v>
      </c>
      <c r="F330" s="121">
        <v>240</v>
      </c>
      <c r="G330" s="27">
        <v>211</v>
      </c>
      <c r="H330" s="27">
        <v>217</v>
      </c>
    </row>
    <row r="331" spans="1:8" hidden="1" x14ac:dyDescent="0.3">
      <c r="A331" s="43" t="s">
        <v>207</v>
      </c>
      <c r="B331" s="120">
        <v>543</v>
      </c>
      <c r="C331" s="121" t="s">
        <v>316</v>
      </c>
      <c r="D331" s="121" t="s">
        <v>181</v>
      </c>
      <c r="E331" s="121" t="s">
        <v>436</v>
      </c>
      <c r="F331" s="121">
        <v>800</v>
      </c>
      <c r="G331" s="27">
        <f>G332</f>
        <v>0</v>
      </c>
      <c r="H331" s="27">
        <f>H332</f>
        <v>0</v>
      </c>
    </row>
    <row r="332" spans="1:8" ht="30.75" hidden="1" customHeight="1" x14ac:dyDescent="0.3">
      <c r="A332" s="43" t="s">
        <v>208</v>
      </c>
      <c r="B332" s="120">
        <v>543</v>
      </c>
      <c r="C332" s="121" t="s">
        <v>316</v>
      </c>
      <c r="D332" s="121" t="s">
        <v>181</v>
      </c>
      <c r="E332" s="121" t="s">
        <v>436</v>
      </c>
      <c r="F332" s="121">
        <v>850</v>
      </c>
      <c r="G332" s="27">
        <v>0</v>
      </c>
      <c r="H332" s="27">
        <v>0</v>
      </c>
    </row>
    <row r="333" spans="1:8" ht="31.5" customHeight="1" x14ac:dyDescent="0.3">
      <c r="A333" s="43" t="s">
        <v>562</v>
      </c>
      <c r="B333" s="120">
        <v>543</v>
      </c>
      <c r="C333" s="121" t="s">
        <v>316</v>
      </c>
      <c r="D333" s="121" t="s">
        <v>210</v>
      </c>
      <c r="E333" s="121" t="s">
        <v>183</v>
      </c>
      <c r="F333" s="121" t="s">
        <v>184</v>
      </c>
      <c r="G333" s="27">
        <f t="shared" ref="G333:H335" si="30">G334</f>
        <v>4474.8999999999996</v>
      </c>
      <c r="H333" s="27">
        <f t="shared" si="30"/>
        <v>4477.8999999999996</v>
      </c>
    </row>
    <row r="334" spans="1:8" ht="30" x14ac:dyDescent="0.3">
      <c r="A334" s="43" t="s">
        <v>972</v>
      </c>
      <c r="B334" s="120">
        <v>543</v>
      </c>
      <c r="C334" s="121" t="s">
        <v>316</v>
      </c>
      <c r="D334" s="121" t="s">
        <v>210</v>
      </c>
      <c r="E334" s="121" t="s">
        <v>402</v>
      </c>
      <c r="F334" s="121" t="s">
        <v>184</v>
      </c>
      <c r="G334" s="27">
        <f t="shared" si="30"/>
        <v>4474.8999999999996</v>
      </c>
      <c r="H334" s="27">
        <f t="shared" si="30"/>
        <v>4477.8999999999996</v>
      </c>
    </row>
    <row r="335" spans="1:8" ht="60" x14ac:dyDescent="0.3">
      <c r="A335" s="43" t="s">
        <v>973</v>
      </c>
      <c r="B335" s="120">
        <v>543</v>
      </c>
      <c r="C335" s="121" t="s">
        <v>316</v>
      </c>
      <c r="D335" s="121" t="s">
        <v>210</v>
      </c>
      <c r="E335" s="121" t="s">
        <v>432</v>
      </c>
      <c r="F335" s="121" t="s">
        <v>184</v>
      </c>
      <c r="G335" s="27">
        <f t="shared" si="30"/>
        <v>4474.8999999999996</v>
      </c>
      <c r="H335" s="27">
        <f t="shared" si="30"/>
        <v>4477.8999999999996</v>
      </c>
    </row>
    <row r="336" spans="1:8" ht="60" x14ac:dyDescent="0.3">
      <c r="A336" s="43" t="s">
        <v>433</v>
      </c>
      <c r="B336" s="120">
        <v>543</v>
      </c>
      <c r="C336" s="121" t="s">
        <v>316</v>
      </c>
      <c r="D336" s="121" t="s">
        <v>210</v>
      </c>
      <c r="E336" s="121" t="s">
        <v>434</v>
      </c>
      <c r="F336" s="121" t="s">
        <v>184</v>
      </c>
      <c r="G336" s="27">
        <f>G337+G340+G343</f>
        <v>4474.8999999999996</v>
      </c>
      <c r="H336" s="27">
        <f>H337+H340+H343</f>
        <v>4477.8999999999996</v>
      </c>
    </row>
    <row r="337" spans="1:8" ht="33" customHeight="1" x14ac:dyDescent="0.3">
      <c r="A337" s="43" t="s">
        <v>191</v>
      </c>
      <c r="B337" s="120">
        <v>543</v>
      </c>
      <c r="C337" s="121" t="s">
        <v>316</v>
      </c>
      <c r="D337" s="121" t="s">
        <v>210</v>
      </c>
      <c r="E337" s="121" t="s">
        <v>441</v>
      </c>
      <c r="F337" s="121" t="s">
        <v>184</v>
      </c>
      <c r="G337" s="27">
        <f>G338</f>
        <v>1611.4</v>
      </c>
      <c r="H337" s="27">
        <f>H338</f>
        <v>1611.4</v>
      </c>
    </row>
    <row r="338" spans="1:8" ht="106.5" customHeight="1" x14ac:dyDescent="0.3">
      <c r="A338" s="43" t="s">
        <v>193</v>
      </c>
      <c r="B338" s="120">
        <v>543</v>
      </c>
      <c r="C338" s="121" t="s">
        <v>316</v>
      </c>
      <c r="D338" s="121" t="s">
        <v>210</v>
      </c>
      <c r="E338" s="121" t="s">
        <v>441</v>
      </c>
      <c r="F338" s="121">
        <v>100</v>
      </c>
      <c r="G338" s="27">
        <f>G339</f>
        <v>1611.4</v>
      </c>
      <c r="H338" s="27">
        <f>H339</f>
        <v>1611.4</v>
      </c>
    </row>
    <row r="339" spans="1:8" ht="45" x14ac:dyDescent="0.3">
      <c r="A339" s="43" t="s">
        <v>194</v>
      </c>
      <c r="B339" s="120">
        <v>543</v>
      </c>
      <c r="C339" s="121" t="s">
        <v>316</v>
      </c>
      <c r="D339" s="121" t="s">
        <v>210</v>
      </c>
      <c r="E339" s="121" t="s">
        <v>441</v>
      </c>
      <c r="F339" s="121">
        <v>120</v>
      </c>
      <c r="G339" s="27">
        <v>1611.4</v>
      </c>
      <c r="H339" s="27">
        <v>1611.4</v>
      </c>
    </row>
    <row r="340" spans="1:8" ht="30" hidden="1" x14ac:dyDescent="0.3">
      <c r="A340" s="43" t="s">
        <v>195</v>
      </c>
      <c r="B340" s="120">
        <v>543</v>
      </c>
      <c r="C340" s="121" t="s">
        <v>316</v>
      </c>
      <c r="D340" s="121" t="s">
        <v>210</v>
      </c>
      <c r="E340" s="121" t="s">
        <v>442</v>
      </c>
      <c r="F340" s="121" t="s">
        <v>184</v>
      </c>
      <c r="G340" s="27">
        <f>G341</f>
        <v>0</v>
      </c>
      <c r="H340" s="27">
        <f>H341</f>
        <v>0</v>
      </c>
    </row>
    <row r="341" spans="1:8" ht="50.25" hidden="1" customHeight="1" x14ac:dyDescent="0.3">
      <c r="A341" s="43" t="s">
        <v>205</v>
      </c>
      <c r="B341" s="120">
        <v>543</v>
      </c>
      <c r="C341" s="121" t="s">
        <v>316</v>
      </c>
      <c r="D341" s="121" t="s">
        <v>210</v>
      </c>
      <c r="E341" s="121" t="s">
        <v>442</v>
      </c>
      <c r="F341" s="121">
        <v>200</v>
      </c>
      <c r="G341" s="27">
        <f>G342</f>
        <v>0</v>
      </c>
      <c r="H341" s="27">
        <f>H342</f>
        <v>0</v>
      </c>
    </row>
    <row r="342" spans="1:8" ht="45" hidden="1" x14ac:dyDescent="0.3">
      <c r="A342" s="43" t="s">
        <v>206</v>
      </c>
      <c r="B342" s="120">
        <v>543</v>
      </c>
      <c r="C342" s="121" t="s">
        <v>316</v>
      </c>
      <c r="D342" s="121" t="s">
        <v>210</v>
      </c>
      <c r="E342" s="121" t="s">
        <v>442</v>
      </c>
      <c r="F342" s="121">
        <v>240</v>
      </c>
      <c r="G342" s="27">
        <v>0</v>
      </c>
      <c r="H342" s="27">
        <v>0</v>
      </c>
    </row>
    <row r="343" spans="1:8" ht="33" customHeight="1" x14ac:dyDescent="0.3">
      <c r="A343" s="43" t="s">
        <v>563</v>
      </c>
      <c r="B343" s="120">
        <v>543</v>
      </c>
      <c r="C343" s="121" t="s">
        <v>316</v>
      </c>
      <c r="D343" s="121" t="s">
        <v>210</v>
      </c>
      <c r="E343" s="121" t="s">
        <v>444</v>
      </c>
      <c r="F343" s="121" t="s">
        <v>184</v>
      </c>
      <c r="G343" s="27">
        <f>G344+G346+G348</f>
        <v>2863.4999999999995</v>
      </c>
      <c r="H343" s="27">
        <f>H344+H346+H348</f>
        <v>2866.4999999999995</v>
      </c>
    </row>
    <row r="344" spans="1:8" ht="106.5" customHeight="1" x14ac:dyDescent="0.3">
      <c r="A344" s="43" t="s">
        <v>193</v>
      </c>
      <c r="B344" s="120">
        <v>543</v>
      </c>
      <c r="C344" s="121" t="s">
        <v>316</v>
      </c>
      <c r="D344" s="121" t="s">
        <v>210</v>
      </c>
      <c r="E344" s="121" t="s">
        <v>444</v>
      </c>
      <c r="F344" s="121">
        <v>100</v>
      </c>
      <c r="G344" s="27">
        <f>G345</f>
        <v>2125.6</v>
      </c>
      <c r="H344" s="27">
        <f>H345</f>
        <v>2125.6</v>
      </c>
    </row>
    <row r="345" spans="1:8" ht="32.25" customHeight="1" x14ac:dyDescent="0.3">
      <c r="A345" s="43" t="s">
        <v>259</v>
      </c>
      <c r="B345" s="120">
        <v>543</v>
      </c>
      <c r="C345" s="121" t="s">
        <v>316</v>
      </c>
      <c r="D345" s="121" t="s">
        <v>210</v>
      </c>
      <c r="E345" s="121" t="s">
        <v>444</v>
      </c>
      <c r="F345" s="121">
        <v>110</v>
      </c>
      <c r="G345" s="27">
        <v>2125.6</v>
      </c>
      <c r="H345" s="27">
        <v>2125.6</v>
      </c>
    </row>
    <row r="346" spans="1:8" ht="32.25" customHeight="1" x14ac:dyDescent="0.3">
      <c r="A346" s="43" t="s">
        <v>205</v>
      </c>
      <c r="B346" s="120">
        <v>543</v>
      </c>
      <c r="C346" s="121" t="s">
        <v>316</v>
      </c>
      <c r="D346" s="121" t="s">
        <v>210</v>
      </c>
      <c r="E346" s="121" t="s">
        <v>444</v>
      </c>
      <c r="F346" s="121">
        <v>200</v>
      </c>
      <c r="G346" s="27">
        <f>G347</f>
        <v>733.8</v>
      </c>
      <c r="H346" s="27">
        <f>H347</f>
        <v>736.8</v>
      </c>
    </row>
    <row r="347" spans="1:8" ht="45" x14ac:dyDescent="0.3">
      <c r="A347" s="43" t="s">
        <v>206</v>
      </c>
      <c r="B347" s="120">
        <v>543</v>
      </c>
      <c r="C347" s="121" t="s">
        <v>316</v>
      </c>
      <c r="D347" s="121" t="s">
        <v>210</v>
      </c>
      <c r="E347" s="121" t="s">
        <v>444</v>
      </c>
      <c r="F347" s="121">
        <v>240</v>
      </c>
      <c r="G347" s="27">
        <v>733.8</v>
      </c>
      <c r="H347" s="27">
        <v>736.8</v>
      </c>
    </row>
    <row r="348" spans="1:8" ht="15.75" customHeight="1" x14ac:dyDescent="0.3">
      <c r="A348" s="43" t="s">
        <v>207</v>
      </c>
      <c r="B348" s="120">
        <v>543</v>
      </c>
      <c r="C348" s="121" t="s">
        <v>316</v>
      </c>
      <c r="D348" s="121" t="s">
        <v>210</v>
      </c>
      <c r="E348" s="121" t="s">
        <v>444</v>
      </c>
      <c r="F348" s="121">
        <v>800</v>
      </c>
      <c r="G348" s="27">
        <f>G349</f>
        <v>4.0999999999999996</v>
      </c>
      <c r="H348" s="27">
        <f>H349</f>
        <v>4.0999999999999996</v>
      </c>
    </row>
    <row r="349" spans="1:8" ht="18.75" customHeight="1" x14ac:dyDescent="0.3">
      <c r="A349" s="43" t="s">
        <v>208</v>
      </c>
      <c r="B349" s="120">
        <v>543</v>
      </c>
      <c r="C349" s="121" t="s">
        <v>316</v>
      </c>
      <c r="D349" s="121" t="s">
        <v>210</v>
      </c>
      <c r="E349" s="121" t="s">
        <v>444</v>
      </c>
      <c r="F349" s="121">
        <v>850</v>
      </c>
      <c r="G349" s="27">
        <v>4.0999999999999996</v>
      </c>
      <c r="H349" s="27">
        <v>4.0999999999999996</v>
      </c>
    </row>
    <row r="350" spans="1:8" x14ac:dyDescent="0.3">
      <c r="A350" s="42" t="s">
        <v>445</v>
      </c>
      <c r="B350" s="161">
        <v>543</v>
      </c>
      <c r="C350" s="129">
        <v>10</v>
      </c>
      <c r="D350" s="129" t="s">
        <v>182</v>
      </c>
      <c r="E350" s="129" t="s">
        <v>183</v>
      </c>
      <c r="F350" s="129" t="s">
        <v>184</v>
      </c>
      <c r="G350" s="24">
        <f t="shared" ref="G350:H356" si="31">G351</f>
        <v>631.5</v>
      </c>
      <c r="H350" s="24">
        <f t="shared" si="31"/>
        <v>631.5</v>
      </c>
    </row>
    <row r="351" spans="1:8" x14ac:dyDescent="0.3">
      <c r="A351" s="43" t="s">
        <v>448</v>
      </c>
      <c r="B351" s="120">
        <v>543</v>
      </c>
      <c r="C351" s="121">
        <v>10</v>
      </c>
      <c r="D351" s="121" t="s">
        <v>181</v>
      </c>
      <c r="E351" s="121" t="s">
        <v>183</v>
      </c>
      <c r="F351" s="121" t="s">
        <v>184</v>
      </c>
      <c r="G351" s="27">
        <f t="shared" si="31"/>
        <v>631.5</v>
      </c>
      <c r="H351" s="27">
        <f t="shared" si="31"/>
        <v>631.5</v>
      </c>
    </row>
    <row r="352" spans="1:8" ht="45" x14ac:dyDescent="0.3">
      <c r="A352" s="43" t="s">
        <v>976</v>
      </c>
      <c r="B352" s="120">
        <v>543</v>
      </c>
      <c r="C352" s="121">
        <v>10</v>
      </c>
      <c r="D352" s="121" t="s">
        <v>181</v>
      </c>
      <c r="E352" s="121" t="s">
        <v>449</v>
      </c>
      <c r="F352" s="121" t="s">
        <v>184</v>
      </c>
      <c r="G352" s="27">
        <f t="shared" si="31"/>
        <v>631.5</v>
      </c>
      <c r="H352" s="27">
        <f t="shared" si="31"/>
        <v>631.5</v>
      </c>
    </row>
    <row r="353" spans="1:8" ht="105.75" customHeight="1" x14ac:dyDescent="0.3">
      <c r="A353" s="52" t="s">
        <v>1114</v>
      </c>
      <c r="B353" s="120">
        <v>543</v>
      </c>
      <c r="C353" s="121">
        <v>10</v>
      </c>
      <c r="D353" s="121" t="s">
        <v>181</v>
      </c>
      <c r="E353" s="121" t="s">
        <v>450</v>
      </c>
      <c r="F353" s="121" t="s">
        <v>184</v>
      </c>
      <c r="G353" s="27">
        <f t="shared" si="31"/>
        <v>631.5</v>
      </c>
      <c r="H353" s="27">
        <f t="shared" si="31"/>
        <v>631.5</v>
      </c>
    </row>
    <row r="354" spans="1:8" ht="60" customHeight="1" x14ac:dyDescent="0.3">
      <c r="A354" s="52" t="s">
        <v>824</v>
      </c>
      <c r="B354" s="120">
        <v>543</v>
      </c>
      <c r="C354" s="121">
        <v>10</v>
      </c>
      <c r="D354" s="121" t="s">
        <v>181</v>
      </c>
      <c r="E354" s="121" t="s">
        <v>451</v>
      </c>
      <c r="F354" s="121" t="s">
        <v>184</v>
      </c>
      <c r="G354" s="27">
        <f t="shared" si="31"/>
        <v>631.5</v>
      </c>
      <c r="H354" s="27">
        <f t="shared" si="31"/>
        <v>631.5</v>
      </c>
    </row>
    <row r="355" spans="1:8" ht="60" customHeight="1" x14ac:dyDescent="0.3">
      <c r="A355" s="52" t="s">
        <v>830</v>
      </c>
      <c r="B355" s="120">
        <v>543</v>
      </c>
      <c r="C355" s="121">
        <v>10</v>
      </c>
      <c r="D355" s="121" t="s">
        <v>181</v>
      </c>
      <c r="E355" s="121" t="s">
        <v>452</v>
      </c>
      <c r="F355" s="121" t="s">
        <v>184</v>
      </c>
      <c r="G355" s="27">
        <f t="shared" si="31"/>
        <v>631.5</v>
      </c>
      <c r="H355" s="27">
        <f t="shared" si="31"/>
        <v>631.5</v>
      </c>
    </row>
    <row r="356" spans="1:8" ht="30" x14ac:dyDescent="0.3">
      <c r="A356" s="43" t="s">
        <v>453</v>
      </c>
      <c r="B356" s="120">
        <v>543</v>
      </c>
      <c r="C356" s="121">
        <v>10</v>
      </c>
      <c r="D356" s="121" t="s">
        <v>181</v>
      </c>
      <c r="E356" s="121" t="s">
        <v>452</v>
      </c>
      <c r="F356" s="121">
        <v>300</v>
      </c>
      <c r="G356" s="27">
        <f t="shared" si="31"/>
        <v>631.5</v>
      </c>
      <c r="H356" s="27">
        <f t="shared" si="31"/>
        <v>631.5</v>
      </c>
    </row>
    <row r="357" spans="1:8" ht="29.25" customHeight="1" x14ac:dyDescent="0.3">
      <c r="A357" s="43" t="s">
        <v>454</v>
      </c>
      <c r="B357" s="120">
        <v>543</v>
      </c>
      <c r="C357" s="121">
        <v>10</v>
      </c>
      <c r="D357" s="121" t="s">
        <v>181</v>
      </c>
      <c r="E357" s="121" t="s">
        <v>452</v>
      </c>
      <c r="F357" s="121">
        <v>310</v>
      </c>
      <c r="G357" s="27">
        <v>631.5</v>
      </c>
      <c r="H357" s="27">
        <v>631.5</v>
      </c>
    </row>
    <row r="358" spans="1:8" ht="42" customHeight="1" x14ac:dyDescent="0.3">
      <c r="A358" s="42" t="s">
        <v>92</v>
      </c>
      <c r="B358" s="161">
        <v>544</v>
      </c>
      <c r="C358" s="161" t="s">
        <v>182</v>
      </c>
      <c r="D358" s="161" t="s">
        <v>182</v>
      </c>
      <c r="E358" s="161" t="s">
        <v>183</v>
      </c>
      <c r="F358" s="161" t="s">
        <v>184</v>
      </c>
      <c r="G358" s="24">
        <f>G359+G370+G393+G401+G496</f>
        <v>739461.79000000015</v>
      </c>
      <c r="H358" s="24">
        <f>H359+H370+H393+H401+H496</f>
        <v>679223.1</v>
      </c>
    </row>
    <row r="359" spans="1:8" ht="38.25" x14ac:dyDescent="0.3">
      <c r="A359" s="42" t="s">
        <v>565</v>
      </c>
      <c r="B359" s="161">
        <v>544</v>
      </c>
      <c r="C359" s="129" t="s">
        <v>198</v>
      </c>
      <c r="D359" s="129" t="s">
        <v>182</v>
      </c>
      <c r="E359" s="129" t="s">
        <v>183</v>
      </c>
      <c r="F359" s="129" t="s">
        <v>184</v>
      </c>
      <c r="G359" s="24">
        <f t="shared" ref="G359:H365" si="32">G360</f>
        <v>1746.9</v>
      </c>
      <c r="H359" s="24">
        <f t="shared" si="32"/>
        <v>1746.9</v>
      </c>
    </row>
    <row r="360" spans="1:8" ht="45" x14ac:dyDescent="0.3">
      <c r="A360" s="43" t="s">
        <v>289</v>
      </c>
      <c r="B360" s="120">
        <v>544</v>
      </c>
      <c r="C360" s="121" t="s">
        <v>198</v>
      </c>
      <c r="D360" s="121">
        <v>14</v>
      </c>
      <c r="E360" s="121" t="s">
        <v>183</v>
      </c>
      <c r="F360" s="121" t="s">
        <v>184</v>
      </c>
      <c r="G360" s="27">
        <f>G361+G367</f>
        <v>1746.9</v>
      </c>
      <c r="H360" s="27">
        <f>H361+H367</f>
        <v>1746.9</v>
      </c>
    </row>
    <row r="361" spans="1:8" ht="60" x14ac:dyDescent="0.3">
      <c r="A361" s="43" t="s">
        <v>966</v>
      </c>
      <c r="B361" s="120">
        <v>544</v>
      </c>
      <c r="C361" s="121" t="s">
        <v>198</v>
      </c>
      <c r="D361" s="121">
        <v>14</v>
      </c>
      <c r="E361" s="121" t="s">
        <v>291</v>
      </c>
      <c r="F361" s="121" t="s">
        <v>184</v>
      </c>
      <c r="G361" s="27">
        <f t="shared" si="32"/>
        <v>1098.9000000000001</v>
      </c>
      <c r="H361" s="27">
        <f t="shared" si="32"/>
        <v>1098.9000000000001</v>
      </c>
    </row>
    <row r="362" spans="1:8" ht="60" x14ac:dyDescent="0.3">
      <c r="A362" s="43" t="s">
        <v>292</v>
      </c>
      <c r="B362" s="120">
        <v>544</v>
      </c>
      <c r="C362" s="121" t="s">
        <v>198</v>
      </c>
      <c r="D362" s="121">
        <v>14</v>
      </c>
      <c r="E362" s="121" t="s">
        <v>293</v>
      </c>
      <c r="F362" s="121" t="s">
        <v>184</v>
      </c>
      <c r="G362" s="27">
        <f t="shared" si="32"/>
        <v>1098.9000000000001</v>
      </c>
      <c r="H362" s="27">
        <f t="shared" si="32"/>
        <v>1098.9000000000001</v>
      </c>
    </row>
    <row r="363" spans="1:8" ht="62.25" customHeight="1" x14ac:dyDescent="0.3">
      <c r="A363" s="43" t="s">
        <v>294</v>
      </c>
      <c r="B363" s="120">
        <v>544</v>
      </c>
      <c r="C363" s="121" t="s">
        <v>198</v>
      </c>
      <c r="D363" s="121">
        <v>14</v>
      </c>
      <c r="E363" s="121" t="s">
        <v>295</v>
      </c>
      <c r="F363" s="121" t="s">
        <v>184</v>
      </c>
      <c r="G363" s="27">
        <f t="shared" si="32"/>
        <v>1098.9000000000001</v>
      </c>
      <c r="H363" s="27">
        <f t="shared" si="32"/>
        <v>1098.9000000000001</v>
      </c>
    </row>
    <row r="364" spans="1:8" ht="60" customHeight="1" x14ac:dyDescent="0.3">
      <c r="A364" s="43" t="s">
        <v>296</v>
      </c>
      <c r="B364" s="120">
        <v>544</v>
      </c>
      <c r="C364" s="121" t="s">
        <v>198</v>
      </c>
      <c r="D364" s="121">
        <v>14</v>
      </c>
      <c r="E364" s="121" t="s">
        <v>297</v>
      </c>
      <c r="F364" s="121" t="s">
        <v>184</v>
      </c>
      <c r="G364" s="27">
        <f t="shared" si="32"/>
        <v>1098.9000000000001</v>
      </c>
      <c r="H364" s="27">
        <f t="shared" si="32"/>
        <v>1098.9000000000001</v>
      </c>
    </row>
    <row r="365" spans="1:8" ht="45" customHeight="1" x14ac:dyDescent="0.3">
      <c r="A365" s="43" t="s">
        <v>298</v>
      </c>
      <c r="B365" s="120">
        <v>544</v>
      </c>
      <c r="C365" s="121" t="s">
        <v>198</v>
      </c>
      <c r="D365" s="121">
        <v>14</v>
      </c>
      <c r="E365" s="121" t="s">
        <v>297</v>
      </c>
      <c r="F365" s="121">
        <v>600</v>
      </c>
      <c r="G365" s="27">
        <f t="shared" si="32"/>
        <v>1098.9000000000001</v>
      </c>
      <c r="H365" s="27">
        <f t="shared" si="32"/>
        <v>1098.9000000000001</v>
      </c>
    </row>
    <row r="366" spans="1:8" x14ac:dyDescent="0.3">
      <c r="A366" s="43" t="s">
        <v>307</v>
      </c>
      <c r="B366" s="120">
        <v>544</v>
      </c>
      <c r="C366" s="121" t="s">
        <v>198</v>
      </c>
      <c r="D366" s="121">
        <v>14</v>
      </c>
      <c r="E366" s="121" t="s">
        <v>297</v>
      </c>
      <c r="F366" s="121">
        <v>610</v>
      </c>
      <c r="G366" s="27">
        <v>1098.9000000000001</v>
      </c>
      <c r="H366" s="27">
        <v>1098.9000000000001</v>
      </c>
    </row>
    <row r="367" spans="1:8" ht="45" customHeight="1" x14ac:dyDescent="0.3">
      <c r="A367" s="132" t="s">
        <v>978</v>
      </c>
      <c r="B367" s="120">
        <v>544</v>
      </c>
      <c r="C367" s="121" t="s">
        <v>198</v>
      </c>
      <c r="D367" s="121">
        <v>14</v>
      </c>
      <c r="E367" s="163" t="s">
        <v>979</v>
      </c>
      <c r="F367" s="121" t="s">
        <v>184</v>
      </c>
      <c r="G367" s="27">
        <f>G368</f>
        <v>648</v>
      </c>
      <c r="H367" s="27">
        <f>H368</f>
        <v>648</v>
      </c>
    </row>
    <row r="368" spans="1:8" ht="46.15" customHeight="1" x14ac:dyDescent="0.3">
      <c r="A368" s="43" t="s">
        <v>298</v>
      </c>
      <c r="B368" s="120">
        <v>544</v>
      </c>
      <c r="C368" s="121" t="s">
        <v>198</v>
      </c>
      <c r="D368" s="121">
        <v>14</v>
      </c>
      <c r="E368" s="163" t="s">
        <v>979</v>
      </c>
      <c r="F368" s="121">
        <v>600</v>
      </c>
      <c r="G368" s="27">
        <f>G369</f>
        <v>648</v>
      </c>
      <c r="H368" s="27">
        <f>H369</f>
        <v>648</v>
      </c>
    </row>
    <row r="369" spans="1:8" ht="15" customHeight="1" x14ac:dyDescent="0.3">
      <c r="A369" s="43" t="s">
        <v>307</v>
      </c>
      <c r="B369" s="120">
        <v>544</v>
      </c>
      <c r="C369" s="121" t="s">
        <v>198</v>
      </c>
      <c r="D369" s="121">
        <v>14</v>
      </c>
      <c r="E369" s="163" t="s">
        <v>979</v>
      </c>
      <c r="F369" s="121">
        <v>610</v>
      </c>
      <c r="G369" s="27">
        <v>648</v>
      </c>
      <c r="H369" s="27">
        <v>648</v>
      </c>
    </row>
    <row r="370" spans="1:8" ht="15" customHeight="1" x14ac:dyDescent="0.3">
      <c r="A370" s="42" t="s">
        <v>300</v>
      </c>
      <c r="B370" s="161">
        <v>544</v>
      </c>
      <c r="C370" s="129" t="s">
        <v>210</v>
      </c>
      <c r="D370" s="129" t="s">
        <v>182</v>
      </c>
      <c r="E370" s="129" t="s">
        <v>183</v>
      </c>
      <c r="F370" s="129" t="s">
        <v>184</v>
      </c>
      <c r="G370" s="24">
        <f>G371+G387</f>
        <v>482.5</v>
      </c>
      <c r="H370" s="24">
        <f>H371+H387</f>
        <v>488.9</v>
      </c>
    </row>
    <row r="371" spans="1:8" x14ac:dyDescent="0.3">
      <c r="A371" s="43" t="s">
        <v>301</v>
      </c>
      <c r="B371" s="120">
        <v>544</v>
      </c>
      <c r="C371" s="121" t="s">
        <v>210</v>
      </c>
      <c r="D371" s="121" t="s">
        <v>181</v>
      </c>
      <c r="E371" s="121" t="s">
        <v>183</v>
      </c>
      <c r="F371" s="121" t="s">
        <v>184</v>
      </c>
      <c r="G371" s="27">
        <f>G372+G381</f>
        <v>292.5</v>
      </c>
      <c r="H371" s="27">
        <f>H372+H381</f>
        <v>298.89999999999998</v>
      </c>
    </row>
    <row r="372" spans="1:8" ht="46.9" customHeight="1" x14ac:dyDescent="0.3">
      <c r="A372" s="43" t="s">
        <v>968</v>
      </c>
      <c r="B372" s="120">
        <v>544</v>
      </c>
      <c r="C372" s="121" t="s">
        <v>210</v>
      </c>
      <c r="D372" s="121" t="s">
        <v>181</v>
      </c>
      <c r="E372" s="121" t="s">
        <v>302</v>
      </c>
      <c r="F372" s="121" t="s">
        <v>184</v>
      </c>
      <c r="G372" s="27">
        <f>G373+G377</f>
        <v>162.5</v>
      </c>
      <c r="H372" s="27">
        <f>H373+H377</f>
        <v>168.9</v>
      </c>
    </row>
    <row r="373" spans="1:8" ht="60" hidden="1" x14ac:dyDescent="0.3">
      <c r="A373" s="43" t="s">
        <v>566</v>
      </c>
      <c r="B373" s="120">
        <v>544</v>
      </c>
      <c r="C373" s="121" t="s">
        <v>210</v>
      </c>
      <c r="D373" s="121" t="s">
        <v>181</v>
      </c>
      <c r="E373" s="121" t="s">
        <v>773</v>
      </c>
      <c r="F373" s="121" t="s">
        <v>184</v>
      </c>
      <c r="G373" s="27">
        <f t="shared" ref="G373:H375" si="33">G374</f>
        <v>0</v>
      </c>
      <c r="H373" s="27">
        <f t="shared" si="33"/>
        <v>0</v>
      </c>
    </row>
    <row r="374" spans="1:8" ht="60" hidden="1" x14ac:dyDescent="0.3">
      <c r="A374" s="43" t="s">
        <v>304</v>
      </c>
      <c r="B374" s="120">
        <v>544</v>
      </c>
      <c r="C374" s="121" t="s">
        <v>210</v>
      </c>
      <c r="D374" s="121" t="s">
        <v>181</v>
      </c>
      <c r="E374" s="121" t="s">
        <v>774</v>
      </c>
      <c r="F374" s="121" t="s">
        <v>184</v>
      </c>
      <c r="G374" s="27">
        <f t="shared" si="33"/>
        <v>0</v>
      </c>
      <c r="H374" s="27">
        <f t="shared" si="33"/>
        <v>0</v>
      </c>
    </row>
    <row r="375" spans="1:8" ht="45" hidden="1" x14ac:dyDescent="0.3">
      <c r="A375" s="43" t="s">
        <v>298</v>
      </c>
      <c r="B375" s="120">
        <v>544</v>
      </c>
      <c r="C375" s="121" t="s">
        <v>210</v>
      </c>
      <c r="D375" s="121" t="s">
        <v>181</v>
      </c>
      <c r="E375" s="121" t="s">
        <v>774</v>
      </c>
      <c r="F375" s="121">
        <v>600</v>
      </c>
      <c r="G375" s="27">
        <f t="shared" si="33"/>
        <v>0</v>
      </c>
      <c r="H375" s="27">
        <f t="shared" si="33"/>
        <v>0</v>
      </c>
    </row>
    <row r="376" spans="1:8" hidden="1" x14ac:dyDescent="0.3">
      <c r="A376" s="43" t="s">
        <v>307</v>
      </c>
      <c r="B376" s="120">
        <v>544</v>
      </c>
      <c r="C376" s="121" t="s">
        <v>210</v>
      </c>
      <c r="D376" s="121" t="s">
        <v>181</v>
      </c>
      <c r="E376" s="121" t="s">
        <v>774</v>
      </c>
      <c r="F376" s="121">
        <v>610</v>
      </c>
      <c r="G376" s="27">
        <v>0</v>
      </c>
      <c r="H376" s="27">
        <v>0</v>
      </c>
    </row>
    <row r="377" spans="1:8" ht="45" x14ac:dyDescent="0.3">
      <c r="A377" s="43" t="s">
        <v>305</v>
      </c>
      <c r="B377" s="120">
        <v>544</v>
      </c>
      <c r="C377" s="121" t="s">
        <v>210</v>
      </c>
      <c r="D377" s="121" t="s">
        <v>181</v>
      </c>
      <c r="E377" s="121" t="s">
        <v>773</v>
      </c>
      <c r="F377" s="121" t="s">
        <v>184</v>
      </c>
      <c r="G377" s="27">
        <f t="shared" ref="G377:H379" si="34">G378</f>
        <v>162.5</v>
      </c>
      <c r="H377" s="27">
        <f t="shared" si="34"/>
        <v>168.9</v>
      </c>
    </row>
    <row r="378" spans="1:8" ht="45" x14ac:dyDescent="0.3">
      <c r="A378" s="43" t="s">
        <v>306</v>
      </c>
      <c r="B378" s="120">
        <v>544</v>
      </c>
      <c r="C378" s="121" t="s">
        <v>210</v>
      </c>
      <c r="D378" s="121" t="s">
        <v>181</v>
      </c>
      <c r="E378" s="121" t="s">
        <v>1213</v>
      </c>
      <c r="F378" s="121" t="s">
        <v>184</v>
      </c>
      <c r="G378" s="27">
        <f t="shared" si="34"/>
        <v>162.5</v>
      </c>
      <c r="H378" s="27">
        <f t="shared" si="34"/>
        <v>168.9</v>
      </c>
    </row>
    <row r="379" spans="1:8" ht="45" customHeight="1" x14ac:dyDescent="0.3">
      <c r="A379" s="43" t="s">
        <v>298</v>
      </c>
      <c r="B379" s="120">
        <v>544</v>
      </c>
      <c r="C379" s="121" t="s">
        <v>210</v>
      </c>
      <c r="D379" s="121" t="s">
        <v>181</v>
      </c>
      <c r="E379" s="121" t="s">
        <v>1213</v>
      </c>
      <c r="F379" s="121">
        <v>600</v>
      </c>
      <c r="G379" s="27">
        <f t="shared" si="34"/>
        <v>162.5</v>
      </c>
      <c r="H379" s="27">
        <f t="shared" si="34"/>
        <v>168.9</v>
      </c>
    </row>
    <row r="380" spans="1:8" ht="18.75" customHeight="1" x14ac:dyDescent="0.3">
      <c r="A380" s="43" t="s">
        <v>307</v>
      </c>
      <c r="B380" s="120">
        <v>544</v>
      </c>
      <c r="C380" s="121" t="s">
        <v>210</v>
      </c>
      <c r="D380" s="121" t="s">
        <v>181</v>
      </c>
      <c r="E380" s="121" t="s">
        <v>1213</v>
      </c>
      <c r="F380" s="121">
        <v>610</v>
      </c>
      <c r="G380" s="27">
        <v>162.5</v>
      </c>
      <c r="H380" s="27">
        <v>168.9</v>
      </c>
    </row>
    <row r="381" spans="1:8" ht="60" x14ac:dyDescent="0.3">
      <c r="A381" s="43" t="s">
        <v>999</v>
      </c>
      <c r="B381" s="120">
        <v>544</v>
      </c>
      <c r="C381" s="121" t="s">
        <v>210</v>
      </c>
      <c r="D381" s="121" t="s">
        <v>181</v>
      </c>
      <c r="E381" s="121" t="s">
        <v>308</v>
      </c>
      <c r="F381" s="121" t="s">
        <v>184</v>
      </c>
      <c r="G381" s="27">
        <f t="shared" ref="G381:H385" si="35">G382</f>
        <v>130</v>
      </c>
      <c r="H381" s="27">
        <f t="shared" si="35"/>
        <v>130</v>
      </c>
    </row>
    <row r="382" spans="1:8" ht="61.5" customHeight="1" x14ac:dyDescent="0.3">
      <c r="A382" s="43" t="s">
        <v>1115</v>
      </c>
      <c r="B382" s="120">
        <v>544</v>
      </c>
      <c r="C382" s="121" t="s">
        <v>210</v>
      </c>
      <c r="D382" s="121" t="s">
        <v>181</v>
      </c>
      <c r="E382" s="121" t="s">
        <v>310</v>
      </c>
      <c r="F382" s="121" t="s">
        <v>184</v>
      </c>
      <c r="G382" s="27">
        <f t="shared" si="35"/>
        <v>130</v>
      </c>
      <c r="H382" s="27">
        <f t="shared" si="35"/>
        <v>130</v>
      </c>
    </row>
    <row r="383" spans="1:8" ht="31.5" customHeight="1" x14ac:dyDescent="0.3">
      <c r="A383" s="43" t="s">
        <v>311</v>
      </c>
      <c r="B383" s="120">
        <v>544</v>
      </c>
      <c r="C383" s="121" t="s">
        <v>210</v>
      </c>
      <c r="D383" s="121" t="s">
        <v>181</v>
      </c>
      <c r="E383" s="121" t="s">
        <v>312</v>
      </c>
      <c r="F383" s="121" t="s">
        <v>184</v>
      </c>
      <c r="G383" s="27">
        <f t="shared" si="35"/>
        <v>130</v>
      </c>
      <c r="H383" s="27">
        <f t="shared" si="35"/>
        <v>130</v>
      </c>
    </row>
    <row r="384" spans="1:8" ht="62.25" customHeight="1" x14ac:dyDescent="0.3">
      <c r="A384" s="43" t="s">
        <v>313</v>
      </c>
      <c r="B384" s="120">
        <v>544</v>
      </c>
      <c r="C384" s="121" t="s">
        <v>210</v>
      </c>
      <c r="D384" s="121" t="s">
        <v>181</v>
      </c>
      <c r="E384" s="121" t="s">
        <v>314</v>
      </c>
      <c r="F384" s="121" t="s">
        <v>184</v>
      </c>
      <c r="G384" s="27">
        <f t="shared" si="35"/>
        <v>130</v>
      </c>
      <c r="H384" s="27">
        <f t="shared" si="35"/>
        <v>130</v>
      </c>
    </row>
    <row r="385" spans="1:8" ht="47.25" customHeight="1" x14ac:dyDescent="0.3">
      <c r="A385" s="43" t="s">
        <v>298</v>
      </c>
      <c r="B385" s="120">
        <v>544</v>
      </c>
      <c r="C385" s="121" t="s">
        <v>210</v>
      </c>
      <c r="D385" s="121" t="s">
        <v>181</v>
      </c>
      <c r="E385" s="121" t="s">
        <v>314</v>
      </c>
      <c r="F385" s="121">
        <v>600</v>
      </c>
      <c r="G385" s="27">
        <f t="shared" si="35"/>
        <v>130</v>
      </c>
      <c r="H385" s="27">
        <f t="shared" si="35"/>
        <v>130</v>
      </c>
    </row>
    <row r="386" spans="1:8" ht="15" customHeight="1" x14ac:dyDescent="0.3">
      <c r="A386" s="43" t="s">
        <v>315</v>
      </c>
      <c r="B386" s="120">
        <v>544</v>
      </c>
      <c r="C386" s="121" t="s">
        <v>210</v>
      </c>
      <c r="D386" s="121" t="s">
        <v>181</v>
      </c>
      <c r="E386" s="121" t="s">
        <v>314</v>
      </c>
      <c r="F386" s="121">
        <v>610</v>
      </c>
      <c r="G386" s="27">
        <v>130</v>
      </c>
      <c r="H386" s="27">
        <v>130</v>
      </c>
    </row>
    <row r="387" spans="1:8" ht="30.75" customHeight="1" x14ac:dyDescent="0.3">
      <c r="A387" s="43" t="s">
        <v>330</v>
      </c>
      <c r="B387" s="120">
        <v>544</v>
      </c>
      <c r="C387" s="121" t="s">
        <v>210</v>
      </c>
      <c r="D387" s="121" t="s">
        <v>331</v>
      </c>
      <c r="E387" s="121" t="s">
        <v>763</v>
      </c>
      <c r="F387" s="121" t="s">
        <v>184</v>
      </c>
      <c r="G387" s="27">
        <f t="shared" ref="G387:H391" si="36">G388</f>
        <v>190</v>
      </c>
      <c r="H387" s="27">
        <f t="shared" si="36"/>
        <v>190</v>
      </c>
    </row>
    <row r="388" spans="1:8" ht="75" x14ac:dyDescent="0.3">
      <c r="A388" s="43" t="s">
        <v>1041</v>
      </c>
      <c r="B388" s="120">
        <v>544</v>
      </c>
      <c r="C388" s="121" t="s">
        <v>210</v>
      </c>
      <c r="D388" s="121" t="s">
        <v>331</v>
      </c>
      <c r="E388" s="149" t="s">
        <v>763</v>
      </c>
      <c r="F388" s="121" t="s">
        <v>184</v>
      </c>
      <c r="G388" s="27">
        <f t="shared" si="36"/>
        <v>190</v>
      </c>
      <c r="H388" s="27">
        <f t="shared" si="36"/>
        <v>190</v>
      </c>
    </row>
    <row r="389" spans="1:8" ht="105" x14ac:dyDescent="0.3">
      <c r="A389" s="43" t="s">
        <v>1043</v>
      </c>
      <c r="B389" s="120">
        <v>544</v>
      </c>
      <c r="C389" s="121" t="s">
        <v>210</v>
      </c>
      <c r="D389" s="121" t="s">
        <v>331</v>
      </c>
      <c r="E389" s="149" t="s">
        <v>764</v>
      </c>
      <c r="F389" s="121" t="s">
        <v>184</v>
      </c>
      <c r="G389" s="27">
        <f t="shared" si="36"/>
        <v>190</v>
      </c>
      <c r="H389" s="27">
        <f t="shared" si="36"/>
        <v>190</v>
      </c>
    </row>
    <row r="390" spans="1:8" ht="90.75" customHeight="1" x14ac:dyDescent="0.3">
      <c r="A390" s="43" t="s">
        <v>765</v>
      </c>
      <c r="B390" s="120">
        <v>544</v>
      </c>
      <c r="C390" s="121" t="s">
        <v>210</v>
      </c>
      <c r="D390" s="121" t="s">
        <v>331</v>
      </c>
      <c r="E390" s="149" t="s">
        <v>766</v>
      </c>
      <c r="F390" s="121" t="s">
        <v>184</v>
      </c>
      <c r="G390" s="27">
        <f t="shared" si="36"/>
        <v>190</v>
      </c>
      <c r="H390" s="27">
        <f t="shared" si="36"/>
        <v>190</v>
      </c>
    </row>
    <row r="391" spans="1:8" ht="45.75" customHeight="1" x14ac:dyDescent="0.3">
      <c r="A391" s="43" t="s">
        <v>298</v>
      </c>
      <c r="B391" s="120">
        <v>544</v>
      </c>
      <c r="C391" s="121" t="s">
        <v>210</v>
      </c>
      <c r="D391" s="121" t="s">
        <v>331</v>
      </c>
      <c r="E391" s="149" t="s">
        <v>766</v>
      </c>
      <c r="F391" s="121" t="s">
        <v>689</v>
      </c>
      <c r="G391" s="27">
        <f t="shared" si="36"/>
        <v>190</v>
      </c>
      <c r="H391" s="27">
        <f t="shared" si="36"/>
        <v>190</v>
      </c>
    </row>
    <row r="392" spans="1:8" x14ac:dyDescent="0.3">
      <c r="A392" s="43" t="s">
        <v>307</v>
      </c>
      <c r="B392" s="120">
        <v>544</v>
      </c>
      <c r="C392" s="121" t="s">
        <v>210</v>
      </c>
      <c r="D392" s="121" t="s">
        <v>331</v>
      </c>
      <c r="E392" s="149" t="s">
        <v>766</v>
      </c>
      <c r="F392" s="121" t="s">
        <v>690</v>
      </c>
      <c r="G392" s="27">
        <v>190</v>
      </c>
      <c r="H392" s="27">
        <v>190</v>
      </c>
    </row>
    <row r="393" spans="1:8" ht="27.75" customHeight="1" x14ac:dyDescent="0.3">
      <c r="A393" s="42" t="s">
        <v>345</v>
      </c>
      <c r="B393" s="161">
        <v>544</v>
      </c>
      <c r="C393" s="129" t="s">
        <v>346</v>
      </c>
      <c r="D393" s="129" t="s">
        <v>182</v>
      </c>
      <c r="E393" s="129" t="s">
        <v>183</v>
      </c>
      <c r="F393" s="129" t="s">
        <v>184</v>
      </c>
      <c r="G393" s="24">
        <f t="shared" ref="G393:H399" si="37">G394</f>
        <v>1267.4000000000001</v>
      </c>
      <c r="H393" s="24">
        <f t="shared" si="37"/>
        <v>1286.9000000000001</v>
      </c>
    </row>
    <row r="394" spans="1:8" x14ac:dyDescent="0.3">
      <c r="A394" s="43" t="s">
        <v>349</v>
      </c>
      <c r="B394" s="120">
        <v>544</v>
      </c>
      <c r="C394" s="121" t="s">
        <v>346</v>
      </c>
      <c r="D394" s="121" t="s">
        <v>186</v>
      </c>
      <c r="E394" s="121" t="s">
        <v>183</v>
      </c>
      <c r="F394" s="121" t="s">
        <v>184</v>
      </c>
      <c r="G394" s="27">
        <f t="shared" si="37"/>
        <v>1267.4000000000001</v>
      </c>
      <c r="H394" s="27">
        <f t="shared" si="37"/>
        <v>1286.9000000000001</v>
      </c>
    </row>
    <row r="395" spans="1:8" ht="45" x14ac:dyDescent="0.3">
      <c r="A395" s="43" t="s">
        <v>980</v>
      </c>
      <c r="B395" s="120">
        <v>544</v>
      </c>
      <c r="C395" s="121" t="s">
        <v>346</v>
      </c>
      <c r="D395" s="121" t="s">
        <v>186</v>
      </c>
      <c r="E395" s="121" t="s">
        <v>350</v>
      </c>
      <c r="F395" s="121" t="s">
        <v>184</v>
      </c>
      <c r="G395" s="27">
        <f t="shared" si="37"/>
        <v>1267.4000000000001</v>
      </c>
      <c r="H395" s="27">
        <f t="shared" si="37"/>
        <v>1286.9000000000001</v>
      </c>
    </row>
    <row r="396" spans="1:8" ht="60" x14ac:dyDescent="0.3">
      <c r="A396" s="43" t="s">
        <v>1252</v>
      </c>
      <c r="B396" s="120">
        <v>544</v>
      </c>
      <c r="C396" s="121" t="s">
        <v>346</v>
      </c>
      <c r="D396" s="121" t="s">
        <v>186</v>
      </c>
      <c r="E396" s="121" t="s">
        <v>473</v>
      </c>
      <c r="F396" s="121" t="s">
        <v>184</v>
      </c>
      <c r="G396" s="27">
        <f t="shared" si="37"/>
        <v>1267.4000000000001</v>
      </c>
      <c r="H396" s="27">
        <f t="shared" si="37"/>
        <v>1286.9000000000001</v>
      </c>
    </row>
    <row r="397" spans="1:8" ht="75" x14ac:dyDescent="0.3">
      <c r="A397" s="43" t="s">
        <v>567</v>
      </c>
      <c r="B397" s="120">
        <v>544</v>
      </c>
      <c r="C397" s="121" t="s">
        <v>346</v>
      </c>
      <c r="D397" s="121" t="s">
        <v>186</v>
      </c>
      <c r="E397" s="121" t="s">
        <v>475</v>
      </c>
      <c r="F397" s="121" t="s">
        <v>184</v>
      </c>
      <c r="G397" s="27">
        <f t="shared" si="37"/>
        <v>1267.4000000000001</v>
      </c>
      <c r="H397" s="27">
        <f t="shared" si="37"/>
        <v>1286.9000000000001</v>
      </c>
    </row>
    <row r="398" spans="1:8" ht="75.75" customHeight="1" x14ac:dyDescent="0.3">
      <c r="A398" s="43" t="s">
        <v>354</v>
      </c>
      <c r="B398" s="120">
        <v>544</v>
      </c>
      <c r="C398" s="121" t="s">
        <v>346</v>
      </c>
      <c r="D398" s="121" t="s">
        <v>186</v>
      </c>
      <c r="E398" s="121" t="s">
        <v>1254</v>
      </c>
      <c r="F398" s="121" t="s">
        <v>184</v>
      </c>
      <c r="G398" s="27">
        <f t="shared" si="37"/>
        <v>1267.4000000000001</v>
      </c>
      <c r="H398" s="27">
        <f t="shared" si="37"/>
        <v>1286.9000000000001</v>
      </c>
    </row>
    <row r="399" spans="1:8" ht="48" customHeight="1" x14ac:dyDescent="0.3">
      <c r="A399" s="43" t="s">
        <v>298</v>
      </c>
      <c r="B399" s="120">
        <v>544</v>
      </c>
      <c r="C399" s="121" t="s">
        <v>346</v>
      </c>
      <c r="D399" s="121" t="s">
        <v>186</v>
      </c>
      <c r="E399" s="121" t="s">
        <v>1214</v>
      </c>
      <c r="F399" s="121">
        <v>600</v>
      </c>
      <c r="G399" s="27">
        <f t="shared" si="37"/>
        <v>1267.4000000000001</v>
      </c>
      <c r="H399" s="27">
        <f t="shared" si="37"/>
        <v>1286.9000000000001</v>
      </c>
    </row>
    <row r="400" spans="1:8" ht="16.5" customHeight="1" x14ac:dyDescent="0.3">
      <c r="A400" s="43" t="s">
        <v>307</v>
      </c>
      <c r="B400" s="120">
        <v>544</v>
      </c>
      <c r="C400" s="121" t="s">
        <v>346</v>
      </c>
      <c r="D400" s="121" t="s">
        <v>186</v>
      </c>
      <c r="E400" s="121" t="s">
        <v>1214</v>
      </c>
      <c r="F400" s="121">
        <v>610</v>
      </c>
      <c r="G400" s="27">
        <v>1267.4000000000001</v>
      </c>
      <c r="H400" s="27">
        <v>1286.9000000000001</v>
      </c>
    </row>
    <row r="401" spans="1:8" x14ac:dyDescent="0.3">
      <c r="A401" s="42" t="s">
        <v>361</v>
      </c>
      <c r="B401" s="161">
        <v>544</v>
      </c>
      <c r="C401" s="129" t="s">
        <v>228</v>
      </c>
      <c r="D401" s="129" t="s">
        <v>182</v>
      </c>
      <c r="E401" s="129" t="s">
        <v>183</v>
      </c>
      <c r="F401" s="129" t="s">
        <v>184</v>
      </c>
      <c r="G401" s="24">
        <f>G402+G460+G477+G427</f>
        <v>729643.09000000008</v>
      </c>
      <c r="H401" s="24">
        <f>H402+H460+H477+H427</f>
        <v>669700.6</v>
      </c>
    </row>
    <row r="402" spans="1:8" x14ac:dyDescent="0.3">
      <c r="A402" s="43" t="s">
        <v>362</v>
      </c>
      <c r="B402" s="120">
        <v>544</v>
      </c>
      <c r="C402" s="121" t="s">
        <v>228</v>
      </c>
      <c r="D402" s="121" t="s">
        <v>181</v>
      </c>
      <c r="E402" s="121" t="s">
        <v>183</v>
      </c>
      <c r="F402" s="121" t="s">
        <v>184</v>
      </c>
      <c r="G402" s="27">
        <f>G403</f>
        <v>284229.2</v>
      </c>
      <c r="H402" s="27">
        <f>H403</f>
        <v>268352.60000000003</v>
      </c>
    </row>
    <row r="403" spans="1:8" ht="45" x14ac:dyDescent="0.3">
      <c r="A403" s="43" t="s">
        <v>981</v>
      </c>
      <c r="B403" s="120">
        <v>544</v>
      </c>
      <c r="C403" s="121" t="s">
        <v>228</v>
      </c>
      <c r="D403" s="121" t="s">
        <v>181</v>
      </c>
      <c r="E403" s="121" t="s">
        <v>350</v>
      </c>
      <c r="F403" s="121" t="s">
        <v>184</v>
      </c>
      <c r="G403" s="27">
        <f>G404+G412+G417+G422</f>
        <v>284229.2</v>
      </c>
      <c r="H403" s="27">
        <f>H404+H412+H417+H422</f>
        <v>268352.60000000003</v>
      </c>
    </row>
    <row r="404" spans="1:8" ht="30" x14ac:dyDescent="0.3">
      <c r="A404" s="43" t="s">
        <v>568</v>
      </c>
      <c r="B404" s="120">
        <v>544</v>
      </c>
      <c r="C404" s="121" t="s">
        <v>228</v>
      </c>
      <c r="D404" s="121" t="s">
        <v>181</v>
      </c>
      <c r="E404" s="121" t="s">
        <v>364</v>
      </c>
      <c r="F404" s="121" t="s">
        <v>184</v>
      </c>
      <c r="G404" s="27">
        <f>G405</f>
        <v>242324.8</v>
      </c>
      <c r="H404" s="27">
        <f>H405</f>
        <v>230520.7</v>
      </c>
    </row>
    <row r="405" spans="1:8" ht="90.75" customHeight="1" x14ac:dyDescent="0.3">
      <c r="A405" s="43" t="s">
        <v>365</v>
      </c>
      <c r="B405" s="120">
        <v>544</v>
      </c>
      <c r="C405" s="121" t="s">
        <v>228</v>
      </c>
      <c r="D405" s="121" t="s">
        <v>181</v>
      </c>
      <c r="E405" s="121" t="s">
        <v>366</v>
      </c>
      <c r="F405" s="121" t="s">
        <v>184</v>
      </c>
      <c r="G405" s="27">
        <f>G406+G409</f>
        <v>242324.8</v>
      </c>
      <c r="H405" s="27">
        <f>H406+H409</f>
        <v>230520.7</v>
      </c>
    </row>
    <row r="406" spans="1:8" ht="60" x14ac:dyDescent="0.3">
      <c r="A406" s="43" t="s">
        <v>569</v>
      </c>
      <c r="B406" s="120">
        <v>544</v>
      </c>
      <c r="C406" s="121" t="s">
        <v>228</v>
      </c>
      <c r="D406" s="121" t="s">
        <v>181</v>
      </c>
      <c r="E406" s="121" t="s">
        <v>368</v>
      </c>
      <c r="F406" s="121" t="s">
        <v>184</v>
      </c>
      <c r="G406" s="27">
        <f>G407</f>
        <v>145000</v>
      </c>
      <c r="H406" s="27">
        <f>H407</f>
        <v>130000</v>
      </c>
    </row>
    <row r="407" spans="1:8" ht="45.75" customHeight="1" x14ac:dyDescent="0.3">
      <c r="A407" s="43" t="s">
        <v>298</v>
      </c>
      <c r="B407" s="120">
        <v>544</v>
      </c>
      <c r="C407" s="121" t="s">
        <v>228</v>
      </c>
      <c r="D407" s="121" t="s">
        <v>181</v>
      </c>
      <c r="E407" s="121" t="s">
        <v>368</v>
      </c>
      <c r="F407" s="121">
        <v>600</v>
      </c>
      <c r="G407" s="27">
        <f>G408</f>
        <v>145000</v>
      </c>
      <c r="H407" s="27">
        <f>H408</f>
        <v>130000</v>
      </c>
    </row>
    <row r="408" spans="1:8" x14ac:dyDescent="0.3">
      <c r="A408" s="43" t="s">
        <v>307</v>
      </c>
      <c r="B408" s="120">
        <v>544</v>
      </c>
      <c r="C408" s="121" t="s">
        <v>228</v>
      </c>
      <c r="D408" s="121" t="s">
        <v>181</v>
      </c>
      <c r="E408" s="121" t="s">
        <v>368</v>
      </c>
      <c r="F408" s="121">
        <v>610</v>
      </c>
      <c r="G408" s="27">
        <v>145000</v>
      </c>
      <c r="H408" s="27">
        <v>130000</v>
      </c>
    </row>
    <row r="409" spans="1:8" ht="60.75" customHeight="1" x14ac:dyDescent="0.3">
      <c r="A409" s="43" t="s">
        <v>369</v>
      </c>
      <c r="B409" s="120">
        <v>544</v>
      </c>
      <c r="C409" s="121" t="s">
        <v>228</v>
      </c>
      <c r="D409" s="121" t="s">
        <v>181</v>
      </c>
      <c r="E409" s="121" t="s">
        <v>370</v>
      </c>
      <c r="F409" s="121" t="s">
        <v>184</v>
      </c>
      <c r="G409" s="27">
        <f>G410</f>
        <v>97324.800000000003</v>
      </c>
      <c r="H409" s="27">
        <f>H410</f>
        <v>100520.7</v>
      </c>
    </row>
    <row r="410" spans="1:8" ht="45.75" customHeight="1" x14ac:dyDescent="0.3">
      <c r="A410" s="43" t="s">
        <v>298</v>
      </c>
      <c r="B410" s="120">
        <v>544</v>
      </c>
      <c r="C410" s="121" t="s">
        <v>228</v>
      </c>
      <c r="D410" s="121" t="s">
        <v>181</v>
      </c>
      <c r="E410" s="121" t="s">
        <v>370</v>
      </c>
      <c r="F410" s="121">
        <v>600</v>
      </c>
      <c r="G410" s="27">
        <f>G411</f>
        <v>97324.800000000003</v>
      </c>
      <c r="H410" s="27">
        <f>H411</f>
        <v>100520.7</v>
      </c>
    </row>
    <row r="411" spans="1:8" x14ac:dyDescent="0.3">
      <c r="A411" s="43" t="s">
        <v>307</v>
      </c>
      <c r="B411" s="120">
        <v>544</v>
      </c>
      <c r="C411" s="121" t="s">
        <v>228</v>
      </c>
      <c r="D411" s="121" t="s">
        <v>181</v>
      </c>
      <c r="E411" s="121" t="s">
        <v>370</v>
      </c>
      <c r="F411" s="121">
        <v>610</v>
      </c>
      <c r="G411" s="27">
        <v>97324.800000000003</v>
      </c>
      <c r="H411" s="27">
        <v>100520.7</v>
      </c>
    </row>
    <row r="412" spans="1:8" x14ac:dyDescent="0.3">
      <c r="A412" s="43" t="s">
        <v>570</v>
      </c>
      <c r="B412" s="120">
        <v>544</v>
      </c>
      <c r="C412" s="121" t="s">
        <v>228</v>
      </c>
      <c r="D412" s="121" t="s">
        <v>181</v>
      </c>
      <c r="E412" s="121" t="s">
        <v>377</v>
      </c>
      <c r="F412" s="121" t="s">
        <v>184</v>
      </c>
      <c r="G412" s="27">
        <f t="shared" ref="G412:H415" si="38">G413</f>
        <v>40</v>
      </c>
      <c r="H412" s="27">
        <f t="shared" si="38"/>
        <v>40</v>
      </c>
    </row>
    <row r="413" spans="1:8" ht="30" x14ac:dyDescent="0.3">
      <c r="A413" s="43" t="s">
        <v>373</v>
      </c>
      <c r="B413" s="120">
        <v>544</v>
      </c>
      <c r="C413" s="121" t="s">
        <v>228</v>
      </c>
      <c r="D413" s="121" t="s">
        <v>181</v>
      </c>
      <c r="E413" s="121" t="s">
        <v>379</v>
      </c>
      <c r="F413" s="121" t="s">
        <v>184</v>
      </c>
      <c r="G413" s="27">
        <f t="shared" si="38"/>
        <v>40</v>
      </c>
      <c r="H413" s="27">
        <f t="shared" si="38"/>
        <v>40</v>
      </c>
    </row>
    <row r="414" spans="1:8" ht="32.25" customHeight="1" x14ac:dyDescent="0.3">
      <c r="A414" s="43" t="s">
        <v>375</v>
      </c>
      <c r="B414" s="120">
        <v>544</v>
      </c>
      <c r="C414" s="121" t="s">
        <v>228</v>
      </c>
      <c r="D414" s="121" t="s">
        <v>181</v>
      </c>
      <c r="E414" s="121" t="s">
        <v>1215</v>
      </c>
      <c r="F414" s="121" t="s">
        <v>184</v>
      </c>
      <c r="G414" s="27">
        <f t="shared" si="38"/>
        <v>40</v>
      </c>
      <c r="H414" s="27">
        <f t="shared" si="38"/>
        <v>40</v>
      </c>
    </row>
    <row r="415" spans="1:8" ht="48" customHeight="1" x14ac:dyDescent="0.3">
      <c r="A415" s="43" t="s">
        <v>298</v>
      </c>
      <c r="B415" s="120">
        <v>544</v>
      </c>
      <c r="C415" s="121" t="s">
        <v>228</v>
      </c>
      <c r="D415" s="121" t="s">
        <v>181</v>
      </c>
      <c r="E415" s="121" t="s">
        <v>1215</v>
      </c>
      <c r="F415" s="121">
        <v>600</v>
      </c>
      <c r="G415" s="27">
        <f t="shared" si="38"/>
        <v>40</v>
      </c>
      <c r="H415" s="27">
        <f t="shared" si="38"/>
        <v>40</v>
      </c>
    </row>
    <row r="416" spans="1:8" ht="14.25" customHeight="1" x14ac:dyDescent="0.3">
      <c r="A416" s="43" t="s">
        <v>307</v>
      </c>
      <c r="B416" s="120">
        <v>544</v>
      </c>
      <c r="C416" s="121" t="s">
        <v>228</v>
      </c>
      <c r="D416" s="121" t="s">
        <v>181</v>
      </c>
      <c r="E416" s="121" t="s">
        <v>1215</v>
      </c>
      <c r="F416" s="121">
        <v>610</v>
      </c>
      <c r="G416" s="27">
        <v>40</v>
      </c>
      <c r="H416" s="27">
        <v>40</v>
      </c>
    </row>
    <row r="417" spans="1:8" ht="19.899999999999999" customHeight="1" x14ac:dyDescent="0.3">
      <c r="A417" s="43" t="s">
        <v>376</v>
      </c>
      <c r="B417" s="120">
        <v>544</v>
      </c>
      <c r="C417" s="121" t="s">
        <v>228</v>
      </c>
      <c r="D417" s="121" t="s">
        <v>181</v>
      </c>
      <c r="E417" s="121" t="s">
        <v>351</v>
      </c>
      <c r="F417" s="121" t="s">
        <v>184</v>
      </c>
      <c r="G417" s="27">
        <f t="shared" ref="G417:H420" si="39">G418</f>
        <v>38925.5</v>
      </c>
      <c r="H417" s="27">
        <f t="shared" si="39"/>
        <v>36523</v>
      </c>
    </row>
    <row r="418" spans="1:8" ht="45" x14ac:dyDescent="0.3">
      <c r="A418" s="43" t="s">
        <v>397</v>
      </c>
      <c r="B418" s="120">
        <v>544</v>
      </c>
      <c r="C418" s="121" t="s">
        <v>228</v>
      </c>
      <c r="D418" s="121" t="s">
        <v>181</v>
      </c>
      <c r="E418" s="121" t="s">
        <v>353</v>
      </c>
      <c r="F418" s="121" t="s">
        <v>184</v>
      </c>
      <c r="G418" s="27">
        <f t="shared" si="39"/>
        <v>38925.5</v>
      </c>
      <c r="H418" s="27">
        <f t="shared" si="39"/>
        <v>36523</v>
      </c>
    </row>
    <row r="419" spans="1:8" ht="17.25" customHeight="1" x14ac:dyDescent="0.3">
      <c r="A419" s="43" t="s">
        <v>380</v>
      </c>
      <c r="B419" s="120">
        <v>544</v>
      </c>
      <c r="C419" s="121" t="s">
        <v>228</v>
      </c>
      <c r="D419" s="121" t="s">
        <v>181</v>
      </c>
      <c r="E419" s="121" t="s">
        <v>1216</v>
      </c>
      <c r="F419" s="121" t="s">
        <v>184</v>
      </c>
      <c r="G419" s="27">
        <f t="shared" si="39"/>
        <v>38925.5</v>
      </c>
      <c r="H419" s="27">
        <f t="shared" si="39"/>
        <v>36523</v>
      </c>
    </row>
    <row r="420" spans="1:8" ht="46.5" customHeight="1" x14ac:dyDescent="0.3">
      <c r="A420" s="43" t="s">
        <v>298</v>
      </c>
      <c r="B420" s="120">
        <v>544</v>
      </c>
      <c r="C420" s="121" t="s">
        <v>228</v>
      </c>
      <c r="D420" s="121" t="s">
        <v>181</v>
      </c>
      <c r="E420" s="121" t="s">
        <v>1216</v>
      </c>
      <c r="F420" s="121">
        <v>600</v>
      </c>
      <c r="G420" s="27">
        <f t="shared" si="39"/>
        <v>38925.5</v>
      </c>
      <c r="H420" s="27">
        <f t="shared" si="39"/>
        <v>36523</v>
      </c>
    </row>
    <row r="421" spans="1:8" x14ac:dyDescent="0.3">
      <c r="A421" s="43" t="s">
        <v>307</v>
      </c>
      <c r="B421" s="120">
        <v>544</v>
      </c>
      <c r="C421" s="121" t="s">
        <v>228</v>
      </c>
      <c r="D421" s="121" t="s">
        <v>181</v>
      </c>
      <c r="E421" s="121" t="s">
        <v>1216</v>
      </c>
      <c r="F421" s="121">
        <v>610</v>
      </c>
      <c r="G421" s="27">
        <v>38925.5</v>
      </c>
      <c r="H421" s="27">
        <v>36523</v>
      </c>
    </row>
    <row r="422" spans="1:8" ht="45" x14ac:dyDescent="0.3">
      <c r="A422" s="43" t="s">
        <v>1222</v>
      </c>
      <c r="B422" s="120">
        <v>544</v>
      </c>
      <c r="C422" s="121" t="s">
        <v>228</v>
      </c>
      <c r="D422" s="121" t="s">
        <v>181</v>
      </c>
      <c r="E422" s="121" t="s">
        <v>414</v>
      </c>
      <c r="F422" s="121" t="s">
        <v>184</v>
      </c>
      <c r="G422" s="27">
        <f t="shared" ref="G422:H425" si="40">G423</f>
        <v>2938.9</v>
      </c>
      <c r="H422" s="27">
        <f t="shared" si="40"/>
        <v>1268.9000000000001</v>
      </c>
    </row>
    <row r="423" spans="1:8" ht="60" x14ac:dyDescent="0.3">
      <c r="A423" s="43" t="s">
        <v>383</v>
      </c>
      <c r="B423" s="120">
        <v>544</v>
      </c>
      <c r="C423" s="121" t="s">
        <v>228</v>
      </c>
      <c r="D423" s="121" t="s">
        <v>181</v>
      </c>
      <c r="E423" s="121" t="s">
        <v>416</v>
      </c>
      <c r="F423" s="121" t="s">
        <v>184</v>
      </c>
      <c r="G423" s="27">
        <f t="shared" si="40"/>
        <v>2938.9</v>
      </c>
      <c r="H423" s="27">
        <f t="shared" si="40"/>
        <v>1268.9000000000001</v>
      </c>
    </row>
    <row r="424" spans="1:8" ht="45" x14ac:dyDescent="0.3">
      <c r="A424" s="43" t="s">
        <v>571</v>
      </c>
      <c r="B424" s="120">
        <v>544</v>
      </c>
      <c r="C424" s="121" t="s">
        <v>228</v>
      </c>
      <c r="D424" s="121" t="s">
        <v>181</v>
      </c>
      <c r="E424" s="121" t="s">
        <v>1218</v>
      </c>
      <c r="F424" s="121" t="s">
        <v>184</v>
      </c>
      <c r="G424" s="27">
        <f t="shared" si="40"/>
        <v>2938.9</v>
      </c>
      <c r="H424" s="27">
        <f t="shared" si="40"/>
        <v>1268.9000000000001</v>
      </c>
    </row>
    <row r="425" spans="1:8" ht="48" customHeight="1" x14ac:dyDescent="0.3">
      <c r="A425" s="43" t="s">
        <v>298</v>
      </c>
      <c r="B425" s="120">
        <v>544</v>
      </c>
      <c r="C425" s="121" t="s">
        <v>228</v>
      </c>
      <c r="D425" s="121" t="s">
        <v>181</v>
      </c>
      <c r="E425" s="121" t="s">
        <v>1218</v>
      </c>
      <c r="F425" s="121">
        <v>600</v>
      </c>
      <c r="G425" s="27">
        <f t="shared" si="40"/>
        <v>2938.9</v>
      </c>
      <c r="H425" s="27">
        <f t="shared" si="40"/>
        <v>1268.9000000000001</v>
      </c>
    </row>
    <row r="426" spans="1:8" ht="16.5" customHeight="1" x14ac:dyDescent="0.3">
      <c r="A426" s="43" t="s">
        <v>307</v>
      </c>
      <c r="B426" s="120">
        <v>544</v>
      </c>
      <c r="C426" s="121" t="s">
        <v>228</v>
      </c>
      <c r="D426" s="121" t="s">
        <v>181</v>
      </c>
      <c r="E426" s="121" t="s">
        <v>1218</v>
      </c>
      <c r="F426" s="121">
        <v>610</v>
      </c>
      <c r="G426" s="27">
        <v>2938.9</v>
      </c>
      <c r="H426" s="27">
        <v>1268.9000000000001</v>
      </c>
    </row>
    <row r="427" spans="1:8" x14ac:dyDescent="0.3">
      <c r="A427" s="43" t="s">
        <v>386</v>
      </c>
      <c r="B427" s="120">
        <v>544</v>
      </c>
      <c r="C427" s="121" t="s">
        <v>228</v>
      </c>
      <c r="D427" s="121" t="s">
        <v>186</v>
      </c>
      <c r="E427" s="121" t="s">
        <v>183</v>
      </c>
      <c r="F427" s="121" t="s">
        <v>184</v>
      </c>
      <c r="G427" s="27">
        <f>G428+G455</f>
        <v>381188.09</v>
      </c>
      <c r="H427" s="27">
        <f>H428+H455</f>
        <v>333191.89999999997</v>
      </c>
    </row>
    <row r="428" spans="1:8" ht="31.5" customHeight="1" x14ac:dyDescent="0.3">
      <c r="A428" s="43" t="s">
        <v>1124</v>
      </c>
      <c r="B428" s="120">
        <v>544</v>
      </c>
      <c r="C428" s="121" t="s">
        <v>228</v>
      </c>
      <c r="D428" s="121" t="s">
        <v>186</v>
      </c>
      <c r="E428" s="121" t="s">
        <v>350</v>
      </c>
      <c r="F428" s="121" t="s">
        <v>184</v>
      </c>
      <c r="G428" s="27">
        <f>G429+G440+G445+G450</f>
        <v>380238.09</v>
      </c>
      <c r="H428" s="27">
        <f>H429+H440+H445+H450</f>
        <v>333191.89999999997</v>
      </c>
    </row>
    <row r="429" spans="1:8" ht="30" x14ac:dyDescent="0.3">
      <c r="A429" s="43" t="s">
        <v>572</v>
      </c>
      <c r="B429" s="120">
        <v>544</v>
      </c>
      <c r="C429" s="121" t="s">
        <v>228</v>
      </c>
      <c r="D429" s="121" t="s">
        <v>186</v>
      </c>
      <c r="E429" s="121" t="s">
        <v>387</v>
      </c>
      <c r="F429" s="121" t="s">
        <v>184</v>
      </c>
      <c r="G429" s="27">
        <f>G430</f>
        <v>356648.59</v>
      </c>
      <c r="H429" s="27">
        <f>H430</f>
        <v>314422.09999999998</v>
      </c>
    </row>
    <row r="430" spans="1:8" ht="107.25" customHeight="1" x14ac:dyDescent="0.3">
      <c r="A430" s="43" t="s">
        <v>388</v>
      </c>
      <c r="B430" s="120">
        <v>544</v>
      </c>
      <c r="C430" s="121" t="s">
        <v>228</v>
      </c>
      <c r="D430" s="121" t="s">
        <v>186</v>
      </c>
      <c r="E430" s="121" t="s">
        <v>389</v>
      </c>
      <c r="F430" s="121" t="s">
        <v>184</v>
      </c>
      <c r="G430" s="27">
        <f>G431+G434+G437</f>
        <v>356648.59</v>
      </c>
      <c r="H430" s="27">
        <f>H431+H434+H437</f>
        <v>314422.09999999998</v>
      </c>
    </row>
    <row r="431" spans="1:8" ht="47.25" customHeight="1" x14ac:dyDescent="0.3">
      <c r="A431" s="43" t="s">
        <v>390</v>
      </c>
      <c r="B431" s="120">
        <v>544</v>
      </c>
      <c r="C431" s="121" t="s">
        <v>228</v>
      </c>
      <c r="D431" s="121" t="s">
        <v>186</v>
      </c>
      <c r="E431" s="121" t="s">
        <v>391</v>
      </c>
      <c r="F431" s="121" t="s">
        <v>184</v>
      </c>
      <c r="G431" s="27">
        <f>G432</f>
        <v>250000</v>
      </c>
      <c r="H431" s="27">
        <f>H432</f>
        <v>200000</v>
      </c>
    </row>
    <row r="432" spans="1:8" ht="45.75" customHeight="1" x14ac:dyDescent="0.3">
      <c r="A432" s="43" t="s">
        <v>298</v>
      </c>
      <c r="B432" s="120">
        <v>544</v>
      </c>
      <c r="C432" s="121" t="s">
        <v>228</v>
      </c>
      <c r="D432" s="121" t="s">
        <v>186</v>
      </c>
      <c r="E432" s="121" t="s">
        <v>391</v>
      </c>
      <c r="F432" s="121">
        <v>600</v>
      </c>
      <c r="G432" s="27">
        <f>G433</f>
        <v>250000</v>
      </c>
      <c r="H432" s="27">
        <f>H433</f>
        <v>200000</v>
      </c>
    </row>
    <row r="433" spans="1:8" ht="15.75" customHeight="1" x14ac:dyDescent="0.3">
      <c r="A433" s="43" t="s">
        <v>307</v>
      </c>
      <c r="B433" s="120">
        <v>544</v>
      </c>
      <c r="C433" s="121" t="s">
        <v>228</v>
      </c>
      <c r="D433" s="121" t="s">
        <v>186</v>
      </c>
      <c r="E433" s="121" t="s">
        <v>391</v>
      </c>
      <c r="F433" s="121">
        <v>610</v>
      </c>
      <c r="G433" s="27">
        <v>250000</v>
      </c>
      <c r="H433" s="27">
        <v>200000</v>
      </c>
    </row>
    <row r="434" spans="1:8" ht="45.75" customHeight="1" x14ac:dyDescent="0.3">
      <c r="A434" s="43" t="s">
        <v>573</v>
      </c>
      <c r="B434" s="120">
        <v>544</v>
      </c>
      <c r="C434" s="121" t="s">
        <v>228</v>
      </c>
      <c r="D434" s="121" t="s">
        <v>186</v>
      </c>
      <c r="E434" s="121" t="s">
        <v>393</v>
      </c>
      <c r="F434" s="121" t="s">
        <v>184</v>
      </c>
      <c r="G434" s="27">
        <f>G435</f>
        <v>100706.69</v>
      </c>
      <c r="H434" s="27">
        <f>H435</f>
        <v>107897.8</v>
      </c>
    </row>
    <row r="435" spans="1:8" ht="49.5" customHeight="1" x14ac:dyDescent="0.3">
      <c r="A435" s="43" t="s">
        <v>298</v>
      </c>
      <c r="B435" s="120">
        <v>544</v>
      </c>
      <c r="C435" s="121" t="s">
        <v>228</v>
      </c>
      <c r="D435" s="121" t="s">
        <v>186</v>
      </c>
      <c r="E435" s="121" t="s">
        <v>393</v>
      </c>
      <c r="F435" s="121">
        <v>600</v>
      </c>
      <c r="G435" s="27">
        <f>G436</f>
        <v>100706.69</v>
      </c>
      <c r="H435" s="27">
        <f>H436</f>
        <v>107897.8</v>
      </c>
    </row>
    <row r="436" spans="1:8" x14ac:dyDescent="0.3">
      <c r="A436" s="43" t="s">
        <v>307</v>
      </c>
      <c r="B436" s="120">
        <v>544</v>
      </c>
      <c r="C436" s="121" t="s">
        <v>228</v>
      </c>
      <c r="D436" s="121" t="s">
        <v>186</v>
      </c>
      <c r="E436" s="121" t="s">
        <v>393</v>
      </c>
      <c r="F436" s="121">
        <v>610</v>
      </c>
      <c r="G436" s="27">
        <v>100706.69</v>
      </c>
      <c r="H436" s="27">
        <v>107897.8</v>
      </c>
    </row>
    <row r="437" spans="1:8" ht="46.5" customHeight="1" x14ac:dyDescent="0.3">
      <c r="A437" s="43" t="s">
        <v>574</v>
      </c>
      <c r="B437" s="120">
        <v>544</v>
      </c>
      <c r="C437" s="121" t="s">
        <v>228</v>
      </c>
      <c r="D437" s="121" t="s">
        <v>186</v>
      </c>
      <c r="E437" s="121" t="s">
        <v>395</v>
      </c>
      <c r="F437" s="121" t="s">
        <v>184</v>
      </c>
      <c r="G437" s="27">
        <f>G438</f>
        <v>5941.9</v>
      </c>
      <c r="H437" s="27">
        <f>H438</f>
        <v>6524.3</v>
      </c>
    </row>
    <row r="438" spans="1:8" ht="45.75" customHeight="1" x14ac:dyDescent="0.3">
      <c r="A438" s="43" t="s">
        <v>298</v>
      </c>
      <c r="B438" s="120">
        <v>544</v>
      </c>
      <c r="C438" s="121" t="s">
        <v>228</v>
      </c>
      <c r="D438" s="121" t="s">
        <v>186</v>
      </c>
      <c r="E438" s="121" t="s">
        <v>395</v>
      </c>
      <c r="F438" s="121">
        <v>600</v>
      </c>
      <c r="G438" s="27">
        <f>G439</f>
        <v>5941.9</v>
      </c>
      <c r="H438" s="27">
        <f>H439</f>
        <v>6524.3</v>
      </c>
    </row>
    <row r="439" spans="1:8" x14ac:dyDescent="0.3">
      <c r="A439" s="43" t="s">
        <v>307</v>
      </c>
      <c r="B439" s="120">
        <v>544</v>
      </c>
      <c r="C439" s="121" t="s">
        <v>228</v>
      </c>
      <c r="D439" s="121" t="s">
        <v>186</v>
      </c>
      <c r="E439" s="121" t="s">
        <v>395</v>
      </c>
      <c r="F439" s="121">
        <v>610</v>
      </c>
      <c r="G439" s="27">
        <v>5941.9</v>
      </c>
      <c r="H439" s="27">
        <v>6524.3</v>
      </c>
    </row>
    <row r="440" spans="1:8" x14ac:dyDescent="0.3">
      <c r="A440" s="43" t="s">
        <v>371</v>
      </c>
      <c r="B440" s="120">
        <v>544</v>
      </c>
      <c r="C440" s="121" t="s">
        <v>228</v>
      </c>
      <c r="D440" s="121" t="s">
        <v>186</v>
      </c>
      <c r="E440" s="121" t="s">
        <v>377</v>
      </c>
      <c r="F440" s="121" t="s">
        <v>184</v>
      </c>
      <c r="G440" s="27">
        <f t="shared" ref="G440:H443" si="41">G441</f>
        <v>469.3</v>
      </c>
      <c r="H440" s="27">
        <f t="shared" si="41"/>
        <v>488.1</v>
      </c>
    </row>
    <row r="441" spans="1:8" ht="30" x14ac:dyDescent="0.3">
      <c r="A441" s="43" t="s">
        <v>373</v>
      </c>
      <c r="B441" s="120">
        <v>544</v>
      </c>
      <c r="C441" s="121" t="s">
        <v>228</v>
      </c>
      <c r="D441" s="121" t="s">
        <v>186</v>
      </c>
      <c r="E441" s="121" t="s">
        <v>379</v>
      </c>
      <c r="F441" s="121" t="s">
        <v>184</v>
      </c>
      <c r="G441" s="27">
        <f t="shared" si="41"/>
        <v>469.3</v>
      </c>
      <c r="H441" s="27">
        <f t="shared" si="41"/>
        <v>488.1</v>
      </c>
    </row>
    <row r="442" spans="1:8" ht="30" x14ac:dyDescent="0.3">
      <c r="A442" s="43" t="s">
        <v>396</v>
      </c>
      <c r="B442" s="120">
        <v>544</v>
      </c>
      <c r="C442" s="121" t="s">
        <v>228</v>
      </c>
      <c r="D442" s="121" t="s">
        <v>186</v>
      </c>
      <c r="E442" s="121" t="s">
        <v>1220</v>
      </c>
      <c r="F442" s="121" t="s">
        <v>184</v>
      </c>
      <c r="G442" s="27">
        <f t="shared" si="41"/>
        <v>469.3</v>
      </c>
      <c r="H442" s="27">
        <f t="shared" si="41"/>
        <v>488.1</v>
      </c>
    </row>
    <row r="443" spans="1:8" ht="47.25" customHeight="1" x14ac:dyDescent="0.3">
      <c r="A443" s="43" t="s">
        <v>298</v>
      </c>
      <c r="B443" s="120">
        <v>544</v>
      </c>
      <c r="C443" s="121" t="s">
        <v>228</v>
      </c>
      <c r="D443" s="121" t="s">
        <v>186</v>
      </c>
      <c r="E443" s="121" t="s">
        <v>1220</v>
      </c>
      <c r="F443" s="121">
        <v>600</v>
      </c>
      <c r="G443" s="27">
        <f t="shared" si="41"/>
        <v>469.3</v>
      </c>
      <c r="H443" s="27">
        <f t="shared" si="41"/>
        <v>488.1</v>
      </c>
    </row>
    <row r="444" spans="1:8" x14ac:dyDescent="0.3">
      <c r="A444" s="43" t="s">
        <v>307</v>
      </c>
      <c r="B444" s="120">
        <v>544</v>
      </c>
      <c r="C444" s="121" t="s">
        <v>228</v>
      </c>
      <c r="D444" s="121" t="s">
        <v>186</v>
      </c>
      <c r="E444" s="121" t="s">
        <v>1220</v>
      </c>
      <c r="F444" s="121">
        <v>610</v>
      </c>
      <c r="G444" s="27">
        <v>469.3</v>
      </c>
      <c r="H444" s="27">
        <v>488.1</v>
      </c>
    </row>
    <row r="445" spans="1:8" ht="19.149999999999999" customHeight="1" x14ac:dyDescent="0.3">
      <c r="A445" s="43" t="s">
        <v>376</v>
      </c>
      <c r="B445" s="120">
        <v>544</v>
      </c>
      <c r="C445" s="121" t="s">
        <v>228</v>
      </c>
      <c r="D445" s="121" t="s">
        <v>186</v>
      </c>
      <c r="E445" s="121" t="s">
        <v>351</v>
      </c>
      <c r="F445" s="121" t="s">
        <v>184</v>
      </c>
      <c r="G445" s="27">
        <f t="shared" ref="G445:H448" si="42">G446</f>
        <v>14209.2</v>
      </c>
      <c r="H445" s="27">
        <f t="shared" si="42"/>
        <v>14209.2</v>
      </c>
    </row>
    <row r="446" spans="1:8" ht="45" x14ac:dyDescent="0.3">
      <c r="A446" s="43" t="s">
        <v>397</v>
      </c>
      <c r="B446" s="120">
        <v>544</v>
      </c>
      <c r="C446" s="121" t="s">
        <v>228</v>
      </c>
      <c r="D446" s="121" t="s">
        <v>186</v>
      </c>
      <c r="E446" s="121" t="s">
        <v>353</v>
      </c>
      <c r="F446" s="121" t="s">
        <v>184</v>
      </c>
      <c r="G446" s="27">
        <f t="shared" si="42"/>
        <v>14209.2</v>
      </c>
      <c r="H446" s="27">
        <f t="shared" si="42"/>
        <v>14209.2</v>
      </c>
    </row>
    <row r="447" spans="1:8" ht="35.25" customHeight="1" x14ac:dyDescent="0.3">
      <c r="A447" s="43" t="s">
        <v>398</v>
      </c>
      <c r="B447" s="120">
        <v>544</v>
      </c>
      <c r="C447" s="121" t="s">
        <v>228</v>
      </c>
      <c r="D447" s="121" t="s">
        <v>186</v>
      </c>
      <c r="E447" s="121" t="s">
        <v>1221</v>
      </c>
      <c r="F447" s="121" t="s">
        <v>184</v>
      </c>
      <c r="G447" s="27">
        <f t="shared" si="42"/>
        <v>14209.2</v>
      </c>
      <c r="H447" s="27">
        <f t="shared" si="42"/>
        <v>14209.2</v>
      </c>
    </row>
    <row r="448" spans="1:8" ht="47.25" customHeight="1" x14ac:dyDescent="0.3">
      <c r="A448" s="43" t="s">
        <v>298</v>
      </c>
      <c r="B448" s="120">
        <v>544</v>
      </c>
      <c r="C448" s="121" t="s">
        <v>228</v>
      </c>
      <c r="D448" s="121" t="s">
        <v>186</v>
      </c>
      <c r="E448" s="121" t="s">
        <v>1221</v>
      </c>
      <c r="F448" s="121">
        <v>600</v>
      </c>
      <c r="G448" s="27">
        <f t="shared" si="42"/>
        <v>14209.2</v>
      </c>
      <c r="H448" s="27">
        <f t="shared" si="42"/>
        <v>14209.2</v>
      </c>
    </row>
    <row r="449" spans="1:8" x14ac:dyDescent="0.3">
      <c r="A449" s="43" t="s">
        <v>307</v>
      </c>
      <c r="B449" s="120">
        <v>544</v>
      </c>
      <c r="C449" s="121" t="s">
        <v>228</v>
      </c>
      <c r="D449" s="121" t="s">
        <v>186</v>
      </c>
      <c r="E449" s="121" t="s">
        <v>1221</v>
      </c>
      <c r="F449" s="121">
        <v>610</v>
      </c>
      <c r="G449" s="27">
        <v>14209.2</v>
      </c>
      <c r="H449" s="27">
        <v>14209.2</v>
      </c>
    </row>
    <row r="450" spans="1:8" ht="46.5" customHeight="1" x14ac:dyDescent="0.3">
      <c r="A450" s="43" t="s">
        <v>1226</v>
      </c>
      <c r="B450" s="120">
        <v>544</v>
      </c>
      <c r="C450" s="121" t="s">
        <v>228</v>
      </c>
      <c r="D450" s="121" t="s">
        <v>186</v>
      </c>
      <c r="E450" s="121" t="s">
        <v>414</v>
      </c>
      <c r="F450" s="121" t="s">
        <v>184</v>
      </c>
      <c r="G450" s="27">
        <f t="shared" ref="G450:H453" si="43">G451</f>
        <v>8911</v>
      </c>
      <c r="H450" s="27">
        <f t="shared" si="43"/>
        <v>4072.5</v>
      </c>
    </row>
    <row r="451" spans="1:8" ht="60" x14ac:dyDescent="0.3">
      <c r="A451" s="43" t="s">
        <v>383</v>
      </c>
      <c r="B451" s="120">
        <v>544</v>
      </c>
      <c r="C451" s="121" t="s">
        <v>228</v>
      </c>
      <c r="D451" s="121" t="s">
        <v>186</v>
      </c>
      <c r="E451" s="121" t="s">
        <v>416</v>
      </c>
      <c r="F451" s="121" t="s">
        <v>184</v>
      </c>
      <c r="G451" s="27">
        <f t="shared" si="43"/>
        <v>8911</v>
      </c>
      <c r="H451" s="27">
        <f t="shared" si="43"/>
        <v>4072.5</v>
      </c>
    </row>
    <row r="452" spans="1:8" ht="48.75" customHeight="1" x14ac:dyDescent="0.3">
      <c r="A452" s="43" t="s">
        <v>400</v>
      </c>
      <c r="B452" s="120">
        <v>544</v>
      </c>
      <c r="C452" s="121" t="s">
        <v>228</v>
      </c>
      <c r="D452" s="121" t="s">
        <v>186</v>
      </c>
      <c r="E452" s="121" t="s">
        <v>1223</v>
      </c>
      <c r="F452" s="121" t="s">
        <v>184</v>
      </c>
      <c r="G452" s="27">
        <f t="shared" si="43"/>
        <v>8911</v>
      </c>
      <c r="H452" s="27">
        <f t="shared" si="43"/>
        <v>4072.5</v>
      </c>
    </row>
    <row r="453" spans="1:8" ht="50.25" customHeight="1" x14ac:dyDescent="0.3">
      <c r="A453" s="43" t="s">
        <v>298</v>
      </c>
      <c r="B453" s="120">
        <v>544</v>
      </c>
      <c r="C453" s="121" t="s">
        <v>228</v>
      </c>
      <c r="D453" s="121" t="s">
        <v>186</v>
      </c>
      <c r="E453" s="121" t="s">
        <v>1223</v>
      </c>
      <c r="F453" s="121">
        <v>600</v>
      </c>
      <c r="G453" s="27">
        <f t="shared" si="43"/>
        <v>8911</v>
      </c>
      <c r="H453" s="27">
        <f t="shared" si="43"/>
        <v>4072.5</v>
      </c>
    </row>
    <row r="454" spans="1:8" ht="19.5" customHeight="1" x14ac:dyDescent="0.3">
      <c r="A454" s="43" t="s">
        <v>307</v>
      </c>
      <c r="B454" s="120">
        <v>544</v>
      </c>
      <c r="C454" s="121" t="s">
        <v>228</v>
      </c>
      <c r="D454" s="121" t="s">
        <v>186</v>
      </c>
      <c r="E454" s="121" t="s">
        <v>1223</v>
      </c>
      <c r="F454" s="121">
        <v>610</v>
      </c>
      <c r="G454" s="27">
        <v>8911</v>
      </c>
      <c r="H454" s="27">
        <v>4072.5</v>
      </c>
    </row>
    <row r="455" spans="1:8" ht="29.25" customHeight="1" x14ac:dyDescent="0.3">
      <c r="A455" s="43" t="s">
        <v>1000</v>
      </c>
      <c r="B455" s="120">
        <v>544</v>
      </c>
      <c r="C455" s="121" t="s">
        <v>228</v>
      </c>
      <c r="D455" s="121" t="s">
        <v>186</v>
      </c>
      <c r="E455" s="121" t="s">
        <v>684</v>
      </c>
      <c r="F455" s="121" t="s">
        <v>184</v>
      </c>
      <c r="G455" s="27">
        <f t="shared" ref="G455:H458" si="44">G456</f>
        <v>950</v>
      </c>
      <c r="H455" s="27">
        <f t="shared" si="44"/>
        <v>0</v>
      </c>
    </row>
    <row r="456" spans="1:8" ht="78.599999999999994" customHeight="1" x14ac:dyDescent="0.3">
      <c r="A456" s="43" t="s">
        <v>685</v>
      </c>
      <c r="B456" s="120">
        <v>544</v>
      </c>
      <c r="C456" s="121" t="s">
        <v>228</v>
      </c>
      <c r="D456" s="121" t="s">
        <v>186</v>
      </c>
      <c r="E456" s="121" t="s">
        <v>686</v>
      </c>
      <c r="F456" s="121" t="s">
        <v>184</v>
      </c>
      <c r="G456" s="27">
        <f t="shared" si="44"/>
        <v>950</v>
      </c>
      <c r="H456" s="27">
        <f t="shared" si="44"/>
        <v>0</v>
      </c>
    </row>
    <row r="457" spans="1:8" ht="91.5" customHeight="1" x14ac:dyDescent="0.3">
      <c r="A457" s="43" t="s">
        <v>983</v>
      </c>
      <c r="B457" s="120">
        <v>544</v>
      </c>
      <c r="C457" s="121" t="s">
        <v>228</v>
      </c>
      <c r="D457" s="121" t="s">
        <v>186</v>
      </c>
      <c r="E457" s="121" t="s">
        <v>804</v>
      </c>
      <c r="F457" s="121" t="s">
        <v>803</v>
      </c>
      <c r="G457" s="27">
        <f t="shared" si="44"/>
        <v>950</v>
      </c>
      <c r="H457" s="27">
        <f t="shared" si="44"/>
        <v>0</v>
      </c>
    </row>
    <row r="458" spans="1:8" ht="45.75" customHeight="1" x14ac:dyDescent="0.3">
      <c r="A458" s="43" t="s">
        <v>298</v>
      </c>
      <c r="B458" s="120">
        <v>544</v>
      </c>
      <c r="C458" s="121" t="s">
        <v>228</v>
      </c>
      <c r="D458" s="121" t="s">
        <v>186</v>
      </c>
      <c r="E458" s="121" t="s">
        <v>804</v>
      </c>
      <c r="F458" s="121" t="s">
        <v>689</v>
      </c>
      <c r="G458" s="27">
        <f t="shared" si="44"/>
        <v>950</v>
      </c>
      <c r="H458" s="27">
        <f t="shared" si="44"/>
        <v>0</v>
      </c>
    </row>
    <row r="459" spans="1:8" ht="15.75" customHeight="1" x14ac:dyDescent="0.3">
      <c r="A459" s="43" t="s">
        <v>307</v>
      </c>
      <c r="B459" s="120">
        <v>544</v>
      </c>
      <c r="C459" s="121" t="s">
        <v>228</v>
      </c>
      <c r="D459" s="121" t="s">
        <v>186</v>
      </c>
      <c r="E459" s="121" t="s">
        <v>804</v>
      </c>
      <c r="F459" s="121" t="s">
        <v>690</v>
      </c>
      <c r="G459" s="27">
        <v>950</v>
      </c>
      <c r="H459" s="27">
        <v>0</v>
      </c>
    </row>
    <row r="460" spans="1:8" ht="16.899999999999999" customHeight="1" x14ac:dyDescent="0.3">
      <c r="A460" s="43" t="s">
        <v>401</v>
      </c>
      <c r="B460" s="120">
        <v>544</v>
      </c>
      <c r="C460" s="121" t="s">
        <v>228</v>
      </c>
      <c r="D460" s="121" t="s">
        <v>198</v>
      </c>
      <c r="E460" s="121" t="s">
        <v>183</v>
      </c>
      <c r="F460" s="121" t="s">
        <v>184</v>
      </c>
      <c r="G460" s="27">
        <f>G461</f>
        <v>32842.199999999997</v>
      </c>
      <c r="H460" s="27">
        <f>H461</f>
        <v>36623.1</v>
      </c>
    </row>
    <row r="461" spans="1:8" ht="45" customHeight="1" x14ac:dyDescent="0.3">
      <c r="A461" s="43" t="s">
        <v>980</v>
      </c>
      <c r="B461" s="120">
        <v>544</v>
      </c>
      <c r="C461" s="121" t="s">
        <v>228</v>
      </c>
      <c r="D461" s="121" t="s">
        <v>198</v>
      </c>
      <c r="E461" s="121" t="s">
        <v>350</v>
      </c>
      <c r="F461" s="121" t="s">
        <v>184</v>
      </c>
      <c r="G461" s="27">
        <f>G467+G472+G464</f>
        <v>32842.199999999997</v>
      </c>
      <c r="H461" s="27">
        <f>H467+H472+H464</f>
        <v>36623.1</v>
      </c>
    </row>
    <row r="462" spans="1:8" ht="43.15" customHeight="1" x14ac:dyDescent="0.3">
      <c r="A462" s="43" t="s">
        <v>831</v>
      </c>
      <c r="B462" s="120">
        <v>544</v>
      </c>
      <c r="C462" s="121" t="s">
        <v>228</v>
      </c>
      <c r="D462" s="121" t="s">
        <v>198</v>
      </c>
      <c r="E462" s="121" t="s">
        <v>372</v>
      </c>
      <c r="F462" s="121" t="s">
        <v>184</v>
      </c>
      <c r="G462" s="27">
        <f t="shared" ref="G462:H465" si="45">G463</f>
        <v>32448.2</v>
      </c>
      <c r="H462" s="27">
        <f t="shared" si="45"/>
        <v>36215.9</v>
      </c>
    </row>
    <row r="463" spans="1:8" ht="78.75" customHeight="1" x14ac:dyDescent="0.3">
      <c r="A463" s="43" t="s">
        <v>411</v>
      </c>
      <c r="B463" s="120">
        <v>544</v>
      </c>
      <c r="C463" s="121" t="s">
        <v>228</v>
      </c>
      <c r="D463" s="121" t="s">
        <v>198</v>
      </c>
      <c r="E463" s="121" t="s">
        <v>374</v>
      </c>
      <c r="F463" s="121" t="s">
        <v>184</v>
      </c>
      <c r="G463" s="27">
        <f t="shared" si="45"/>
        <v>32448.2</v>
      </c>
      <c r="H463" s="27">
        <f t="shared" si="45"/>
        <v>36215.9</v>
      </c>
    </row>
    <row r="464" spans="1:8" ht="48.6" customHeight="1" x14ac:dyDescent="0.3">
      <c r="A464" s="43" t="s">
        <v>412</v>
      </c>
      <c r="B464" s="120">
        <v>544</v>
      </c>
      <c r="C464" s="121" t="s">
        <v>228</v>
      </c>
      <c r="D464" s="121" t="s">
        <v>198</v>
      </c>
      <c r="E464" s="121" t="s">
        <v>1225</v>
      </c>
      <c r="F464" s="121" t="s">
        <v>184</v>
      </c>
      <c r="G464" s="27">
        <f t="shared" si="45"/>
        <v>32448.2</v>
      </c>
      <c r="H464" s="27">
        <f t="shared" si="45"/>
        <v>36215.9</v>
      </c>
    </row>
    <row r="465" spans="1:8" ht="47.45" customHeight="1" x14ac:dyDescent="0.3">
      <c r="A465" s="43" t="s">
        <v>298</v>
      </c>
      <c r="B465" s="120">
        <v>544</v>
      </c>
      <c r="C465" s="121" t="s">
        <v>228</v>
      </c>
      <c r="D465" s="121" t="s">
        <v>198</v>
      </c>
      <c r="E465" s="121" t="s">
        <v>1225</v>
      </c>
      <c r="F465" s="121">
        <v>600</v>
      </c>
      <c r="G465" s="27">
        <f t="shared" si="45"/>
        <v>32448.2</v>
      </c>
      <c r="H465" s="27">
        <f t="shared" si="45"/>
        <v>36215.9</v>
      </c>
    </row>
    <row r="466" spans="1:8" ht="18.600000000000001" customHeight="1" x14ac:dyDescent="0.3">
      <c r="A466" s="43" t="s">
        <v>307</v>
      </c>
      <c r="B466" s="120">
        <v>544</v>
      </c>
      <c r="C466" s="121" t="s">
        <v>228</v>
      </c>
      <c r="D466" s="121" t="s">
        <v>198</v>
      </c>
      <c r="E466" s="121" t="s">
        <v>1225</v>
      </c>
      <c r="F466" s="121">
        <v>610</v>
      </c>
      <c r="G466" s="27">
        <v>32448.2</v>
      </c>
      <c r="H466" s="27">
        <v>36215.9</v>
      </c>
    </row>
    <row r="467" spans="1:8" x14ac:dyDescent="0.3">
      <c r="A467" s="43" t="s">
        <v>371</v>
      </c>
      <c r="B467" s="120">
        <v>544</v>
      </c>
      <c r="C467" s="121" t="s">
        <v>228</v>
      </c>
      <c r="D467" s="121" t="s">
        <v>198</v>
      </c>
      <c r="E467" s="121" t="s">
        <v>377</v>
      </c>
      <c r="F467" s="121" t="s">
        <v>184</v>
      </c>
      <c r="G467" s="27">
        <f t="shared" ref="G467:H470" si="46">G468</f>
        <v>60</v>
      </c>
      <c r="H467" s="27">
        <f t="shared" si="46"/>
        <v>60</v>
      </c>
    </row>
    <row r="468" spans="1:8" ht="30" x14ac:dyDescent="0.3">
      <c r="A468" s="43" t="s">
        <v>373</v>
      </c>
      <c r="B468" s="120">
        <v>544</v>
      </c>
      <c r="C468" s="121" t="s">
        <v>228</v>
      </c>
      <c r="D468" s="121" t="s">
        <v>198</v>
      </c>
      <c r="E468" s="121" t="s">
        <v>379</v>
      </c>
      <c r="F468" s="121" t="s">
        <v>184</v>
      </c>
      <c r="G468" s="27">
        <f t="shared" si="46"/>
        <v>60</v>
      </c>
      <c r="H468" s="27">
        <f t="shared" si="46"/>
        <v>60</v>
      </c>
    </row>
    <row r="469" spans="1:8" ht="45" x14ac:dyDescent="0.3">
      <c r="A469" s="43" t="s">
        <v>575</v>
      </c>
      <c r="B469" s="120">
        <v>544</v>
      </c>
      <c r="C469" s="121" t="s">
        <v>228</v>
      </c>
      <c r="D469" s="121" t="s">
        <v>198</v>
      </c>
      <c r="E469" s="121" t="s">
        <v>1224</v>
      </c>
      <c r="F469" s="121" t="s">
        <v>184</v>
      </c>
      <c r="G469" s="27">
        <f t="shared" si="46"/>
        <v>60</v>
      </c>
      <c r="H469" s="27">
        <f t="shared" si="46"/>
        <v>60</v>
      </c>
    </row>
    <row r="470" spans="1:8" ht="48" customHeight="1" x14ac:dyDescent="0.3">
      <c r="A470" s="43" t="s">
        <v>298</v>
      </c>
      <c r="B470" s="120">
        <v>544</v>
      </c>
      <c r="C470" s="121" t="s">
        <v>228</v>
      </c>
      <c r="D470" s="121" t="s">
        <v>198</v>
      </c>
      <c r="E470" s="121" t="s">
        <v>1224</v>
      </c>
      <c r="F470" s="121">
        <v>600</v>
      </c>
      <c r="G470" s="27">
        <f t="shared" si="46"/>
        <v>60</v>
      </c>
      <c r="H470" s="27">
        <f t="shared" si="46"/>
        <v>60</v>
      </c>
    </row>
    <row r="471" spans="1:8" x14ac:dyDescent="0.3">
      <c r="A471" s="43" t="s">
        <v>307</v>
      </c>
      <c r="B471" s="120">
        <v>544</v>
      </c>
      <c r="C471" s="121" t="s">
        <v>228</v>
      </c>
      <c r="D471" s="121" t="s">
        <v>198</v>
      </c>
      <c r="E471" s="121" t="s">
        <v>1224</v>
      </c>
      <c r="F471" s="121">
        <v>610</v>
      </c>
      <c r="G471" s="27">
        <v>60</v>
      </c>
      <c r="H471" s="27">
        <v>60</v>
      </c>
    </row>
    <row r="472" spans="1:8" ht="49.5" customHeight="1" x14ac:dyDescent="0.3">
      <c r="A472" s="43" t="s">
        <v>1226</v>
      </c>
      <c r="B472" s="120">
        <v>544</v>
      </c>
      <c r="C472" s="121" t="s">
        <v>228</v>
      </c>
      <c r="D472" s="121" t="s">
        <v>198</v>
      </c>
      <c r="E472" s="121" t="s">
        <v>414</v>
      </c>
      <c r="F472" s="121" t="s">
        <v>184</v>
      </c>
      <c r="G472" s="27">
        <f t="shared" ref="G472:H475" si="47">G473</f>
        <v>334</v>
      </c>
      <c r="H472" s="27">
        <f t="shared" si="47"/>
        <v>347.2</v>
      </c>
    </row>
    <row r="473" spans="1:8" ht="60" x14ac:dyDescent="0.3">
      <c r="A473" s="43" t="s">
        <v>383</v>
      </c>
      <c r="B473" s="120">
        <v>544</v>
      </c>
      <c r="C473" s="121" t="s">
        <v>228</v>
      </c>
      <c r="D473" s="121" t="s">
        <v>198</v>
      </c>
      <c r="E473" s="121" t="s">
        <v>416</v>
      </c>
      <c r="F473" s="121" t="s">
        <v>184</v>
      </c>
      <c r="G473" s="27">
        <f t="shared" si="47"/>
        <v>334</v>
      </c>
      <c r="H473" s="27">
        <f t="shared" si="47"/>
        <v>347.2</v>
      </c>
    </row>
    <row r="474" spans="1:8" ht="45" customHeight="1" x14ac:dyDescent="0.3">
      <c r="A474" s="43" t="s">
        <v>410</v>
      </c>
      <c r="B474" s="120">
        <v>544</v>
      </c>
      <c r="C474" s="121" t="s">
        <v>228</v>
      </c>
      <c r="D474" s="121" t="s">
        <v>198</v>
      </c>
      <c r="E474" s="121" t="s">
        <v>1255</v>
      </c>
      <c r="F474" s="121" t="s">
        <v>184</v>
      </c>
      <c r="G474" s="27">
        <f t="shared" si="47"/>
        <v>334</v>
      </c>
      <c r="H474" s="27">
        <f t="shared" si="47"/>
        <v>347.2</v>
      </c>
    </row>
    <row r="475" spans="1:8" ht="47.25" customHeight="1" x14ac:dyDescent="0.3">
      <c r="A475" s="43" t="s">
        <v>298</v>
      </c>
      <c r="B475" s="120">
        <v>544</v>
      </c>
      <c r="C475" s="121" t="s">
        <v>228</v>
      </c>
      <c r="D475" s="121" t="s">
        <v>198</v>
      </c>
      <c r="E475" s="121" t="s">
        <v>1255</v>
      </c>
      <c r="F475" s="121">
        <v>600</v>
      </c>
      <c r="G475" s="27">
        <f t="shared" si="47"/>
        <v>334</v>
      </c>
      <c r="H475" s="27">
        <f t="shared" si="47"/>
        <v>347.2</v>
      </c>
    </row>
    <row r="476" spans="1:8" x14ac:dyDescent="0.3">
      <c r="A476" s="43" t="s">
        <v>307</v>
      </c>
      <c r="B476" s="120">
        <v>544</v>
      </c>
      <c r="C476" s="121" t="s">
        <v>228</v>
      </c>
      <c r="D476" s="121" t="s">
        <v>198</v>
      </c>
      <c r="E476" s="121" t="s">
        <v>1255</v>
      </c>
      <c r="F476" s="121">
        <v>610</v>
      </c>
      <c r="G476" s="27">
        <v>334</v>
      </c>
      <c r="H476" s="27">
        <v>347.2</v>
      </c>
    </row>
    <row r="477" spans="1:8" ht="16.5" customHeight="1" x14ac:dyDescent="0.3">
      <c r="A477" s="43" t="s">
        <v>576</v>
      </c>
      <c r="B477" s="120">
        <v>544</v>
      </c>
      <c r="C477" s="121" t="s">
        <v>228</v>
      </c>
      <c r="D477" s="121" t="s">
        <v>272</v>
      </c>
      <c r="E477" s="121" t="s">
        <v>183</v>
      </c>
      <c r="F477" s="121" t="s">
        <v>184</v>
      </c>
      <c r="G477" s="27">
        <f t="shared" ref="G477:H479" si="48">G478</f>
        <v>31383.599999999999</v>
      </c>
      <c r="H477" s="27">
        <f t="shared" si="48"/>
        <v>31533</v>
      </c>
    </row>
    <row r="478" spans="1:8" ht="46.9" customHeight="1" x14ac:dyDescent="0.3">
      <c r="A478" s="43" t="s">
        <v>980</v>
      </c>
      <c r="B478" s="120">
        <v>544</v>
      </c>
      <c r="C478" s="121" t="s">
        <v>228</v>
      </c>
      <c r="D478" s="121" t="s">
        <v>272</v>
      </c>
      <c r="E478" s="121" t="s">
        <v>350</v>
      </c>
      <c r="F478" s="121" t="s">
        <v>184</v>
      </c>
      <c r="G478" s="27">
        <f t="shared" si="48"/>
        <v>31383.599999999999</v>
      </c>
      <c r="H478" s="27">
        <f t="shared" si="48"/>
        <v>31533</v>
      </c>
    </row>
    <row r="479" spans="1:8" ht="63" customHeight="1" x14ac:dyDescent="0.3">
      <c r="A479" s="43" t="s">
        <v>1001</v>
      </c>
      <c r="B479" s="120">
        <v>544</v>
      </c>
      <c r="C479" s="121" t="s">
        <v>228</v>
      </c>
      <c r="D479" s="121" t="s">
        <v>272</v>
      </c>
      <c r="E479" s="121" t="s">
        <v>382</v>
      </c>
      <c r="F479" s="121" t="s">
        <v>184</v>
      </c>
      <c r="G479" s="27">
        <f t="shared" si="48"/>
        <v>31383.599999999999</v>
      </c>
      <c r="H479" s="27">
        <f t="shared" si="48"/>
        <v>31533</v>
      </c>
    </row>
    <row r="480" spans="1:8" ht="62.25" customHeight="1" x14ac:dyDescent="0.3">
      <c r="A480" s="43" t="s">
        <v>415</v>
      </c>
      <c r="B480" s="120">
        <v>544</v>
      </c>
      <c r="C480" s="121" t="s">
        <v>228</v>
      </c>
      <c r="D480" s="121" t="s">
        <v>272</v>
      </c>
      <c r="E480" s="121" t="s">
        <v>384</v>
      </c>
      <c r="F480" s="121" t="s">
        <v>184</v>
      </c>
      <c r="G480" s="27">
        <f>G481+G484+G489</f>
        <v>31383.599999999999</v>
      </c>
      <c r="H480" s="27">
        <f>H481+H484+H489</f>
        <v>31533</v>
      </c>
    </row>
    <row r="481" spans="1:8" ht="32.450000000000003" customHeight="1" x14ac:dyDescent="0.3">
      <c r="A481" s="43" t="s">
        <v>191</v>
      </c>
      <c r="B481" s="120">
        <v>544</v>
      </c>
      <c r="C481" s="121" t="s">
        <v>228</v>
      </c>
      <c r="D481" s="121" t="s">
        <v>272</v>
      </c>
      <c r="E481" s="121" t="s">
        <v>1228</v>
      </c>
      <c r="F481" s="121" t="s">
        <v>184</v>
      </c>
      <c r="G481" s="27">
        <f>G482</f>
        <v>3746</v>
      </c>
      <c r="H481" s="27">
        <f>H482</f>
        <v>3746</v>
      </c>
    </row>
    <row r="482" spans="1:8" ht="106.5" customHeight="1" x14ac:dyDescent="0.3">
      <c r="A482" s="43" t="s">
        <v>193</v>
      </c>
      <c r="B482" s="120">
        <v>544</v>
      </c>
      <c r="C482" s="121" t="s">
        <v>228</v>
      </c>
      <c r="D482" s="121" t="s">
        <v>272</v>
      </c>
      <c r="E482" s="121" t="s">
        <v>1228</v>
      </c>
      <c r="F482" s="121">
        <v>100</v>
      </c>
      <c r="G482" s="27">
        <f>G483</f>
        <v>3746</v>
      </c>
      <c r="H482" s="27">
        <f>H483</f>
        <v>3746</v>
      </c>
    </row>
    <row r="483" spans="1:8" ht="45" x14ac:dyDescent="0.3">
      <c r="A483" s="43" t="s">
        <v>194</v>
      </c>
      <c r="B483" s="120">
        <v>544</v>
      </c>
      <c r="C483" s="121" t="s">
        <v>228</v>
      </c>
      <c r="D483" s="121" t="s">
        <v>272</v>
      </c>
      <c r="E483" s="121" t="s">
        <v>1228</v>
      </c>
      <c r="F483" s="121">
        <v>120</v>
      </c>
      <c r="G483" s="27">
        <v>3746</v>
      </c>
      <c r="H483" s="27">
        <v>3746</v>
      </c>
    </row>
    <row r="484" spans="1:8" ht="30" x14ac:dyDescent="0.3">
      <c r="A484" s="43" t="s">
        <v>195</v>
      </c>
      <c r="B484" s="120">
        <v>544</v>
      </c>
      <c r="C484" s="121" t="s">
        <v>228</v>
      </c>
      <c r="D484" s="121" t="s">
        <v>272</v>
      </c>
      <c r="E484" s="121" t="s">
        <v>1229</v>
      </c>
      <c r="F484" s="121" t="s">
        <v>184</v>
      </c>
      <c r="G484" s="27">
        <f>G485+G487</f>
        <v>158.39999999999998</v>
      </c>
      <c r="H484" s="27">
        <f>H485+H487</f>
        <v>160.89999999999998</v>
      </c>
    </row>
    <row r="485" spans="1:8" ht="106.5" customHeight="1" x14ac:dyDescent="0.3">
      <c r="A485" s="43" t="s">
        <v>193</v>
      </c>
      <c r="B485" s="120">
        <v>544</v>
      </c>
      <c r="C485" s="121" t="s">
        <v>228</v>
      </c>
      <c r="D485" s="121" t="s">
        <v>272</v>
      </c>
      <c r="E485" s="121" t="s">
        <v>1229</v>
      </c>
      <c r="F485" s="121">
        <v>100</v>
      </c>
      <c r="G485" s="27">
        <f>G486</f>
        <v>91.6</v>
      </c>
      <c r="H485" s="27">
        <f>H486</f>
        <v>91.6</v>
      </c>
    </row>
    <row r="486" spans="1:8" ht="45" x14ac:dyDescent="0.3">
      <c r="A486" s="43" t="s">
        <v>194</v>
      </c>
      <c r="B486" s="120">
        <v>544</v>
      </c>
      <c r="C486" s="121" t="s">
        <v>228</v>
      </c>
      <c r="D486" s="121" t="s">
        <v>272</v>
      </c>
      <c r="E486" s="121" t="s">
        <v>1229</v>
      </c>
      <c r="F486" s="121">
        <v>120</v>
      </c>
      <c r="G486" s="27">
        <v>91.6</v>
      </c>
      <c r="H486" s="27">
        <v>91.6</v>
      </c>
    </row>
    <row r="487" spans="1:8" ht="47.25" customHeight="1" x14ac:dyDescent="0.3">
      <c r="A487" s="43" t="s">
        <v>205</v>
      </c>
      <c r="B487" s="120">
        <v>544</v>
      </c>
      <c r="C487" s="121" t="s">
        <v>228</v>
      </c>
      <c r="D487" s="121" t="s">
        <v>272</v>
      </c>
      <c r="E487" s="121" t="s">
        <v>1229</v>
      </c>
      <c r="F487" s="121">
        <v>200</v>
      </c>
      <c r="G487" s="27">
        <f>G488</f>
        <v>66.8</v>
      </c>
      <c r="H487" s="27">
        <f>H488</f>
        <v>69.3</v>
      </c>
    </row>
    <row r="488" spans="1:8" ht="45" x14ac:dyDescent="0.3">
      <c r="A488" s="43" t="s">
        <v>206</v>
      </c>
      <c r="B488" s="120">
        <v>544</v>
      </c>
      <c r="C488" s="121" t="s">
        <v>228</v>
      </c>
      <c r="D488" s="121" t="s">
        <v>272</v>
      </c>
      <c r="E488" s="121" t="s">
        <v>1229</v>
      </c>
      <c r="F488" s="121">
        <v>240</v>
      </c>
      <c r="G488" s="27">
        <v>66.8</v>
      </c>
      <c r="H488" s="27">
        <v>69.3</v>
      </c>
    </row>
    <row r="489" spans="1:8" ht="34.5" customHeight="1" x14ac:dyDescent="0.3">
      <c r="A489" s="43" t="s">
        <v>577</v>
      </c>
      <c r="B489" s="120">
        <v>544</v>
      </c>
      <c r="C489" s="121" t="s">
        <v>228</v>
      </c>
      <c r="D489" s="121" t="s">
        <v>272</v>
      </c>
      <c r="E489" s="121" t="s">
        <v>1230</v>
      </c>
      <c r="F489" s="121" t="s">
        <v>184</v>
      </c>
      <c r="G489" s="27">
        <f>G490+G492+G494</f>
        <v>27479.199999999997</v>
      </c>
      <c r="H489" s="27">
        <f>H490+H492+H494</f>
        <v>27626.1</v>
      </c>
    </row>
    <row r="490" spans="1:8" ht="107.25" customHeight="1" x14ac:dyDescent="0.3">
      <c r="A490" s="43" t="s">
        <v>193</v>
      </c>
      <c r="B490" s="120">
        <v>544</v>
      </c>
      <c r="C490" s="121" t="s">
        <v>228</v>
      </c>
      <c r="D490" s="121" t="s">
        <v>272</v>
      </c>
      <c r="E490" s="121" t="s">
        <v>1230</v>
      </c>
      <c r="F490" s="121">
        <v>100</v>
      </c>
      <c r="G490" s="27">
        <f>G491</f>
        <v>22957.8</v>
      </c>
      <c r="H490" s="27">
        <f>H491</f>
        <v>22957.8</v>
      </c>
    </row>
    <row r="491" spans="1:8" ht="30" x14ac:dyDescent="0.3">
      <c r="A491" s="43" t="s">
        <v>259</v>
      </c>
      <c r="B491" s="120">
        <v>544</v>
      </c>
      <c r="C491" s="121" t="s">
        <v>228</v>
      </c>
      <c r="D491" s="121" t="s">
        <v>272</v>
      </c>
      <c r="E491" s="121" t="s">
        <v>1230</v>
      </c>
      <c r="F491" s="121">
        <v>110</v>
      </c>
      <c r="G491" s="27">
        <v>22957.8</v>
      </c>
      <c r="H491" s="27">
        <v>22957.8</v>
      </c>
    </row>
    <row r="492" spans="1:8" ht="32.25" customHeight="1" x14ac:dyDescent="0.3">
      <c r="A492" s="43" t="s">
        <v>205</v>
      </c>
      <c r="B492" s="120">
        <v>544</v>
      </c>
      <c r="C492" s="121" t="s">
        <v>228</v>
      </c>
      <c r="D492" s="121" t="s">
        <v>272</v>
      </c>
      <c r="E492" s="121" t="s">
        <v>1230</v>
      </c>
      <c r="F492" s="121">
        <v>200</v>
      </c>
      <c r="G492" s="27">
        <f>G493</f>
        <v>4373.3</v>
      </c>
      <c r="H492" s="27">
        <f>H493</f>
        <v>4514.7</v>
      </c>
    </row>
    <row r="493" spans="1:8" ht="45" x14ac:dyDescent="0.3">
      <c r="A493" s="43" t="s">
        <v>206</v>
      </c>
      <c r="B493" s="120">
        <v>544</v>
      </c>
      <c r="C493" s="121" t="s">
        <v>228</v>
      </c>
      <c r="D493" s="121" t="s">
        <v>272</v>
      </c>
      <c r="E493" s="121" t="s">
        <v>1230</v>
      </c>
      <c r="F493" s="121">
        <v>240</v>
      </c>
      <c r="G493" s="27">
        <v>4373.3</v>
      </c>
      <c r="H493" s="27">
        <v>4514.7</v>
      </c>
    </row>
    <row r="494" spans="1:8" x14ac:dyDescent="0.3">
      <c r="A494" s="43" t="s">
        <v>207</v>
      </c>
      <c r="B494" s="120">
        <v>544</v>
      </c>
      <c r="C494" s="121" t="s">
        <v>228</v>
      </c>
      <c r="D494" s="121" t="s">
        <v>272</v>
      </c>
      <c r="E494" s="121" t="s">
        <v>1230</v>
      </c>
      <c r="F494" s="121">
        <v>800</v>
      </c>
      <c r="G494" s="27">
        <f>G495</f>
        <v>148.1</v>
      </c>
      <c r="H494" s="27">
        <f>H495</f>
        <v>153.6</v>
      </c>
    </row>
    <row r="495" spans="1:8" ht="19.5" customHeight="1" x14ac:dyDescent="0.3">
      <c r="A495" s="43" t="s">
        <v>208</v>
      </c>
      <c r="B495" s="120">
        <v>544</v>
      </c>
      <c r="C495" s="121" t="s">
        <v>228</v>
      </c>
      <c r="D495" s="121" t="s">
        <v>272</v>
      </c>
      <c r="E495" s="121" t="s">
        <v>1230</v>
      </c>
      <c r="F495" s="121">
        <v>850</v>
      </c>
      <c r="G495" s="27">
        <v>148.1</v>
      </c>
      <c r="H495" s="27">
        <v>153.6</v>
      </c>
    </row>
    <row r="496" spans="1:8" x14ac:dyDescent="0.3">
      <c r="A496" s="42" t="s">
        <v>445</v>
      </c>
      <c r="B496" s="161">
        <v>544</v>
      </c>
      <c r="C496" s="129">
        <v>10</v>
      </c>
      <c r="D496" s="129" t="s">
        <v>182</v>
      </c>
      <c r="E496" s="129" t="s">
        <v>183</v>
      </c>
      <c r="F496" s="129" t="s">
        <v>184</v>
      </c>
      <c r="G496" s="24">
        <f>G497+G504+G516</f>
        <v>6321.9</v>
      </c>
      <c r="H496" s="24">
        <f>H497+H504+H516</f>
        <v>5999.8</v>
      </c>
    </row>
    <row r="497" spans="1:8" x14ac:dyDescent="0.3">
      <c r="A497" s="43" t="s">
        <v>448</v>
      </c>
      <c r="B497" s="120">
        <v>544</v>
      </c>
      <c r="C497" s="121">
        <v>10</v>
      </c>
      <c r="D497" s="121" t="s">
        <v>181</v>
      </c>
      <c r="E497" s="121" t="s">
        <v>183</v>
      </c>
      <c r="F497" s="121" t="s">
        <v>184</v>
      </c>
      <c r="G497" s="27">
        <f t="shared" ref="G497:H502" si="49">G498</f>
        <v>588.29999999999995</v>
      </c>
      <c r="H497" s="27">
        <f t="shared" si="49"/>
        <v>588.29999999999995</v>
      </c>
    </row>
    <row r="498" spans="1:8" ht="45" x14ac:dyDescent="0.3">
      <c r="A498" s="43" t="s">
        <v>976</v>
      </c>
      <c r="B498" s="120">
        <v>544</v>
      </c>
      <c r="C498" s="121">
        <v>10</v>
      </c>
      <c r="D498" s="121" t="s">
        <v>181</v>
      </c>
      <c r="E498" s="121" t="s">
        <v>449</v>
      </c>
      <c r="F498" s="121" t="s">
        <v>184</v>
      </c>
      <c r="G498" s="27">
        <f t="shared" si="49"/>
        <v>588.29999999999995</v>
      </c>
      <c r="H498" s="27">
        <f t="shared" si="49"/>
        <v>588.29999999999995</v>
      </c>
    </row>
    <row r="499" spans="1:8" ht="92.25" customHeight="1" x14ac:dyDescent="0.3">
      <c r="A499" s="52" t="s">
        <v>1114</v>
      </c>
      <c r="B499" s="120">
        <v>544</v>
      </c>
      <c r="C499" s="121">
        <v>10</v>
      </c>
      <c r="D499" s="121" t="s">
        <v>181</v>
      </c>
      <c r="E499" s="121" t="s">
        <v>450</v>
      </c>
      <c r="F499" s="121" t="s">
        <v>184</v>
      </c>
      <c r="G499" s="27">
        <f t="shared" si="49"/>
        <v>588.29999999999995</v>
      </c>
      <c r="H499" s="27">
        <f t="shared" si="49"/>
        <v>588.29999999999995</v>
      </c>
    </row>
    <row r="500" spans="1:8" ht="76.5" customHeight="1" x14ac:dyDescent="0.3">
      <c r="A500" s="52" t="s">
        <v>996</v>
      </c>
      <c r="B500" s="120">
        <v>544</v>
      </c>
      <c r="C500" s="121">
        <v>10</v>
      </c>
      <c r="D500" s="121" t="s">
        <v>181</v>
      </c>
      <c r="E500" s="121" t="s">
        <v>451</v>
      </c>
      <c r="F500" s="121" t="s">
        <v>184</v>
      </c>
      <c r="G500" s="27">
        <f t="shared" si="49"/>
        <v>588.29999999999995</v>
      </c>
      <c r="H500" s="27">
        <f t="shared" si="49"/>
        <v>588.29999999999995</v>
      </c>
    </row>
    <row r="501" spans="1:8" ht="61.5" customHeight="1" x14ac:dyDescent="0.3">
      <c r="A501" s="52" t="s">
        <v>830</v>
      </c>
      <c r="B501" s="120">
        <v>544</v>
      </c>
      <c r="C501" s="121">
        <v>10</v>
      </c>
      <c r="D501" s="121" t="s">
        <v>181</v>
      </c>
      <c r="E501" s="121" t="s">
        <v>452</v>
      </c>
      <c r="F501" s="121" t="s">
        <v>184</v>
      </c>
      <c r="G501" s="27">
        <f t="shared" si="49"/>
        <v>588.29999999999995</v>
      </c>
      <c r="H501" s="27">
        <f t="shared" si="49"/>
        <v>588.29999999999995</v>
      </c>
    </row>
    <row r="502" spans="1:8" ht="30" x14ac:dyDescent="0.3">
      <c r="A502" s="43" t="s">
        <v>453</v>
      </c>
      <c r="B502" s="120">
        <v>544</v>
      </c>
      <c r="C502" s="121">
        <v>10</v>
      </c>
      <c r="D502" s="121" t="s">
        <v>181</v>
      </c>
      <c r="E502" s="121" t="s">
        <v>452</v>
      </c>
      <c r="F502" s="121">
        <v>300</v>
      </c>
      <c r="G502" s="27">
        <f t="shared" si="49"/>
        <v>588.29999999999995</v>
      </c>
      <c r="H502" s="27">
        <f t="shared" si="49"/>
        <v>588.29999999999995</v>
      </c>
    </row>
    <row r="503" spans="1:8" ht="30" x14ac:dyDescent="0.3">
      <c r="A503" s="43" t="s">
        <v>454</v>
      </c>
      <c r="B503" s="120">
        <v>544</v>
      </c>
      <c r="C503" s="121">
        <v>10</v>
      </c>
      <c r="D503" s="121" t="s">
        <v>181</v>
      </c>
      <c r="E503" s="121" t="s">
        <v>452</v>
      </c>
      <c r="F503" s="121">
        <v>310</v>
      </c>
      <c r="G503" s="27">
        <v>588.29999999999995</v>
      </c>
      <c r="H503" s="27">
        <v>588.29999999999995</v>
      </c>
    </row>
    <row r="504" spans="1:8" x14ac:dyDescent="0.3">
      <c r="A504" s="43" t="s">
        <v>455</v>
      </c>
      <c r="B504" s="120">
        <v>544</v>
      </c>
      <c r="C504" s="121">
        <v>10</v>
      </c>
      <c r="D504" s="121" t="s">
        <v>198</v>
      </c>
      <c r="E504" s="121" t="s">
        <v>183</v>
      </c>
      <c r="F504" s="121" t="s">
        <v>184</v>
      </c>
      <c r="G504" s="27">
        <f>G505+G511</f>
        <v>1296.5999999999999</v>
      </c>
      <c r="H504" s="27">
        <f>H505+H511</f>
        <v>1196.5</v>
      </c>
    </row>
    <row r="505" spans="1:8" ht="45" x14ac:dyDescent="0.3">
      <c r="A505" s="43" t="s">
        <v>980</v>
      </c>
      <c r="B505" s="120">
        <v>544</v>
      </c>
      <c r="C505" s="121">
        <v>10</v>
      </c>
      <c r="D505" s="121" t="s">
        <v>198</v>
      </c>
      <c r="E505" s="121" t="s">
        <v>350</v>
      </c>
      <c r="F505" s="121" t="s">
        <v>184</v>
      </c>
      <c r="G505" s="27">
        <f t="shared" ref="G505:H509" si="50">G506</f>
        <v>1296.5999999999999</v>
      </c>
      <c r="H505" s="27">
        <f t="shared" si="50"/>
        <v>1196.5</v>
      </c>
    </row>
    <row r="506" spans="1:8" ht="15.75" customHeight="1" x14ac:dyDescent="0.3">
      <c r="A506" s="43" t="s">
        <v>376</v>
      </c>
      <c r="B506" s="120">
        <v>544</v>
      </c>
      <c r="C506" s="121">
        <v>10</v>
      </c>
      <c r="D506" s="121" t="s">
        <v>198</v>
      </c>
      <c r="E506" s="121" t="s">
        <v>351</v>
      </c>
      <c r="F506" s="121" t="s">
        <v>184</v>
      </c>
      <c r="G506" s="27">
        <f t="shared" si="50"/>
        <v>1296.5999999999999</v>
      </c>
      <c r="H506" s="27">
        <f t="shared" si="50"/>
        <v>1196.5</v>
      </c>
    </row>
    <row r="507" spans="1:8" ht="45" x14ac:dyDescent="0.3">
      <c r="A507" s="43" t="s">
        <v>397</v>
      </c>
      <c r="B507" s="120">
        <v>544</v>
      </c>
      <c r="C507" s="121">
        <v>10</v>
      </c>
      <c r="D507" s="121" t="s">
        <v>198</v>
      </c>
      <c r="E507" s="121" t="s">
        <v>353</v>
      </c>
      <c r="F507" s="121" t="s">
        <v>184</v>
      </c>
      <c r="G507" s="27">
        <f t="shared" si="50"/>
        <v>1296.5999999999999</v>
      </c>
      <c r="H507" s="27">
        <f t="shared" si="50"/>
        <v>1196.5</v>
      </c>
    </row>
    <row r="508" spans="1:8" ht="29.25" customHeight="1" x14ac:dyDescent="0.3">
      <c r="A508" s="43" t="s">
        <v>456</v>
      </c>
      <c r="B508" s="120">
        <v>544</v>
      </c>
      <c r="C508" s="121">
        <v>10</v>
      </c>
      <c r="D508" s="121" t="s">
        <v>198</v>
      </c>
      <c r="E508" s="121" t="s">
        <v>1231</v>
      </c>
      <c r="F508" s="121" t="s">
        <v>184</v>
      </c>
      <c r="G508" s="27">
        <f t="shared" si="50"/>
        <v>1296.5999999999999</v>
      </c>
      <c r="H508" s="27">
        <f t="shared" si="50"/>
        <v>1196.5</v>
      </c>
    </row>
    <row r="509" spans="1:8" ht="48" customHeight="1" x14ac:dyDescent="0.3">
      <c r="A509" s="43" t="s">
        <v>298</v>
      </c>
      <c r="B509" s="120">
        <v>544</v>
      </c>
      <c r="C509" s="121">
        <v>10</v>
      </c>
      <c r="D509" s="121" t="s">
        <v>198</v>
      </c>
      <c r="E509" s="121" t="s">
        <v>1231</v>
      </c>
      <c r="F509" s="121">
        <v>600</v>
      </c>
      <c r="G509" s="27">
        <f t="shared" si="50"/>
        <v>1296.5999999999999</v>
      </c>
      <c r="H509" s="27">
        <f t="shared" si="50"/>
        <v>1196.5</v>
      </c>
    </row>
    <row r="510" spans="1:8" x14ac:dyDescent="0.3">
      <c r="A510" s="43" t="s">
        <v>307</v>
      </c>
      <c r="B510" s="120">
        <v>544</v>
      </c>
      <c r="C510" s="121">
        <v>10</v>
      </c>
      <c r="D510" s="121" t="s">
        <v>198</v>
      </c>
      <c r="E510" s="121" t="s">
        <v>1231</v>
      </c>
      <c r="F510" s="121">
        <v>610</v>
      </c>
      <c r="G510" s="27">
        <v>1296.5999999999999</v>
      </c>
      <c r="H510" s="27">
        <v>1196.5</v>
      </c>
    </row>
    <row r="511" spans="1:8" ht="30" hidden="1" x14ac:dyDescent="0.3">
      <c r="A511" s="43" t="s">
        <v>694</v>
      </c>
      <c r="B511" s="120">
        <v>544</v>
      </c>
      <c r="C511" s="121" t="s">
        <v>446</v>
      </c>
      <c r="D511" s="121" t="s">
        <v>198</v>
      </c>
      <c r="E511" s="149" t="s">
        <v>684</v>
      </c>
      <c r="F511" s="121" t="s">
        <v>184</v>
      </c>
      <c r="G511" s="33">
        <f t="shared" ref="G511:H514" si="51">G512</f>
        <v>0</v>
      </c>
      <c r="H511" s="33">
        <f t="shared" si="51"/>
        <v>0</v>
      </c>
    </row>
    <row r="512" spans="1:8" ht="75" hidden="1" x14ac:dyDescent="0.3">
      <c r="A512" s="43" t="s">
        <v>685</v>
      </c>
      <c r="B512" s="120">
        <v>544</v>
      </c>
      <c r="C512" s="121" t="s">
        <v>446</v>
      </c>
      <c r="D512" s="121" t="s">
        <v>198</v>
      </c>
      <c r="E512" s="149" t="s">
        <v>686</v>
      </c>
      <c r="F512" s="121" t="s">
        <v>184</v>
      </c>
      <c r="G512" s="33">
        <f t="shared" si="51"/>
        <v>0</v>
      </c>
      <c r="H512" s="33">
        <f t="shared" si="51"/>
        <v>0</v>
      </c>
    </row>
    <row r="513" spans="1:8" ht="75" hidden="1" x14ac:dyDescent="0.3">
      <c r="A513" s="43" t="s">
        <v>687</v>
      </c>
      <c r="B513" s="120">
        <v>544</v>
      </c>
      <c r="C513" s="121" t="s">
        <v>446</v>
      </c>
      <c r="D513" s="121" t="s">
        <v>198</v>
      </c>
      <c r="E513" s="149" t="s">
        <v>688</v>
      </c>
      <c r="F513" s="121" t="s">
        <v>184</v>
      </c>
      <c r="G513" s="33">
        <f t="shared" si="51"/>
        <v>0</v>
      </c>
      <c r="H513" s="33">
        <f t="shared" si="51"/>
        <v>0</v>
      </c>
    </row>
    <row r="514" spans="1:8" ht="45" hidden="1" x14ac:dyDescent="0.3">
      <c r="A514" s="43" t="s">
        <v>298</v>
      </c>
      <c r="B514" s="120">
        <v>544</v>
      </c>
      <c r="C514" s="121" t="s">
        <v>446</v>
      </c>
      <c r="D514" s="121" t="s">
        <v>198</v>
      </c>
      <c r="E514" s="149" t="s">
        <v>688</v>
      </c>
      <c r="F514" s="121" t="s">
        <v>689</v>
      </c>
      <c r="G514" s="33">
        <f t="shared" si="51"/>
        <v>0</v>
      </c>
      <c r="H514" s="33">
        <f t="shared" si="51"/>
        <v>0</v>
      </c>
    </row>
    <row r="515" spans="1:8" hidden="1" x14ac:dyDescent="0.3">
      <c r="A515" s="43" t="s">
        <v>307</v>
      </c>
      <c r="B515" s="120">
        <v>544</v>
      </c>
      <c r="C515" s="121" t="s">
        <v>446</v>
      </c>
      <c r="D515" s="121" t="s">
        <v>198</v>
      </c>
      <c r="E515" s="149" t="s">
        <v>688</v>
      </c>
      <c r="F515" s="121" t="s">
        <v>690</v>
      </c>
      <c r="G515" s="33">
        <v>0</v>
      </c>
      <c r="H515" s="27">
        <v>0</v>
      </c>
    </row>
    <row r="516" spans="1:8" x14ac:dyDescent="0.3">
      <c r="A516" s="43" t="s">
        <v>471</v>
      </c>
      <c r="B516" s="120">
        <v>544</v>
      </c>
      <c r="C516" s="121">
        <v>10</v>
      </c>
      <c r="D516" s="121" t="s">
        <v>210</v>
      </c>
      <c r="E516" s="121" t="s">
        <v>183</v>
      </c>
      <c r="F516" s="121" t="s">
        <v>184</v>
      </c>
      <c r="G516" s="27">
        <f t="shared" ref="G516:H521" si="52">G517</f>
        <v>4437</v>
      </c>
      <c r="H516" s="27">
        <f t="shared" si="52"/>
        <v>4215</v>
      </c>
    </row>
    <row r="517" spans="1:8" ht="45" x14ac:dyDescent="0.3">
      <c r="A517" s="43" t="s">
        <v>980</v>
      </c>
      <c r="B517" s="120">
        <v>544</v>
      </c>
      <c r="C517" s="121">
        <v>10</v>
      </c>
      <c r="D517" s="121" t="s">
        <v>210</v>
      </c>
      <c r="E517" s="121" t="s">
        <v>350</v>
      </c>
      <c r="F517" s="121" t="s">
        <v>184</v>
      </c>
      <c r="G517" s="27">
        <f t="shared" si="52"/>
        <v>4437</v>
      </c>
      <c r="H517" s="27">
        <f t="shared" si="52"/>
        <v>4215</v>
      </c>
    </row>
    <row r="518" spans="1:8" ht="45" x14ac:dyDescent="0.3">
      <c r="A518" s="43" t="s">
        <v>578</v>
      </c>
      <c r="B518" s="120">
        <v>544</v>
      </c>
      <c r="C518" s="121">
        <v>10</v>
      </c>
      <c r="D518" s="121" t="s">
        <v>210</v>
      </c>
      <c r="E518" s="121" t="s">
        <v>1234</v>
      </c>
      <c r="F518" s="121" t="s">
        <v>184</v>
      </c>
      <c r="G518" s="27">
        <f t="shared" si="52"/>
        <v>4437</v>
      </c>
      <c r="H518" s="27">
        <f t="shared" si="52"/>
        <v>4215</v>
      </c>
    </row>
    <row r="519" spans="1:8" ht="105" customHeight="1" x14ac:dyDescent="0.3">
      <c r="A519" s="43" t="s">
        <v>579</v>
      </c>
      <c r="B519" s="120">
        <v>544</v>
      </c>
      <c r="C519" s="121">
        <v>10</v>
      </c>
      <c r="D519" s="121" t="s">
        <v>210</v>
      </c>
      <c r="E519" s="121" t="s">
        <v>1233</v>
      </c>
      <c r="F519" s="121" t="s">
        <v>184</v>
      </c>
      <c r="G519" s="27">
        <f t="shared" si="52"/>
        <v>4437</v>
      </c>
      <c r="H519" s="27">
        <f t="shared" si="52"/>
        <v>4215</v>
      </c>
    </row>
    <row r="520" spans="1:8" ht="60.75" customHeight="1" x14ac:dyDescent="0.3">
      <c r="A520" s="43" t="s">
        <v>580</v>
      </c>
      <c r="B520" s="120">
        <v>544</v>
      </c>
      <c r="C520" s="121">
        <v>10</v>
      </c>
      <c r="D520" s="121" t="s">
        <v>210</v>
      </c>
      <c r="E520" s="121" t="s">
        <v>1256</v>
      </c>
      <c r="F520" s="121" t="s">
        <v>184</v>
      </c>
      <c r="G520" s="27">
        <f t="shared" si="52"/>
        <v>4437</v>
      </c>
      <c r="H520" s="27">
        <f t="shared" si="52"/>
        <v>4215</v>
      </c>
    </row>
    <row r="521" spans="1:8" ht="30" x14ac:dyDescent="0.3">
      <c r="A521" s="43" t="s">
        <v>453</v>
      </c>
      <c r="B521" s="120">
        <v>544</v>
      </c>
      <c r="C521" s="121">
        <v>10</v>
      </c>
      <c r="D521" s="121" t="s">
        <v>210</v>
      </c>
      <c r="E521" s="121" t="s">
        <v>1256</v>
      </c>
      <c r="F521" s="121">
        <v>300</v>
      </c>
      <c r="G521" s="27">
        <f t="shared" si="52"/>
        <v>4437</v>
      </c>
      <c r="H521" s="27">
        <f t="shared" si="52"/>
        <v>4215</v>
      </c>
    </row>
    <row r="522" spans="1:8" ht="45" x14ac:dyDescent="0.3">
      <c r="A522" s="43" t="s">
        <v>460</v>
      </c>
      <c r="B522" s="120">
        <v>544</v>
      </c>
      <c r="C522" s="121">
        <v>10</v>
      </c>
      <c r="D522" s="121" t="s">
        <v>210</v>
      </c>
      <c r="E522" s="121" t="s">
        <v>1256</v>
      </c>
      <c r="F522" s="121" t="s">
        <v>808</v>
      </c>
      <c r="G522" s="27">
        <v>4437</v>
      </c>
      <c r="H522" s="27">
        <v>4215</v>
      </c>
    </row>
    <row r="523" spans="1:8" ht="40.5" customHeight="1" x14ac:dyDescent="0.3">
      <c r="A523" s="42" t="s">
        <v>581</v>
      </c>
      <c r="B523" s="161">
        <v>545</v>
      </c>
      <c r="C523" s="161" t="s">
        <v>182</v>
      </c>
      <c r="D523" s="161" t="s">
        <v>182</v>
      </c>
      <c r="E523" s="129" t="s">
        <v>183</v>
      </c>
      <c r="F523" s="129" t="s">
        <v>184</v>
      </c>
      <c r="G523" s="24">
        <f t="shared" ref="G523:H527" si="53">G524</f>
        <v>4911.8</v>
      </c>
      <c r="H523" s="24">
        <f t="shared" si="53"/>
        <v>4918.9000000000005</v>
      </c>
    </row>
    <row r="524" spans="1:8" ht="30.75" customHeight="1" x14ac:dyDescent="0.3">
      <c r="A524" s="42" t="s">
        <v>180</v>
      </c>
      <c r="B524" s="161">
        <v>545</v>
      </c>
      <c r="C524" s="161" t="s">
        <v>181</v>
      </c>
      <c r="D524" s="161" t="s">
        <v>182</v>
      </c>
      <c r="E524" s="129" t="s">
        <v>183</v>
      </c>
      <c r="F524" s="129" t="s">
        <v>184</v>
      </c>
      <c r="G524" s="24">
        <f t="shared" si="53"/>
        <v>4911.8</v>
      </c>
      <c r="H524" s="24">
        <f t="shared" si="53"/>
        <v>4918.9000000000005</v>
      </c>
    </row>
    <row r="525" spans="1:8" ht="17.25" customHeight="1" x14ac:dyDescent="0.3">
      <c r="A525" s="43" t="s">
        <v>238</v>
      </c>
      <c r="B525" s="120">
        <v>545</v>
      </c>
      <c r="C525" s="120" t="s">
        <v>181</v>
      </c>
      <c r="D525" s="120">
        <v>13</v>
      </c>
      <c r="E525" s="121" t="s">
        <v>183</v>
      </c>
      <c r="F525" s="121" t="s">
        <v>184</v>
      </c>
      <c r="G525" s="27">
        <f t="shared" si="53"/>
        <v>4911.8</v>
      </c>
      <c r="H525" s="27">
        <f t="shared" si="53"/>
        <v>4918.9000000000005</v>
      </c>
    </row>
    <row r="526" spans="1:8" x14ac:dyDescent="0.3">
      <c r="A526" s="43" t="s">
        <v>525</v>
      </c>
      <c r="B526" s="120">
        <v>545</v>
      </c>
      <c r="C526" s="120" t="s">
        <v>181</v>
      </c>
      <c r="D526" s="120">
        <v>13</v>
      </c>
      <c r="E526" s="121" t="s">
        <v>230</v>
      </c>
      <c r="F526" s="121" t="s">
        <v>184</v>
      </c>
      <c r="G526" s="27">
        <f t="shared" si="53"/>
        <v>4911.8</v>
      </c>
      <c r="H526" s="27">
        <f t="shared" si="53"/>
        <v>4918.9000000000005</v>
      </c>
    </row>
    <row r="527" spans="1:8" x14ac:dyDescent="0.3">
      <c r="A527" s="43" t="s">
        <v>231</v>
      </c>
      <c r="B527" s="120">
        <v>545</v>
      </c>
      <c r="C527" s="120" t="s">
        <v>181</v>
      </c>
      <c r="D527" s="120">
        <v>13</v>
      </c>
      <c r="E527" s="121" t="s">
        <v>232</v>
      </c>
      <c r="F527" s="121" t="s">
        <v>184</v>
      </c>
      <c r="G527" s="27">
        <f t="shared" si="53"/>
        <v>4911.8</v>
      </c>
      <c r="H527" s="27">
        <f t="shared" si="53"/>
        <v>4918.9000000000005</v>
      </c>
    </row>
    <row r="528" spans="1:8" ht="92.25" customHeight="1" x14ac:dyDescent="0.3">
      <c r="A528" s="43" t="s">
        <v>904</v>
      </c>
      <c r="B528" s="120">
        <v>545</v>
      </c>
      <c r="C528" s="120" t="s">
        <v>181</v>
      </c>
      <c r="D528" s="120">
        <v>13</v>
      </c>
      <c r="E528" s="121" t="s">
        <v>258</v>
      </c>
      <c r="F528" s="121" t="s">
        <v>184</v>
      </c>
      <c r="G528" s="27">
        <f>G529+G531</f>
        <v>4911.8</v>
      </c>
      <c r="H528" s="27">
        <f>H529+H531</f>
        <v>4918.9000000000005</v>
      </c>
    </row>
    <row r="529" spans="1:8" ht="107.25" customHeight="1" x14ac:dyDescent="0.3">
      <c r="A529" s="43" t="s">
        <v>193</v>
      </c>
      <c r="B529" s="120">
        <v>545</v>
      </c>
      <c r="C529" s="120" t="s">
        <v>181</v>
      </c>
      <c r="D529" s="120">
        <v>13</v>
      </c>
      <c r="E529" s="121" t="s">
        <v>258</v>
      </c>
      <c r="F529" s="121">
        <v>100</v>
      </c>
      <c r="G529" s="27">
        <f>G530</f>
        <v>4317.1000000000004</v>
      </c>
      <c r="H529" s="27">
        <f>H530</f>
        <v>4317.1000000000004</v>
      </c>
    </row>
    <row r="530" spans="1:8" ht="31.5" customHeight="1" x14ac:dyDescent="0.3">
      <c r="A530" s="43" t="s">
        <v>259</v>
      </c>
      <c r="B530" s="120">
        <v>545</v>
      </c>
      <c r="C530" s="120" t="s">
        <v>181</v>
      </c>
      <c r="D530" s="120">
        <v>13</v>
      </c>
      <c r="E530" s="121" t="s">
        <v>258</v>
      </c>
      <c r="F530" s="121">
        <v>110</v>
      </c>
      <c r="G530" s="27">
        <v>4317.1000000000004</v>
      </c>
      <c r="H530" s="27">
        <v>4317.1000000000004</v>
      </c>
    </row>
    <row r="531" spans="1:8" ht="46.5" customHeight="1" x14ac:dyDescent="0.3">
      <c r="A531" s="43" t="s">
        <v>205</v>
      </c>
      <c r="B531" s="120">
        <v>545</v>
      </c>
      <c r="C531" s="120" t="s">
        <v>181</v>
      </c>
      <c r="D531" s="120">
        <v>13</v>
      </c>
      <c r="E531" s="121" t="s">
        <v>258</v>
      </c>
      <c r="F531" s="121">
        <v>200</v>
      </c>
      <c r="G531" s="27">
        <f>G532</f>
        <v>594.70000000000005</v>
      </c>
      <c r="H531" s="27">
        <f>H532</f>
        <v>601.79999999999995</v>
      </c>
    </row>
    <row r="532" spans="1:8" ht="49.5" customHeight="1" x14ac:dyDescent="0.3">
      <c r="A532" s="43" t="s">
        <v>206</v>
      </c>
      <c r="B532" s="120">
        <v>545</v>
      </c>
      <c r="C532" s="120" t="s">
        <v>181</v>
      </c>
      <c r="D532" s="120">
        <v>13</v>
      </c>
      <c r="E532" s="121" t="s">
        <v>258</v>
      </c>
      <c r="F532" s="121">
        <v>240</v>
      </c>
      <c r="G532" s="27">
        <v>594.70000000000005</v>
      </c>
      <c r="H532" s="27">
        <v>601.79999999999995</v>
      </c>
    </row>
    <row r="533" spans="1:8" ht="40.5" customHeight="1" x14ac:dyDescent="0.3">
      <c r="A533" s="42" t="s">
        <v>582</v>
      </c>
      <c r="B533" s="161">
        <v>547</v>
      </c>
      <c r="C533" s="161" t="s">
        <v>182</v>
      </c>
      <c r="D533" s="161" t="s">
        <v>182</v>
      </c>
      <c r="E533" s="129" t="s">
        <v>183</v>
      </c>
      <c r="F533" s="129" t="s">
        <v>184</v>
      </c>
      <c r="G533" s="24">
        <f>G534+G548+G555+G562+G572+G585+G599+G606</f>
        <v>55217.899999999994</v>
      </c>
      <c r="H533" s="24">
        <f>H534+H548+H555+H562+H572+H585+H599+H606</f>
        <v>46959.9</v>
      </c>
    </row>
    <row r="534" spans="1:8" ht="13.5" customHeight="1" x14ac:dyDescent="0.3">
      <c r="A534" s="42" t="s">
        <v>180</v>
      </c>
      <c r="B534" s="161">
        <v>547</v>
      </c>
      <c r="C534" s="129" t="s">
        <v>181</v>
      </c>
      <c r="D534" s="129" t="s">
        <v>182</v>
      </c>
      <c r="E534" s="129" t="s">
        <v>183</v>
      </c>
      <c r="F534" s="129" t="s">
        <v>184</v>
      </c>
      <c r="G534" s="24">
        <f>G535</f>
        <v>8673.4</v>
      </c>
      <c r="H534" s="24">
        <f>H535</f>
        <v>8712.2000000000007</v>
      </c>
    </row>
    <row r="535" spans="1:8" ht="60.75" customHeight="1" x14ac:dyDescent="0.3">
      <c r="A535" s="43" t="s">
        <v>215</v>
      </c>
      <c r="B535" s="120">
        <v>547</v>
      </c>
      <c r="C535" s="121" t="s">
        <v>181</v>
      </c>
      <c r="D535" s="121" t="s">
        <v>216</v>
      </c>
      <c r="E535" s="121" t="s">
        <v>183</v>
      </c>
      <c r="F535" s="121" t="s">
        <v>184</v>
      </c>
      <c r="G535" s="27">
        <f t="shared" ref="G535:H536" si="54">G536</f>
        <v>8673.4</v>
      </c>
      <c r="H535" s="27">
        <f t="shared" si="54"/>
        <v>8712.2000000000007</v>
      </c>
    </row>
    <row r="536" spans="1:8" ht="33" customHeight="1" x14ac:dyDescent="0.3">
      <c r="A536" s="43" t="s">
        <v>552</v>
      </c>
      <c r="B536" s="120">
        <v>547</v>
      </c>
      <c r="C536" s="121" t="s">
        <v>181</v>
      </c>
      <c r="D536" s="121" t="s">
        <v>216</v>
      </c>
      <c r="E536" s="121" t="s">
        <v>218</v>
      </c>
      <c r="F536" s="121" t="s">
        <v>184</v>
      </c>
      <c r="G536" s="27">
        <f t="shared" si="54"/>
        <v>8673.4</v>
      </c>
      <c r="H536" s="27">
        <f t="shared" si="54"/>
        <v>8712.2000000000007</v>
      </c>
    </row>
    <row r="537" spans="1:8" ht="45" x14ac:dyDescent="0.3">
      <c r="A537" s="43" t="s">
        <v>583</v>
      </c>
      <c r="B537" s="120">
        <v>547</v>
      </c>
      <c r="C537" s="121" t="s">
        <v>181</v>
      </c>
      <c r="D537" s="121" t="s">
        <v>216</v>
      </c>
      <c r="E537" s="121" t="s">
        <v>224</v>
      </c>
      <c r="F537" s="121" t="s">
        <v>184</v>
      </c>
      <c r="G537" s="27">
        <f>G538+G541</f>
        <v>8673.4</v>
      </c>
      <c r="H537" s="27">
        <f>H538+H541</f>
        <v>8712.2000000000007</v>
      </c>
    </row>
    <row r="538" spans="1:8" ht="30" x14ac:dyDescent="0.3">
      <c r="A538" s="43" t="s">
        <v>220</v>
      </c>
      <c r="B538" s="120">
        <v>547</v>
      </c>
      <c r="C538" s="121" t="s">
        <v>181</v>
      </c>
      <c r="D538" s="121" t="s">
        <v>216</v>
      </c>
      <c r="E538" s="121" t="s">
        <v>225</v>
      </c>
      <c r="F538" s="121" t="s">
        <v>184</v>
      </c>
      <c r="G538" s="27">
        <f>G539</f>
        <v>7424.6</v>
      </c>
      <c r="H538" s="27">
        <f>H539</f>
        <v>7424.6</v>
      </c>
    </row>
    <row r="539" spans="1:8" ht="106.5" customHeight="1" x14ac:dyDescent="0.3">
      <c r="A539" s="43" t="s">
        <v>193</v>
      </c>
      <c r="B539" s="120">
        <v>547</v>
      </c>
      <c r="C539" s="121" t="s">
        <v>181</v>
      </c>
      <c r="D539" s="121" t="s">
        <v>216</v>
      </c>
      <c r="E539" s="121" t="s">
        <v>225</v>
      </c>
      <c r="F539" s="121">
        <v>100</v>
      </c>
      <c r="G539" s="27">
        <f>G540</f>
        <v>7424.6</v>
      </c>
      <c r="H539" s="27">
        <f>H540</f>
        <v>7424.6</v>
      </c>
    </row>
    <row r="540" spans="1:8" ht="45" x14ac:dyDescent="0.3">
      <c r="A540" s="43" t="s">
        <v>194</v>
      </c>
      <c r="B540" s="120">
        <v>547</v>
      </c>
      <c r="C540" s="121" t="s">
        <v>181</v>
      </c>
      <c r="D540" s="121" t="s">
        <v>216</v>
      </c>
      <c r="E540" s="121" t="s">
        <v>225</v>
      </c>
      <c r="F540" s="121">
        <v>120</v>
      </c>
      <c r="G540" s="27">
        <v>7424.6</v>
      </c>
      <c r="H540" s="27">
        <v>7424.6</v>
      </c>
    </row>
    <row r="541" spans="1:8" ht="30" x14ac:dyDescent="0.3">
      <c r="A541" s="43" t="s">
        <v>195</v>
      </c>
      <c r="B541" s="120">
        <v>547</v>
      </c>
      <c r="C541" s="121" t="s">
        <v>181</v>
      </c>
      <c r="D541" s="121" t="s">
        <v>216</v>
      </c>
      <c r="E541" s="121" t="s">
        <v>226</v>
      </c>
      <c r="F541" s="121" t="s">
        <v>184</v>
      </c>
      <c r="G541" s="27">
        <f>G542+G544+G546</f>
        <v>1248.8</v>
      </c>
      <c r="H541" s="27">
        <f>H542+H544+H546</f>
        <v>1287.6000000000001</v>
      </c>
    </row>
    <row r="542" spans="1:8" ht="109.9" customHeight="1" x14ac:dyDescent="0.3">
      <c r="A542" s="43" t="s">
        <v>193</v>
      </c>
      <c r="B542" s="120">
        <v>547</v>
      </c>
      <c r="C542" s="121" t="s">
        <v>181</v>
      </c>
      <c r="D542" s="121" t="s">
        <v>216</v>
      </c>
      <c r="E542" s="121" t="s">
        <v>226</v>
      </c>
      <c r="F542" s="121">
        <v>100</v>
      </c>
      <c r="G542" s="27">
        <f>G543</f>
        <v>43.5</v>
      </c>
      <c r="H542" s="27">
        <f>H543</f>
        <v>46.5</v>
      </c>
    </row>
    <row r="543" spans="1:8" ht="45" x14ac:dyDescent="0.3">
      <c r="A543" s="43" t="s">
        <v>194</v>
      </c>
      <c r="B543" s="120">
        <v>547</v>
      </c>
      <c r="C543" s="121" t="s">
        <v>181</v>
      </c>
      <c r="D543" s="121" t="s">
        <v>216</v>
      </c>
      <c r="E543" s="121" t="s">
        <v>226</v>
      </c>
      <c r="F543" s="121">
        <v>120</v>
      </c>
      <c r="G543" s="27">
        <v>43.5</v>
      </c>
      <c r="H543" s="27">
        <v>46.5</v>
      </c>
    </row>
    <row r="544" spans="1:8" ht="45" x14ac:dyDescent="0.3">
      <c r="A544" s="43" t="s">
        <v>205</v>
      </c>
      <c r="B544" s="120">
        <v>547</v>
      </c>
      <c r="C544" s="121" t="s">
        <v>181</v>
      </c>
      <c r="D544" s="121" t="s">
        <v>216</v>
      </c>
      <c r="E544" s="121" t="s">
        <v>226</v>
      </c>
      <c r="F544" s="121">
        <v>200</v>
      </c>
      <c r="G544" s="27">
        <f>G545</f>
        <v>1204.5999999999999</v>
      </c>
      <c r="H544" s="27">
        <f>H545</f>
        <v>1240.4000000000001</v>
      </c>
    </row>
    <row r="545" spans="1:8" ht="45" x14ac:dyDescent="0.3">
      <c r="A545" s="43" t="s">
        <v>206</v>
      </c>
      <c r="B545" s="120">
        <v>547</v>
      </c>
      <c r="C545" s="121" t="s">
        <v>181</v>
      </c>
      <c r="D545" s="121" t="s">
        <v>216</v>
      </c>
      <c r="E545" s="121" t="s">
        <v>226</v>
      </c>
      <c r="F545" s="121">
        <v>240</v>
      </c>
      <c r="G545" s="27">
        <v>1204.5999999999999</v>
      </c>
      <c r="H545" s="27">
        <v>1240.4000000000001</v>
      </c>
    </row>
    <row r="546" spans="1:8" x14ac:dyDescent="0.3">
      <c r="A546" s="43" t="s">
        <v>207</v>
      </c>
      <c r="B546" s="120">
        <v>547</v>
      </c>
      <c r="C546" s="121" t="s">
        <v>181</v>
      </c>
      <c r="D546" s="121" t="s">
        <v>216</v>
      </c>
      <c r="E546" s="121" t="s">
        <v>226</v>
      </c>
      <c r="F546" s="121">
        <v>800</v>
      </c>
      <c r="G546" s="27">
        <f>G547</f>
        <v>0.7</v>
      </c>
      <c r="H546" s="27">
        <f>H547</f>
        <v>0.7</v>
      </c>
    </row>
    <row r="547" spans="1:8" ht="30" x14ac:dyDescent="0.3">
      <c r="A547" s="43" t="s">
        <v>208</v>
      </c>
      <c r="B547" s="120">
        <v>547</v>
      </c>
      <c r="C547" s="121" t="s">
        <v>181</v>
      </c>
      <c r="D547" s="121" t="s">
        <v>216</v>
      </c>
      <c r="E547" s="121" t="s">
        <v>226</v>
      </c>
      <c r="F547" s="121">
        <v>850</v>
      </c>
      <c r="G547" s="27">
        <v>0.7</v>
      </c>
      <c r="H547" s="27">
        <v>0.7</v>
      </c>
    </row>
    <row r="548" spans="1:8" x14ac:dyDescent="0.3">
      <c r="A548" s="42" t="s">
        <v>264</v>
      </c>
      <c r="B548" s="161">
        <v>547</v>
      </c>
      <c r="C548" s="129" t="s">
        <v>186</v>
      </c>
      <c r="D548" s="129" t="s">
        <v>182</v>
      </c>
      <c r="E548" s="129" t="s">
        <v>183</v>
      </c>
      <c r="F548" s="129" t="s">
        <v>184</v>
      </c>
      <c r="G548" s="24">
        <f t="shared" ref="G548:H553" si="55">G549</f>
        <v>2729.4</v>
      </c>
      <c r="H548" s="24">
        <f t="shared" si="55"/>
        <v>2833</v>
      </c>
    </row>
    <row r="549" spans="1:8" ht="30" x14ac:dyDescent="0.3">
      <c r="A549" s="43" t="s">
        <v>265</v>
      </c>
      <c r="B549" s="120">
        <v>547</v>
      </c>
      <c r="C549" s="121" t="s">
        <v>186</v>
      </c>
      <c r="D549" s="121" t="s">
        <v>198</v>
      </c>
      <c r="E549" s="121" t="s">
        <v>183</v>
      </c>
      <c r="F549" s="121" t="s">
        <v>184</v>
      </c>
      <c r="G549" s="27">
        <f t="shared" si="55"/>
        <v>2729.4</v>
      </c>
      <c r="H549" s="27">
        <f t="shared" si="55"/>
        <v>2833</v>
      </c>
    </row>
    <row r="550" spans="1:8" x14ac:dyDescent="0.3">
      <c r="A550" s="43" t="s">
        <v>531</v>
      </c>
      <c r="B550" s="120">
        <v>547</v>
      </c>
      <c r="C550" s="121" t="s">
        <v>186</v>
      </c>
      <c r="D550" s="121" t="s">
        <v>198</v>
      </c>
      <c r="E550" s="121" t="s">
        <v>230</v>
      </c>
      <c r="F550" s="121" t="s">
        <v>184</v>
      </c>
      <c r="G550" s="27">
        <f t="shared" si="55"/>
        <v>2729.4</v>
      </c>
      <c r="H550" s="27">
        <f t="shared" si="55"/>
        <v>2833</v>
      </c>
    </row>
    <row r="551" spans="1:8" ht="30.75" customHeight="1" x14ac:dyDescent="0.3">
      <c r="A551" s="43" t="s">
        <v>254</v>
      </c>
      <c r="B551" s="120">
        <v>547</v>
      </c>
      <c r="C551" s="121" t="s">
        <v>186</v>
      </c>
      <c r="D551" s="121" t="s">
        <v>198</v>
      </c>
      <c r="E551" s="121" t="s">
        <v>255</v>
      </c>
      <c r="F551" s="121" t="s">
        <v>184</v>
      </c>
      <c r="G551" s="27">
        <f t="shared" si="55"/>
        <v>2729.4</v>
      </c>
      <c r="H551" s="27">
        <f t="shared" si="55"/>
        <v>2833</v>
      </c>
    </row>
    <row r="552" spans="1:8" ht="45" x14ac:dyDescent="0.3">
      <c r="A552" s="43" t="s">
        <v>266</v>
      </c>
      <c r="B552" s="120">
        <v>547</v>
      </c>
      <c r="C552" s="121" t="s">
        <v>186</v>
      </c>
      <c r="D552" s="121" t="s">
        <v>198</v>
      </c>
      <c r="E552" s="121" t="s">
        <v>267</v>
      </c>
      <c r="F552" s="121" t="s">
        <v>184</v>
      </c>
      <c r="G552" s="27">
        <f t="shared" si="55"/>
        <v>2729.4</v>
      </c>
      <c r="H552" s="27">
        <f t="shared" si="55"/>
        <v>2833</v>
      </c>
    </row>
    <row r="553" spans="1:8" x14ac:dyDescent="0.3">
      <c r="A553" s="43" t="s">
        <v>268</v>
      </c>
      <c r="B553" s="120">
        <v>547</v>
      </c>
      <c r="C553" s="121" t="s">
        <v>186</v>
      </c>
      <c r="D553" s="121" t="s">
        <v>198</v>
      </c>
      <c r="E553" s="121" t="s">
        <v>267</v>
      </c>
      <c r="F553" s="121">
        <v>500</v>
      </c>
      <c r="G553" s="27">
        <f t="shared" si="55"/>
        <v>2729.4</v>
      </c>
      <c r="H553" s="27">
        <f t="shared" si="55"/>
        <v>2833</v>
      </c>
    </row>
    <row r="554" spans="1:8" x14ac:dyDescent="0.3">
      <c r="A554" s="43" t="s">
        <v>269</v>
      </c>
      <c r="B554" s="120">
        <v>547</v>
      </c>
      <c r="C554" s="121" t="s">
        <v>186</v>
      </c>
      <c r="D554" s="121" t="s">
        <v>198</v>
      </c>
      <c r="E554" s="121" t="s">
        <v>267</v>
      </c>
      <c r="F554" s="121">
        <v>530</v>
      </c>
      <c r="G554" s="27">
        <v>2729.4</v>
      </c>
      <c r="H554" s="27">
        <v>2833</v>
      </c>
    </row>
    <row r="555" spans="1:8" ht="15" customHeight="1" x14ac:dyDescent="0.3">
      <c r="A555" s="42" t="s">
        <v>300</v>
      </c>
      <c r="B555" s="161">
        <v>547</v>
      </c>
      <c r="C555" s="129" t="s">
        <v>210</v>
      </c>
      <c r="D555" s="129" t="s">
        <v>182</v>
      </c>
      <c r="E555" s="129" t="s">
        <v>183</v>
      </c>
      <c r="F555" s="129" t="s">
        <v>184</v>
      </c>
      <c r="G555" s="24">
        <f>G556</f>
        <v>1500</v>
      </c>
      <c r="H555" s="24">
        <f>H556</f>
        <v>1500</v>
      </c>
    </row>
    <row r="556" spans="1:8" ht="30" x14ac:dyDescent="0.3">
      <c r="A556" s="43" t="s">
        <v>330</v>
      </c>
      <c r="B556" s="120">
        <v>547</v>
      </c>
      <c r="C556" s="121" t="s">
        <v>210</v>
      </c>
      <c r="D556" s="121">
        <v>12</v>
      </c>
      <c r="E556" s="121" t="s">
        <v>183</v>
      </c>
      <c r="F556" s="121" t="s">
        <v>184</v>
      </c>
      <c r="G556" s="27">
        <f t="shared" ref="G556:H560" si="56">G557</f>
        <v>1500</v>
      </c>
      <c r="H556" s="27">
        <f t="shared" si="56"/>
        <v>1500</v>
      </c>
    </row>
    <row r="557" spans="1:8" ht="60" x14ac:dyDescent="0.3">
      <c r="A557" s="43" t="s">
        <v>989</v>
      </c>
      <c r="B557" s="120">
        <v>547</v>
      </c>
      <c r="C557" s="121" t="s">
        <v>210</v>
      </c>
      <c r="D557" s="121">
        <v>12</v>
      </c>
      <c r="E557" s="121" t="s">
        <v>332</v>
      </c>
      <c r="F557" s="121" t="s">
        <v>184</v>
      </c>
      <c r="G557" s="27">
        <f>G558</f>
        <v>1500</v>
      </c>
      <c r="H557" s="27">
        <f>H558</f>
        <v>1500</v>
      </c>
    </row>
    <row r="558" spans="1:8" ht="45" x14ac:dyDescent="0.3">
      <c r="A558" s="43" t="s">
        <v>333</v>
      </c>
      <c r="B558" s="120">
        <v>547</v>
      </c>
      <c r="C558" s="121" t="s">
        <v>210</v>
      </c>
      <c r="D558" s="121">
        <v>12</v>
      </c>
      <c r="E558" s="121" t="s">
        <v>781</v>
      </c>
      <c r="F558" s="121" t="s">
        <v>184</v>
      </c>
      <c r="G558" s="27">
        <f t="shared" si="56"/>
        <v>1500</v>
      </c>
      <c r="H558" s="27">
        <f t="shared" si="56"/>
        <v>1500</v>
      </c>
    </row>
    <row r="559" spans="1:8" ht="31.5" customHeight="1" x14ac:dyDescent="0.3">
      <c r="A559" s="43" t="s">
        <v>584</v>
      </c>
      <c r="B559" s="120">
        <v>547</v>
      </c>
      <c r="C559" s="121" t="s">
        <v>210</v>
      </c>
      <c r="D559" s="121">
        <v>12</v>
      </c>
      <c r="E559" s="121" t="s">
        <v>782</v>
      </c>
      <c r="F559" s="121" t="s">
        <v>184</v>
      </c>
      <c r="G559" s="27">
        <f t="shared" si="56"/>
        <v>1500</v>
      </c>
      <c r="H559" s="27">
        <f t="shared" si="56"/>
        <v>1500</v>
      </c>
    </row>
    <row r="560" spans="1:8" x14ac:dyDescent="0.3">
      <c r="A560" s="43" t="s">
        <v>207</v>
      </c>
      <c r="B560" s="120">
        <v>547</v>
      </c>
      <c r="C560" s="121" t="s">
        <v>210</v>
      </c>
      <c r="D560" s="121">
        <v>12</v>
      </c>
      <c r="E560" s="121" t="s">
        <v>782</v>
      </c>
      <c r="F560" s="121">
        <v>800</v>
      </c>
      <c r="G560" s="27">
        <f t="shared" si="56"/>
        <v>1500</v>
      </c>
      <c r="H560" s="27">
        <f t="shared" si="56"/>
        <v>1500</v>
      </c>
    </row>
    <row r="561" spans="1:8" ht="75.75" customHeight="1" x14ac:dyDescent="0.3">
      <c r="A561" s="43" t="s">
        <v>317</v>
      </c>
      <c r="B561" s="120">
        <v>547</v>
      </c>
      <c r="C561" s="121" t="s">
        <v>210</v>
      </c>
      <c r="D561" s="121">
        <v>12</v>
      </c>
      <c r="E561" s="121" t="s">
        <v>782</v>
      </c>
      <c r="F561" s="121">
        <v>810</v>
      </c>
      <c r="G561" s="27">
        <v>1500</v>
      </c>
      <c r="H561" s="27">
        <v>1500</v>
      </c>
    </row>
    <row r="562" spans="1:8" ht="25.5" customHeight="1" x14ac:dyDescent="0.3">
      <c r="A562" s="42" t="s">
        <v>345</v>
      </c>
      <c r="B562" s="161">
        <v>547</v>
      </c>
      <c r="C562" s="129" t="s">
        <v>346</v>
      </c>
      <c r="D562" s="129" t="s">
        <v>182</v>
      </c>
      <c r="E562" s="129" t="s">
        <v>183</v>
      </c>
      <c r="F562" s="129" t="s">
        <v>184</v>
      </c>
      <c r="G562" s="24">
        <f t="shared" ref="G562:H564" si="57">G563</f>
        <v>1368.5</v>
      </c>
      <c r="H562" s="24">
        <f t="shared" si="57"/>
        <v>1368.5</v>
      </c>
    </row>
    <row r="563" spans="1:8" x14ac:dyDescent="0.3">
      <c r="A563" s="43" t="s">
        <v>585</v>
      </c>
      <c r="B563" s="120">
        <v>547</v>
      </c>
      <c r="C563" s="121" t="s">
        <v>346</v>
      </c>
      <c r="D563" s="121" t="s">
        <v>186</v>
      </c>
      <c r="E563" s="121" t="s">
        <v>183</v>
      </c>
      <c r="F563" s="121" t="s">
        <v>184</v>
      </c>
      <c r="G563" s="27">
        <f t="shared" si="57"/>
        <v>1368.5</v>
      </c>
      <c r="H563" s="27">
        <f t="shared" si="57"/>
        <v>1368.5</v>
      </c>
    </row>
    <row r="564" spans="1:8" x14ac:dyDescent="0.3">
      <c r="A564" s="43" t="s">
        <v>525</v>
      </c>
      <c r="B564" s="120">
        <v>547</v>
      </c>
      <c r="C564" s="121" t="s">
        <v>346</v>
      </c>
      <c r="D564" s="121" t="s">
        <v>186</v>
      </c>
      <c r="E564" s="121" t="s">
        <v>230</v>
      </c>
      <c r="F564" s="121" t="s">
        <v>184</v>
      </c>
      <c r="G564" s="27">
        <f t="shared" si="57"/>
        <v>1368.5</v>
      </c>
      <c r="H564" s="27">
        <f t="shared" si="57"/>
        <v>1368.5</v>
      </c>
    </row>
    <row r="565" spans="1:8" x14ac:dyDescent="0.3">
      <c r="A565" s="43" t="s">
        <v>268</v>
      </c>
      <c r="B565" s="120">
        <v>547</v>
      </c>
      <c r="C565" s="121" t="s">
        <v>346</v>
      </c>
      <c r="D565" s="121" t="s">
        <v>186</v>
      </c>
      <c r="E565" s="121" t="s">
        <v>255</v>
      </c>
      <c r="F565" s="121" t="s">
        <v>184</v>
      </c>
      <c r="G565" s="27">
        <f>G566+G569</f>
        <v>1368.5</v>
      </c>
      <c r="H565" s="27">
        <f>H566+H569</f>
        <v>1368.5</v>
      </c>
    </row>
    <row r="566" spans="1:8" ht="60" x14ac:dyDescent="0.3">
      <c r="A566" s="43" t="s">
        <v>359</v>
      </c>
      <c r="B566" s="120">
        <v>547</v>
      </c>
      <c r="C566" s="121" t="s">
        <v>346</v>
      </c>
      <c r="D566" s="121" t="s">
        <v>186</v>
      </c>
      <c r="E566" s="149" t="s">
        <v>682</v>
      </c>
      <c r="F566" s="121" t="s">
        <v>184</v>
      </c>
      <c r="G566" s="33">
        <f>G567</f>
        <v>1300</v>
      </c>
      <c r="H566" s="33">
        <f>H567</f>
        <v>1300</v>
      </c>
    </row>
    <row r="567" spans="1:8" x14ac:dyDescent="0.3">
      <c r="A567" s="43" t="s">
        <v>207</v>
      </c>
      <c r="B567" s="120">
        <v>547</v>
      </c>
      <c r="C567" s="121" t="s">
        <v>346</v>
      </c>
      <c r="D567" s="121" t="s">
        <v>186</v>
      </c>
      <c r="E567" s="149" t="s">
        <v>682</v>
      </c>
      <c r="F567" s="121" t="s">
        <v>678</v>
      </c>
      <c r="G567" s="33">
        <f>G568</f>
        <v>1300</v>
      </c>
      <c r="H567" s="33">
        <f>H568</f>
        <v>1300</v>
      </c>
    </row>
    <row r="568" spans="1:8" ht="75" x14ac:dyDescent="0.3">
      <c r="A568" s="43" t="s">
        <v>317</v>
      </c>
      <c r="B568" s="120">
        <v>547</v>
      </c>
      <c r="C568" s="121" t="s">
        <v>346</v>
      </c>
      <c r="D568" s="121" t="s">
        <v>186</v>
      </c>
      <c r="E568" s="149" t="s">
        <v>682</v>
      </c>
      <c r="F568" s="121" t="s">
        <v>679</v>
      </c>
      <c r="G568" s="33">
        <v>1300</v>
      </c>
      <c r="H568" s="33">
        <v>1300</v>
      </c>
    </row>
    <row r="569" spans="1:8" ht="75" x14ac:dyDescent="0.3">
      <c r="A569" s="43" t="s">
        <v>680</v>
      </c>
      <c r="B569" s="120">
        <v>547</v>
      </c>
      <c r="C569" s="121" t="s">
        <v>346</v>
      </c>
      <c r="D569" s="121" t="s">
        <v>186</v>
      </c>
      <c r="E569" s="149" t="s">
        <v>683</v>
      </c>
      <c r="F569" s="121" t="s">
        <v>184</v>
      </c>
      <c r="G569" s="33">
        <f>G570</f>
        <v>68.5</v>
      </c>
      <c r="H569" s="33">
        <f>H570</f>
        <v>68.5</v>
      </c>
    </row>
    <row r="570" spans="1:8" x14ac:dyDescent="0.3">
      <c r="A570" s="43" t="s">
        <v>207</v>
      </c>
      <c r="B570" s="120">
        <v>547</v>
      </c>
      <c r="C570" s="121" t="s">
        <v>346</v>
      </c>
      <c r="D570" s="121" t="s">
        <v>186</v>
      </c>
      <c r="E570" s="149" t="s">
        <v>683</v>
      </c>
      <c r="F570" s="121" t="s">
        <v>678</v>
      </c>
      <c r="G570" s="33">
        <f>G571</f>
        <v>68.5</v>
      </c>
      <c r="H570" s="33">
        <f>H571</f>
        <v>68.5</v>
      </c>
    </row>
    <row r="571" spans="1:8" ht="75" x14ac:dyDescent="0.3">
      <c r="A571" s="43" t="s">
        <v>317</v>
      </c>
      <c r="B571" s="120">
        <v>547</v>
      </c>
      <c r="C571" s="121" t="s">
        <v>346</v>
      </c>
      <c r="D571" s="121" t="s">
        <v>186</v>
      </c>
      <c r="E571" s="149" t="s">
        <v>683</v>
      </c>
      <c r="F571" s="121" t="s">
        <v>679</v>
      </c>
      <c r="G571" s="33">
        <v>68.5</v>
      </c>
      <c r="H571" s="33">
        <v>68.5</v>
      </c>
    </row>
    <row r="572" spans="1:8" x14ac:dyDescent="0.3">
      <c r="A572" s="42" t="s">
        <v>418</v>
      </c>
      <c r="B572" s="161">
        <v>547</v>
      </c>
      <c r="C572" s="129" t="s">
        <v>316</v>
      </c>
      <c r="D572" s="129" t="s">
        <v>182</v>
      </c>
      <c r="E572" s="129" t="s">
        <v>183</v>
      </c>
      <c r="F572" s="129" t="s">
        <v>184</v>
      </c>
      <c r="G572" s="24">
        <f t="shared" ref="G572:H577" si="58">G573</f>
        <v>9381.6</v>
      </c>
      <c r="H572" s="24">
        <f t="shared" si="58"/>
        <v>8815.1</v>
      </c>
    </row>
    <row r="573" spans="1:8" x14ac:dyDescent="0.3">
      <c r="A573" s="43" t="s">
        <v>419</v>
      </c>
      <c r="B573" s="120">
        <v>547</v>
      </c>
      <c r="C573" s="121" t="s">
        <v>316</v>
      </c>
      <c r="D573" s="121" t="s">
        <v>181</v>
      </c>
      <c r="E573" s="121" t="s">
        <v>183</v>
      </c>
      <c r="F573" s="121" t="s">
        <v>184</v>
      </c>
      <c r="G573" s="27">
        <f>G574+G579+G582</f>
        <v>9381.6</v>
      </c>
      <c r="H573" s="27">
        <f>H574+H579+H582</f>
        <v>8815.1</v>
      </c>
    </row>
    <row r="574" spans="1:8" ht="30" x14ac:dyDescent="0.3">
      <c r="A574" s="43" t="s">
        <v>229</v>
      </c>
      <c r="B574" s="120">
        <v>547</v>
      </c>
      <c r="C574" s="121" t="s">
        <v>316</v>
      </c>
      <c r="D574" s="121" t="s">
        <v>181</v>
      </c>
      <c r="E574" s="121" t="s">
        <v>230</v>
      </c>
      <c r="F574" s="121" t="s">
        <v>184</v>
      </c>
      <c r="G574" s="27">
        <f t="shared" si="58"/>
        <v>9064</v>
      </c>
      <c r="H574" s="27">
        <f t="shared" si="58"/>
        <v>8497.5</v>
      </c>
    </row>
    <row r="575" spans="1:8" ht="31.5" customHeight="1" x14ac:dyDescent="0.3">
      <c r="A575" s="43" t="s">
        <v>254</v>
      </c>
      <c r="B575" s="120">
        <v>547</v>
      </c>
      <c r="C575" s="121" t="s">
        <v>316</v>
      </c>
      <c r="D575" s="121" t="s">
        <v>181</v>
      </c>
      <c r="E575" s="121" t="s">
        <v>255</v>
      </c>
      <c r="F575" s="121" t="s">
        <v>184</v>
      </c>
      <c r="G575" s="27">
        <f t="shared" si="58"/>
        <v>9064</v>
      </c>
      <c r="H575" s="27">
        <f t="shared" si="58"/>
        <v>8497.5</v>
      </c>
    </row>
    <row r="576" spans="1:8" ht="78" customHeight="1" x14ac:dyDescent="0.3">
      <c r="A576" s="43" t="s">
        <v>790</v>
      </c>
      <c r="B576" s="120">
        <v>547</v>
      </c>
      <c r="C576" s="121" t="s">
        <v>316</v>
      </c>
      <c r="D576" s="121" t="s">
        <v>181</v>
      </c>
      <c r="E576" s="121" t="s">
        <v>437</v>
      </c>
      <c r="F576" s="121" t="s">
        <v>184</v>
      </c>
      <c r="G576" s="27">
        <f t="shared" si="58"/>
        <v>9064</v>
      </c>
      <c r="H576" s="27">
        <f t="shared" si="58"/>
        <v>8497.5</v>
      </c>
    </row>
    <row r="577" spans="1:8" x14ac:dyDescent="0.3">
      <c r="A577" s="44" t="s">
        <v>268</v>
      </c>
      <c r="B577" s="120">
        <v>547</v>
      </c>
      <c r="C577" s="121" t="s">
        <v>316</v>
      </c>
      <c r="D577" s="121" t="s">
        <v>181</v>
      </c>
      <c r="E577" s="121" t="s">
        <v>437</v>
      </c>
      <c r="F577" s="121">
        <v>500</v>
      </c>
      <c r="G577" s="27">
        <f t="shared" si="58"/>
        <v>9064</v>
      </c>
      <c r="H577" s="27">
        <f t="shared" si="58"/>
        <v>8497.5</v>
      </c>
    </row>
    <row r="578" spans="1:8" x14ac:dyDescent="0.3">
      <c r="A578" s="43" t="s">
        <v>269</v>
      </c>
      <c r="B578" s="120">
        <v>547</v>
      </c>
      <c r="C578" s="121" t="s">
        <v>316</v>
      </c>
      <c r="D578" s="121" t="s">
        <v>181</v>
      </c>
      <c r="E578" s="121" t="s">
        <v>437</v>
      </c>
      <c r="F578" s="121">
        <v>530</v>
      </c>
      <c r="G578" s="27">
        <v>9064</v>
      </c>
      <c r="H578" s="27">
        <v>8497.5</v>
      </c>
    </row>
    <row r="579" spans="1:8" ht="60" x14ac:dyDescent="0.3">
      <c r="A579" s="43" t="s">
        <v>1245</v>
      </c>
      <c r="B579" s="120" t="s">
        <v>1236</v>
      </c>
      <c r="C579" s="121" t="s">
        <v>316</v>
      </c>
      <c r="D579" s="121" t="s">
        <v>181</v>
      </c>
      <c r="E579" s="121" t="s">
        <v>1246</v>
      </c>
      <c r="F579" s="121" t="s">
        <v>184</v>
      </c>
      <c r="G579" s="27">
        <f>G580</f>
        <v>315.60000000000002</v>
      </c>
      <c r="H579" s="27">
        <f>H580</f>
        <v>315.60000000000002</v>
      </c>
    </row>
    <row r="580" spans="1:8" x14ac:dyDescent="0.3">
      <c r="A580" s="44" t="s">
        <v>268</v>
      </c>
      <c r="B580" s="120" t="s">
        <v>1236</v>
      </c>
      <c r="C580" s="121" t="s">
        <v>316</v>
      </c>
      <c r="D580" s="121" t="s">
        <v>181</v>
      </c>
      <c r="E580" s="121" t="s">
        <v>1246</v>
      </c>
      <c r="F580" s="121" t="s">
        <v>717</v>
      </c>
      <c r="G580" s="27">
        <f>G581</f>
        <v>315.60000000000002</v>
      </c>
      <c r="H580" s="27">
        <f>H581</f>
        <v>315.60000000000002</v>
      </c>
    </row>
    <row r="581" spans="1:8" x14ac:dyDescent="0.3">
      <c r="A581" s="43" t="s">
        <v>169</v>
      </c>
      <c r="B581" s="120" t="s">
        <v>1236</v>
      </c>
      <c r="C581" s="121" t="s">
        <v>316</v>
      </c>
      <c r="D581" s="121" t="s">
        <v>181</v>
      </c>
      <c r="E581" s="121" t="s">
        <v>1246</v>
      </c>
      <c r="F581" s="121" t="s">
        <v>769</v>
      </c>
      <c r="G581" s="27">
        <v>315.60000000000002</v>
      </c>
      <c r="H581" s="27">
        <v>315.60000000000002</v>
      </c>
    </row>
    <row r="582" spans="1:8" ht="60" x14ac:dyDescent="0.3">
      <c r="A582" s="43" t="s">
        <v>1247</v>
      </c>
      <c r="B582" s="120" t="s">
        <v>1236</v>
      </c>
      <c r="C582" s="121" t="s">
        <v>316</v>
      </c>
      <c r="D582" s="121" t="s">
        <v>181</v>
      </c>
      <c r="E582" s="121" t="s">
        <v>1248</v>
      </c>
      <c r="F582" s="121" t="s">
        <v>184</v>
      </c>
      <c r="G582" s="27">
        <f>G583</f>
        <v>2</v>
      </c>
      <c r="H582" s="27">
        <f>H583</f>
        <v>2</v>
      </c>
    </row>
    <row r="583" spans="1:8" x14ac:dyDescent="0.3">
      <c r="A583" s="44" t="s">
        <v>268</v>
      </c>
      <c r="B583" s="120" t="s">
        <v>1236</v>
      </c>
      <c r="C583" s="121" t="s">
        <v>316</v>
      </c>
      <c r="D583" s="121" t="s">
        <v>181</v>
      </c>
      <c r="E583" s="121" t="s">
        <v>1248</v>
      </c>
      <c r="F583" s="121" t="s">
        <v>717</v>
      </c>
      <c r="G583" s="27">
        <f>G584</f>
        <v>2</v>
      </c>
      <c r="H583" s="27">
        <f>H584</f>
        <v>2</v>
      </c>
    </row>
    <row r="584" spans="1:8" x14ac:dyDescent="0.3">
      <c r="A584" s="43" t="s">
        <v>169</v>
      </c>
      <c r="B584" s="120" t="s">
        <v>1236</v>
      </c>
      <c r="C584" s="121" t="s">
        <v>316</v>
      </c>
      <c r="D584" s="121" t="s">
        <v>181</v>
      </c>
      <c r="E584" s="121" t="s">
        <v>1248</v>
      </c>
      <c r="F584" s="121" t="s">
        <v>769</v>
      </c>
      <c r="G584" s="27">
        <v>2</v>
      </c>
      <c r="H584" s="27">
        <v>2</v>
      </c>
    </row>
    <row r="585" spans="1:8" x14ac:dyDescent="0.3">
      <c r="A585" s="42" t="s">
        <v>445</v>
      </c>
      <c r="B585" s="161">
        <v>547</v>
      </c>
      <c r="C585" s="129">
        <v>10</v>
      </c>
      <c r="D585" s="129" t="s">
        <v>182</v>
      </c>
      <c r="E585" s="129" t="s">
        <v>183</v>
      </c>
      <c r="F585" s="129" t="s">
        <v>184</v>
      </c>
      <c r="G585" s="24">
        <f>G586+G593</f>
        <v>3689.3</v>
      </c>
      <c r="H585" s="24">
        <f>H586+H593</f>
        <v>3689.3</v>
      </c>
    </row>
    <row r="586" spans="1:8" x14ac:dyDescent="0.3">
      <c r="A586" s="43" t="s">
        <v>448</v>
      </c>
      <c r="B586" s="120">
        <v>547</v>
      </c>
      <c r="C586" s="121">
        <v>10</v>
      </c>
      <c r="D586" s="121" t="s">
        <v>181</v>
      </c>
      <c r="E586" s="121" t="s">
        <v>183</v>
      </c>
      <c r="F586" s="121" t="s">
        <v>184</v>
      </c>
      <c r="G586" s="27">
        <f t="shared" ref="G586:H591" si="59">G587</f>
        <v>2189.3000000000002</v>
      </c>
      <c r="H586" s="27">
        <f t="shared" si="59"/>
        <v>2189.3000000000002</v>
      </c>
    </row>
    <row r="587" spans="1:8" ht="45" x14ac:dyDescent="0.3">
      <c r="A587" s="43" t="s">
        <v>976</v>
      </c>
      <c r="B587" s="120">
        <v>547</v>
      </c>
      <c r="C587" s="121">
        <v>10</v>
      </c>
      <c r="D587" s="121" t="s">
        <v>181</v>
      </c>
      <c r="E587" s="121" t="s">
        <v>449</v>
      </c>
      <c r="F587" s="121" t="s">
        <v>184</v>
      </c>
      <c r="G587" s="27">
        <f t="shared" si="59"/>
        <v>2189.3000000000002</v>
      </c>
      <c r="H587" s="27">
        <f t="shared" si="59"/>
        <v>2189.3000000000002</v>
      </c>
    </row>
    <row r="588" spans="1:8" ht="106.5" customHeight="1" x14ac:dyDescent="0.3">
      <c r="A588" s="52" t="s">
        <v>1114</v>
      </c>
      <c r="B588" s="120">
        <v>547</v>
      </c>
      <c r="C588" s="121">
        <v>10</v>
      </c>
      <c r="D588" s="121" t="s">
        <v>181</v>
      </c>
      <c r="E588" s="121" t="s">
        <v>450</v>
      </c>
      <c r="F588" s="121" t="s">
        <v>184</v>
      </c>
      <c r="G588" s="27">
        <f t="shared" si="59"/>
        <v>2189.3000000000002</v>
      </c>
      <c r="H588" s="27">
        <f t="shared" si="59"/>
        <v>2189.3000000000002</v>
      </c>
    </row>
    <row r="589" spans="1:8" ht="76.150000000000006" customHeight="1" x14ac:dyDescent="0.3">
      <c r="A589" s="52" t="s">
        <v>824</v>
      </c>
      <c r="B589" s="120">
        <v>547</v>
      </c>
      <c r="C589" s="121">
        <v>10</v>
      </c>
      <c r="D589" s="121" t="s">
        <v>181</v>
      </c>
      <c r="E589" s="121" t="s">
        <v>451</v>
      </c>
      <c r="F589" s="121" t="s">
        <v>184</v>
      </c>
      <c r="G589" s="27">
        <f t="shared" si="59"/>
        <v>2189.3000000000002</v>
      </c>
      <c r="H589" s="27">
        <f t="shared" si="59"/>
        <v>2189.3000000000002</v>
      </c>
    </row>
    <row r="590" spans="1:8" ht="65.25" customHeight="1" x14ac:dyDescent="0.3">
      <c r="A590" s="52" t="s">
        <v>830</v>
      </c>
      <c r="B590" s="120">
        <v>547</v>
      </c>
      <c r="C590" s="121">
        <v>10</v>
      </c>
      <c r="D590" s="121" t="s">
        <v>181</v>
      </c>
      <c r="E590" s="121" t="s">
        <v>452</v>
      </c>
      <c r="F590" s="121" t="s">
        <v>184</v>
      </c>
      <c r="G590" s="27">
        <f t="shared" si="59"/>
        <v>2189.3000000000002</v>
      </c>
      <c r="H590" s="27">
        <f t="shared" si="59"/>
        <v>2189.3000000000002</v>
      </c>
    </row>
    <row r="591" spans="1:8" ht="33" customHeight="1" x14ac:dyDescent="0.3">
      <c r="A591" s="43" t="s">
        <v>453</v>
      </c>
      <c r="B591" s="120">
        <v>547</v>
      </c>
      <c r="C591" s="121">
        <v>10</v>
      </c>
      <c r="D591" s="121" t="s">
        <v>181</v>
      </c>
      <c r="E591" s="121" t="s">
        <v>452</v>
      </c>
      <c r="F591" s="121">
        <v>300</v>
      </c>
      <c r="G591" s="27">
        <f t="shared" si="59"/>
        <v>2189.3000000000002</v>
      </c>
      <c r="H591" s="27">
        <f t="shared" si="59"/>
        <v>2189.3000000000002</v>
      </c>
    </row>
    <row r="592" spans="1:8" ht="30" x14ac:dyDescent="0.3">
      <c r="A592" s="43" t="s">
        <v>454</v>
      </c>
      <c r="B592" s="120">
        <v>547</v>
      </c>
      <c r="C592" s="121">
        <v>10</v>
      </c>
      <c r="D592" s="121" t="s">
        <v>181</v>
      </c>
      <c r="E592" s="121" t="s">
        <v>452</v>
      </c>
      <c r="F592" s="121">
        <v>310</v>
      </c>
      <c r="G592" s="27">
        <v>2189.3000000000002</v>
      </c>
      <c r="H592" s="27">
        <v>2189.3000000000002</v>
      </c>
    </row>
    <row r="593" spans="1:8" x14ac:dyDescent="0.3">
      <c r="A593" s="43" t="s">
        <v>455</v>
      </c>
      <c r="B593" s="120">
        <v>547</v>
      </c>
      <c r="C593" s="121">
        <v>10</v>
      </c>
      <c r="D593" s="121" t="s">
        <v>198</v>
      </c>
      <c r="E593" s="121" t="s">
        <v>183</v>
      </c>
      <c r="F593" s="121" t="s">
        <v>184</v>
      </c>
      <c r="G593" s="27">
        <f>G594</f>
        <v>1500</v>
      </c>
      <c r="H593" s="27">
        <f>H594</f>
        <v>1500</v>
      </c>
    </row>
    <row r="594" spans="1:8" ht="60" x14ac:dyDescent="0.3">
      <c r="A594" s="43" t="s">
        <v>1002</v>
      </c>
      <c r="B594" s="120">
        <v>547</v>
      </c>
      <c r="C594" s="121">
        <v>10</v>
      </c>
      <c r="D594" s="121" t="s">
        <v>198</v>
      </c>
      <c r="E594" s="121" t="s">
        <v>335</v>
      </c>
      <c r="F594" s="121" t="s">
        <v>184</v>
      </c>
      <c r="G594" s="27">
        <f>G595</f>
        <v>1500</v>
      </c>
      <c r="H594" s="27">
        <f>H595</f>
        <v>1500</v>
      </c>
    </row>
    <row r="595" spans="1:8" ht="33.75" customHeight="1" x14ac:dyDescent="0.3">
      <c r="A595" s="43" t="s">
        <v>458</v>
      </c>
      <c r="B595" s="120">
        <v>547</v>
      </c>
      <c r="C595" s="121">
        <v>10</v>
      </c>
      <c r="D595" s="121" t="s">
        <v>198</v>
      </c>
      <c r="E595" s="121" t="s">
        <v>805</v>
      </c>
      <c r="F595" s="121" t="s">
        <v>184</v>
      </c>
      <c r="G595" s="27">
        <f t="shared" ref="G595:H597" si="60">G596</f>
        <v>1500</v>
      </c>
      <c r="H595" s="27">
        <f t="shared" si="60"/>
        <v>1500</v>
      </c>
    </row>
    <row r="596" spans="1:8" ht="44.25" customHeight="1" x14ac:dyDescent="0.3">
      <c r="A596" s="43" t="s">
        <v>586</v>
      </c>
      <c r="B596" s="120">
        <v>547</v>
      </c>
      <c r="C596" s="121">
        <v>10</v>
      </c>
      <c r="D596" s="121" t="s">
        <v>198</v>
      </c>
      <c r="E596" s="121" t="s">
        <v>806</v>
      </c>
      <c r="F596" s="121" t="s">
        <v>184</v>
      </c>
      <c r="G596" s="27">
        <f t="shared" si="60"/>
        <v>1500</v>
      </c>
      <c r="H596" s="27">
        <f t="shared" si="60"/>
        <v>1500</v>
      </c>
    </row>
    <row r="597" spans="1:8" ht="30" x14ac:dyDescent="0.3">
      <c r="A597" s="43" t="s">
        <v>453</v>
      </c>
      <c r="B597" s="120">
        <v>547</v>
      </c>
      <c r="C597" s="121">
        <v>10</v>
      </c>
      <c r="D597" s="121" t="s">
        <v>198</v>
      </c>
      <c r="E597" s="121" t="s">
        <v>806</v>
      </c>
      <c r="F597" s="121" t="s">
        <v>807</v>
      </c>
      <c r="G597" s="27">
        <f t="shared" si="60"/>
        <v>1500</v>
      </c>
      <c r="H597" s="27">
        <f t="shared" si="60"/>
        <v>1500</v>
      </c>
    </row>
    <row r="598" spans="1:8" ht="45" x14ac:dyDescent="0.3">
      <c r="A598" s="43" t="s">
        <v>460</v>
      </c>
      <c r="B598" s="120">
        <v>547</v>
      </c>
      <c r="C598" s="121">
        <v>10</v>
      </c>
      <c r="D598" s="121" t="s">
        <v>198</v>
      </c>
      <c r="E598" s="121" t="s">
        <v>806</v>
      </c>
      <c r="F598" s="121" t="s">
        <v>808</v>
      </c>
      <c r="G598" s="27">
        <v>1500</v>
      </c>
      <c r="H598" s="27">
        <v>1500</v>
      </c>
    </row>
    <row r="599" spans="1:8" ht="38.25" x14ac:dyDescent="0.3">
      <c r="A599" s="42" t="s">
        <v>501</v>
      </c>
      <c r="B599" s="161">
        <v>547</v>
      </c>
      <c r="C599" s="129">
        <v>13</v>
      </c>
      <c r="D599" s="129" t="s">
        <v>182</v>
      </c>
      <c r="E599" s="129" t="s">
        <v>183</v>
      </c>
      <c r="F599" s="129" t="s">
        <v>184</v>
      </c>
      <c r="G599" s="24">
        <f t="shared" ref="G599:H604" si="61">G600</f>
        <v>55</v>
      </c>
      <c r="H599" s="24">
        <f t="shared" si="61"/>
        <v>0</v>
      </c>
    </row>
    <row r="600" spans="1:8" ht="30" x14ac:dyDescent="0.3">
      <c r="A600" s="43" t="s">
        <v>502</v>
      </c>
      <c r="B600" s="120">
        <v>547</v>
      </c>
      <c r="C600" s="121">
        <v>13</v>
      </c>
      <c r="D600" s="121" t="s">
        <v>181</v>
      </c>
      <c r="E600" s="121" t="s">
        <v>183</v>
      </c>
      <c r="F600" s="121" t="s">
        <v>184</v>
      </c>
      <c r="G600" s="27">
        <f t="shared" si="61"/>
        <v>55</v>
      </c>
      <c r="H600" s="27">
        <f t="shared" si="61"/>
        <v>0</v>
      </c>
    </row>
    <row r="601" spans="1:8" ht="45" x14ac:dyDescent="0.3">
      <c r="A601" s="43" t="s">
        <v>503</v>
      </c>
      <c r="B601" s="120">
        <v>547</v>
      </c>
      <c r="C601" s="121">
        <v>13</v>
      </c>
      <c r="D601" s="121" t="s">
        <v>181</v>
      </c>
      <c r="E601" s="121" t="s">
        <v>230</v>
      </c>
      <c r="F601" s="121" t="s">
        <v>184</v>
      </c>
      <c r="G601" s="27">
        <f t="shared" si="61"/>
        <v>55</v>
      </c>
      <c r="H601" s="27">
        <f t="shared" si="61"/>
        <v>0</v>
      </c>
    </row>
    <row r="602" spans="1:8" x14ac:dyDescent="0.3">
      <c r="A602" s="43" t="s">
        <v>231</v>
      </c>
      <c r="B602" s="120">
        <v>547</v>
      </c>
      <c r="C602" s="121">
        <v>13</v>
      </c>
      <c r="D602" s="121" t="s">
        <v>181</v>
      </c>
      <c r="E602" s="121" t="s">
        <v>232</v>
      </c>
      <c r="F602" s="121" t="s">
        <v>184</v>
      </c>
      <c r="G602" s="27">
        <f t="shared" si="61"/>
        <v>55</v>
      </c>
      <c r="H602" s="27">
        <f t="shared" si="61"/>
        <v>0</v>
      </c>
    </row>
    <row r="603" spans="1:8" ht="45" x14ac:dyDescent="0.3">
      <c r="A603" s="43" t="s">
        <v>587</v>
      </c>
      <c r="B603" s="120">
        <v>547</v>
      </c>
      <c r="C603" s="121">
        <v>13</v>
      </c>
      <c r="D603" s="121" t="s">
        <v>181</v>
      </c>
      <c r="E603" s="121" t="s">
        <v>505</v>
      </c>
      <c r="F603" s="121" t="s">
        <v>184</v>
      </c>
      <c r="G603" s="27">
        <f t="shared" si="61"/>
        <v>55</v>
      </c>
      <c r="H603" s="27">
        <f t="shared" si="61"/>
        <v>0</v>
      </c>
    </row>
    <row r="604" spans="1:8" ht="30" x14ac:dyDescent="0.3">
      <c r="A604" s="43" t="s">
        <v>506</v>
      </c>
      <c r="B604" s="120">
        <v>547</v>
      </c>
      <c r="C604" s="121">
        <v>13</v>
      </c>
      <c r="D604" s="121" t="s">
        <v>181</v>
      </c>
      <c r="E604" s="121" t="s">
        <v>505</v>
      </c>
      <c r="F604" s="121">
        <v>700</v>
      </c>
      <c r="G604" s="27">
        <f t="shared" si="61"/>
        <v>55</v>
      </c>
      <c r="H604" s="27">
        <f t="shared" si="61"/>
        <v>0</v>
      </c>
    </row>
    <row r="605" spans="1:8" x14ac:dyDescent="0.3">
      <c r="A605" s="43" t="s">
        <v>507</v>
      </c>
      <c r="B605" s="120">
        <v>547</v>
      </c>
      <c r="C605" s="121">
        <v>13</v>
      </c>
      <c r="D605" s="121" t="s">
        <v>181</v>
      </c>
      <c r="E605" s="121" t="s">
        <v>505</v>
      </c>
      <c r="F605" s="121">
        <v>730</v>
      </c>
      <c r="G605" s="27">
        <v>55</v>
      </c>
      <c r="H605" s="27">
        <v>0</v>
      </c>
    </row>
    <row r="606" spans="1:8" ht="51" x14ac:dyDescent="0.3">
      <c r="A606" s="42" t="s">
        <v>588</v>
      </c>
      <c r="B606" s="161">
        <v>547</v>
      </c>
      <c r="C606" s="129">
        <v>14</v>
      </c>
      <c r="D606" s="129" t="s">
        <v>182</v>
      </c>
      <c r="E606" s="129" t="s">
        <v>183</v>
      </c>
      <c r="F606" s="129" t="s">
        <v>184</v>
      </c>
      <c r="G606" s="24">
        <f>G607+G616</f>
        <v>27820.699999999997</v>
      </c>
      <c r="H606" s="24">
        <f>H607+H616</f>
        <v>20041.8</v>
      </c>
    </row>
    <row r="607" spans="1:8" ht="60" customHeight="1" x14ac:dyDescent="0.3">
      <c r="A607" s="43" t="s">
        <v>509</v>
      </c>
      <c r="B607" s="120">
        <v>547</v>
      </c>
      <c r="C607" s="121">
        <v>14</v>
      </c>
      <c r="D607" s="121" t="s">
        <v>181</v>
      </c>
      <c r="E607" s="121" t="s">
        <v>183</v>
      </c>
      <c r="F607" s="121" t="s">
        <v>184</v>
      </c>
      <c r="G607" s="27">
        <f>G608</f>
        <v>18023.3</v>
      </c>
      <c r="H607" s="27">
        <f>H608</f>
        <v>17723.099999999999</v>
      </c>
    </row>
    <row r="608" spans="1:8" x14ac:dyDescent="0.3">
      <c r="A608" s="43" t="s">
        <v>589</v>
      </c>
      <c r="B608" s="120">
        <v>547</v>
      </c>
      <c r="C608" s="121">
        <v>14</v>
      </c>
      <c r="D608" s="121" t="s">
        <v>181</v>
      </c>
      <c r="E608" s="121" t="s">
        <v>230</v>
      </c>
      <c r="F608" s="121" t="s">
        <v>184</v>
      </c>
      <c r="G608" s="27">
        <f>G609</f>
        <v>18023.3</v>
      </c>
      <c r="H608" s="27">
        <f>H609</f>
        <v>17723.099999999999</v>
      </c>
    </row>
    <row r="609" spans="1:8" ht="28.9" customHeight="1" x14ac:dyDescent="0.3">
      <c r="A609" s="43" t="s">
        <v>254</v>
      </c>
      <c r="B609" s="120">
        <v>547</v>
      </c>
      <c r="C609" s="121">
        <v>14</v>
      </c>
      <c r="D609" s="121" t="s">
        <v>181</v>
      </c>
      <c r="E609" s="121" t="s">
        <v>255</v>
      </c>
      <c r="F609" s="121" t="s">
        <v>184</v>
      </c>
      <c r="G609" s="27">
        <f>G610+G613</f>
        <v>18023.3</v>
      </c>
      <c r="H609" s="27">
        <f>H610+H613</f>
        <v>17723.099999999999</v>
      </c>
    </row>
    <row r="610" spans="1:8" ht="45" x14ac:dyDescent="0.3">
      <c r="A610" s="43" t="s">
        <v>511</v>
      </c>
      <c r="B610" s="120">
        <v>547</v>
      </c>
      <c r="C610" s="121">
        <v>14</v>
      </c>
      <c r="D610" s="121" t="s">
        <v>181</v>
      </c>
      <c r="E610" s="121" t="s">
        <v>512</v>
      </c>
      <c r="F610" s="121" t="s">
        <v>184</v>
      </c>
      <c r="G610" s="27">
        <f>G611</f>
        <v>5018.2</v>
      </c>
      <c r="H610" s="27">
        <f>H611</f>
        <v>4718</v>
      </c>
    </row>
    <row r="611" spans="1:8" x14ac:dyDescent="0.3">
      <c r="A611" s="44" t="s">
        <v>268</v>
      </c>
      <c r="B611" s="120">
        <v>547</v>
      </c>
      <c r="C611" s="121">
        <v>14</v>
      </c>
      <c r="D611" s="121" t="s">
        <v>181</v>
      </c>
      <c r="E611" s="121" t="s">
        <v>512</v>
      </c>
      <c r="F611" s="121">
        <v>500</v>
      </c>
      <c r="G611" s="27">
        <f>G612</f>
        <v>5018.2</v>
      </c>
      <c r="H611" s="27">
        <f>H612</f>
        <v>4718</v>
      </c>
    </row>
    <row r="612" spans="1:8" x14ac:dyDescent="0.3">
      <c r="A612" s="43" t="s">
        <v>590</v>
      </c>
      <c r="B612" s="120">
        <v>547</v>
      </c>
      <c r="C612" s="121">
        <v>14</v>
      </c>
      <c r="D612" s="121" t="s">
        <v>181</v>
      </c>
      <c r="E612" s="121" t="s">
        <v>512</v>
      </c>
      <c r="F612" s="121">
        <v>510</v>
      </c>
      <c r="G612" s="27">
        <v>5018.2</v>
      </c>
      <c r="H612" s="27">
        <v>4718</v>
      </c>
    </row>
    <row r="613" spans="1:8" ht="45" x14ac:dyDescent="0.3">
      <c r="A613" s="43" t="s">
        <v>514</v>
      </c>
      <c r="B613" s="120">
        <v>547</v>
      </c>
      <c r="C613" s="121">
        <v>14</v>
      </c>
      <c r="D613" s="121" t="s">
        <v>181</v>
      </c>
      <c r="E613" s="121" t="s">
        <v>515</v>
      </c>
      <c r="F613" s="121" t="s">
        <v>184</v>
      </c>
      <c r="G613" s="27">
        <f>G614</f>
        <v>13005.1</v>
      </c>
      <c r="H613" s="27">
        <f>H614</f>
        <v>13005.1</v>
      </c>
    </row>
    <row r="614" spans="1:8" x14ac:dyDescent="0.3">
      <c r="A614" s="44" t="s">
        <v>268</v>
      </c>
      <c r="B614" s="120">
        <v>547</v>
      </c>
      <c r="C614" s="121">
        <v>14</v>
      </c>
      <c r="D614" s="121" t="s">
        <v>181</v>
      </c>
      <c r="E614" s="121" t="s">
        <v>515</v>
      </c>
      <c r="F614" s="121">
        <v>500</v>
      </c>
      <c r="G614" s="27">
        <f>G615</f>
        <v>13005.1</v>
      </c>
      <c r="H614" s="27">
        <f>H615</f>
        <v>13005.1</v>
      </c>
    </row>
    <row r="615" spans="1:8" x14ac:dyDescent="0.3">
      <c r="A615" s="43" t="s">
        <v>590</v>
      </c>
      <c r="B615" s="120">
        <v>547</v>
      </c>
      <c r="C615" s="121">
        <v>14</v>
      </c>
      <c r="D615" s="121" t="s">
        <v>181</v>
      </c>
      <c r="E615" s="121" t="s">
        <v>515</v>
      </c>
      <c r="F615" s="121">
        <v>510</v>
      </c>
      <c r="G615" s="27">
        <v>13005.1</v>
      </c>
      <c r="H615" s="27">
        <v>13005.1</v>
      </c>
    </row>
    <row r="616" spans="1:8" ht="30" x14ac:dyDescent="0.3">
      <c r="A616" s="43" t="s">
        <v>591</v>
      </c>
      <c r="B616" s="120">
        <v>547</v>
      </c>
      <c r="C616" s="121">
        <v>14</v>
      </c>
      <c r="D616" s="121" t="s">
        <v>198</v>
      </c>
      <c r="E616" s="121" t="s">
        <v>183</v>
      </c>
      <c r="F616" s="121" t="s">
        <v>184</v>
      </c>
      <c r="G616" s="27">
        <f>G617+G624+G633</f>
        <v>9797.4</v>
      </c>
      <c r="H616" s="27">
        <f>H617+H624+H633</f>
        <v>2318.6999999999998</v>
      </c>
    </row>
    <row r="617" spans="1:8" ht="60" customHeight="1" x14ac:dyDescent="0.3">
      <c r="A617" s="43" t="s">
        <v>991</v>
      </c>
      <c r="B617" s="120">
        <v>547</v>
      </c>
      <c r="C617" s="121">
        <v>14</v>
      </c>
      <c r="D617" s="121" t="s">
        <v>198</v>
      </c>
      <c r="E617" s="121" t="s">
        <v>319</v>
      </c>
      <c r="F617" s="121" t="s">
        <v>184</v>
      </c>
      <c r="G617" s="27">
        <f t="shared" ref="G617:H620" si="62">G618</f>
        <v>7478.7</v>
      </c>
      <c r="H617" s="27">
        <f t="shared" si="62"/>
        <v>0</v>
      </c>
    </row>
    <row r="618" spans="1:8" ht="60" hidden="1" x14ac:dyDescent="0.3">
      <c r="A618" s="43" t="s">
        <v>1044</v>
      </c>
      <c r="B618" s="120">
        <v>547</v>
      </c>
      <c r="C618" s="121">
        <v>14</v>
      </c>
      <c r="D618" s="121" t="s">
        <v>198</v>
      </c>
      <c r="E618" s="121" t="s">
        <v>321</v>
      </c>
      <c r="F618" s="121" t="s">
        <v>184</v>
      </c>
      <c r="G618" s="27">
        <f t="shared" si="62"/>
        <v>7478.7</v>
      </c>
      <c r="H618" s="27">
        <f t="shared" si="62"/>
        <v>0</v>
      </c>
    </row>
    <row r="619" spans="1:8" ht="45" x14ac:dyDescent="0.3">
      <c r="A619" s="43" t="s">
        <v>322</v>
      </c>
      <c r="B619" s="120">
        <v>547</v>
      </c>
      <c r="C619" s="121">
        <v>14</v>
      </c>
      <c r="D619" s="121" t="s">
        <v>198</v>
      </c>
      <c r="E619" s="121" t="s">
        <v>777</v>
      </c>
      <c r="F619" s="121" t="s">
        <v>184</v>
      </c>
      <c r="G619" s="27">
        <f t="shared" si="62"/>
        <v>7478.7</v>
      </c>
      <c r="H619" s="27">
        <f t="shared" si="62"/>
        <v>0</v>
      </c>
    </row>
    <row r="620" spans="1:8" ht="45" x14ac:dyDescent="0.3">
      <c r="A620" s="43" t="s">
        <v>518</v>
      </c>
      <c r="B620" s="120">
        <v>547</v>
      </c>
      <c r="C620" s="121">
        <v>14</v>
      </c>
      <c r="D620" s="121" t="s">
        <v>198</v>
      </c>
      <c r="E620" s="121" t="s">
        <v>778</v>
      </c>
      <c r="F620" s="121" t="s">
        <v>184</v>
      </c>
      <c r="G620" s="27">
        <f t="shared" si="62"/>
        <v>7478.7</v>
      </c>
      <c r="H620" s="27">
        <f t="shared" si="62"/>
        <v>0</v>
      </c>
    </row>
    <row r="621" spans="1:8" x14ac:dyDescent="0.3">
      <c r="A621" s="44" t="s">
        <v>268</v>
      </c>
      <c r="B621" s="120">
        <v>547</v>
      </c>
      <c r="C621" s="121">
        <v>14</v>
      </c>
      <c r="D621" s="121" t="s">
        <v>198</v>
      </c>
      <c r="E621" s="121" t="s">
        <v>778</v>
      </c>
      <c r="F621" s="121">
        <v>500</v>
      </c>
      <c r="G621" s="27">
        <f>G623</f>
        <v>7478.7</v>
      </c>
      <c r="H621" s="27">
        <f>H623</f>
        <v>0</v>
      </c>
    </row>
    <row r="622" spans="1:8" hidden="1" x14ac:dyDescent="0.3">
      <c r="A622" s="43" t="s">
        <v>269</v>
      </c>
      <c r="B622" s="120">
        <v>547</v>
      </c>
      <c r="C622" s="121">
        <v>14</v>
      </c>
      <c r="D622" s="121" t="s">
        <v>198</v>
      </c>
      <c r="E622" s="121" t="s">
        <v>325</v>
      </c>
      <c r="F622" s="121" t="s">
        <v>718</v>
      </c>
      <c r="G622" s="27"/>
      <c r="H622" s="27"/>
    </row>
    <row r="623" spans="1:8" x14ac:dyDescent="0.3">
      <c r="A623" s="43" t="s">
        <v>169</v>
      </c>
      <c r="B623" s="120">
        <v>547</v>
      </c>
      <c r="C623" s="121">
        <v>14</v>
      </c>
      <c r="D623" s="121" t="s">
        <v>198</v>
      </c>
      <c r="E623" s="121" t="s">
        <v>778</v>
      </c>
      <c r="F623" s="121" t="s">
        <v>769</v>
      </c>
      <c r="G623" s="27">
        <v>7478.7</v>
      </c>
      <c r="H623" s="27">
        <v>0</v>
      </c>
    </row>
    <row r="624" spans="1:8" ht="60" x14ac:dyDescent="0.3">
      <c r="A624" s="43" t="s">
        <v>1016</v>
      </c>
      <c r="B624" s="120">
        <v>547</v>
      </c>
      <c r="C624" s="121">
        <v>14</v>
      </c>
      <c r="D624" s="121" t="s">
        <v>198</v>
      </c>
      <c r="E624" s="121" t="s">
        <v>308</v>
      </c>
      <c r="F624" s="121" t="s">
        <v>184</v>
      </c>
      <c r="G624" s="27">
        <f>G625</f>
        <v>40</v>
      </c>
      <c r="H624" s="27">
        <f>H625</f>
        <v>40</v>
      </c>
    </row>
    <row r="625" spans="1:8" ht="60" x14ac:dyDescent="0.3">
      <c r="A625" s="43" t="s">
        <v>519</v>
      </c>
      <c r="B625" s="120">
        <v>547</v>
      </c>
      <c r="C625" s="121">
        <v>14</v>
      </c>
      <c r="D625" s="121" t="s">
        <v>198</v>
      </c>
      <c r="E625" s="121" t="s">
        <v>310</v>
      </c>
      <c r="F625" s="121" t="s">
        <v>184</v>
      </c>
      <c r="G625" s="27">
        <f>G626</f>
        <v>40</v>
      </c>
      <c r="H625" s="27">
        <f>H626</f>
        <v>40</v>
      </c>
    </row>
    <row r="626" spans="1:8" ht="34.5" customHeight="1" x14ac:dyDescent="0.3">
      <c r="A626" s="43" t="s">
        <v>520</v>
      </c>
      <c r="B626" s="120">
        <v>547</v>
      </c>
      <c r="C626" s="121">
        <v>14</v>
      </c>
      <c r="D626" s="121" t="s">
        <v>198</v>
      </c>
      <c r="E626" s="121" t="s">
        <v>312</v>
      </c>
      <c r="F626" s="121" t="s">
        <v>184</v>
      </c>
      <c r="G626" s="27">
        <f>G627+G630</f>
        <v>40</v>
      </c>
      <c r="H626" s="27">
        <f>H627+H630</f>
        <v>40</v>
      </c>
    </row>
    <row r="627" spans="1:8" ht="48.75" customHeight="1" x14ac:dyDescent="0.3">
      <c r="A627" s="43" t="s">
        <v>521</v>
      </c>
      <c r="B627" s="120">
        <v>547</v>
      </c>
      <c r="C627" s="121">
        <v>14</v>
      </c>
      <c r="D627" s="121" t="s">
        <v>198</v>
      </c>
      <c r="E627" s="121" t="s">
        <v>522</v>
      </c>
      <c r="F627" s="121" t="s">
        <v>184</v>
      </c>
      <c r="G627" s="27">
        <f>G628</f>
        <v>22.4</v>
      </c>
      <c r="H627" s="27">
        <f>H628</f>
        <v>22.4</v>
      </c>
    </row>
    <row r="628" spans="1:8" x14ac:dyDescent="0.3">
      <c r="A628" s="44" t="s">
        <v>268</v>
      </c>
      <c r="B628" s="120">
        <v>547</v>
      </c>
      <c r="C628" s="121">
        <v>14</v>
      </c>
      <c r="D628" s="121" t="s">
        <v>198</v>
      </c>
      <c r="E628" s="121" t="s">
        <v>522</v>
      </c>
      <c r="F628" s="121">
        <v>500</v>
      </c>
      <c r="G628" s="27">
        <f>G629</f>
        <v>22.4</v>
      </c>
      <c r="H628" s="27">
        <f>H629</f>
        <v>22.4</v>
      </c>
    </row>
    <row r="629" spans="1:8" x14ac:dyDescent="0.3">
      <c r="A629" s="43" t="s">
        <v>169</v>
      </c>
      <c r="B629" s="120">
        <v>547</v>
      </c>
      <c r="C629" s="121">
        <v>14</v>
      </c>
      <c r="D629" s="121" t="s">
        <v>198</v>
      </c>
      <c r="E629" s="121" t="s">
        <v>522</v>
      </c>
      <c r="F629" s="121">
        <v>540</v>
      </c>
      <c r="G629" s="27">
        <v>22.4</v>
      </c>
      <c r="H629" s="27">
        <v>22.4</v>
      </c>
    </row>
    <row r="630" spans="1:8" ht="62.25" customHeight="1" x14ac:dyDescent="0.3">
      <c r="A630" s="43" t="s">
        <v>523</v>
      </c>
      <c r="B630" s="120">
        <v>547</v>
      </c>
      <c r="C630" s="121">
        <v>14</v>
      </c>
      <c r="D630" s="121" t="s">
        <v>198</v>
      </c>
      <c r="E630" s="121" t="s">
        <v>524</v>
      </c>
      <c r="F630" s="121" t="s">
        <v>184</v>
      </c>
      <c r="G630" s="27">
        <f>G631</f>
        <v>17.600000000000001</v>
      </c>
      <c r="H630" s="27">
        <f>H631</f>
        <v>17.600000000000001</v>
      </c>
    </row>
    <row r="631" spans="1:8" x14ac:dyDescent="0.3">
      <c r="A631" s="44" t="s">
        <v>268</v>
      </c>
      <c r="B631" s="120">
        <v>547</v>
      </c>
      <c r="C631" s="121">
        <v>14</v>
      </c>
      <c r="D631" s="121" t="s">
        <v>198</v>
      </c>
      <c r="E631" s="121" t="s">
        <v>524</v>
      </c>
      <c r="F631" s="121">
        <v>500</v>
      </c>
      <c r="G631" s="27">
        <f>G632</f>
        <v>17.600000000000001</v>
      </c>
      <c r="H631" s="27">
        <f>H632</f>
        <v>17.600000000000001</v>
      </c>
    </row>
    <row r="632" spans="1:8" x14ac:dyDescent="0.3">
      <c r="A632" s="43" t="s">
        <v>169</v>
      </c>
      <c r="B632" s="120">
        <v>547</v>
      </c>
      <c r="C632" s="121">
        <v>14</v>
      </c>
      <c r="D632" s="121" t="s">
        <v>198</v>
      </c>
      <c r="E632" s="121" t="s">
        <v>524</v>
      </c>
      <c r="F632" s="121">
        <v>540</v>
      </c>
      <c r="G632" s="27">
        <v>17.600000000000001</v>
      </c>
      <c r="H632" s="27">
        <v>17.600000000000001</v>
      </c>
    </row>
    <row r="633" spans="1:8" x14ac:dyDescent="0.3">
      <c r="A633" s="43" t="s">
        <v>531</v>
      </c>
      <c r="B633" s="120">
        <v>547</v>
      </c>
      <c r="C633" s="121">
        <v>14</v>
      </c>
      <c r="D633" s="121" t="s">
        <v>198</v>
      </c>
      <c r="E633" s="121" t="s">
        <v>230</v>
      </c>
      <c r="F633" s="121" t="s">
        <v>184</v>
      </c>
      <c r="G633" s="27">
        <f t="shared" ref="G633:H635" si="63">G634</f>
        <v>2278.6999999999998</v>
      </c>
      <c r="H633" s="27">
        <f t="shared" si="63"/>
        <v>2278.6999999999998</v>
      </c>
    </row>
    <row r="634" spans="1:8" ht="31.9" customHeight="1" x14ac:dyDescent="0.3">
      <c r="A634" s="43" t="s">
        <v>254</v>
      </c>
      <c r="B634" s="120">
        <v>547</v>
      </c>
      <c r="C634" s="121">
        <v>14</v>
      </c>
      <c r="D634" s="121" t="s">
        <v>198</v>
      </c>
      <c r="E634" s="121" t="s">
        <v>255</v>
      </c>
      <c r="F634" s="121" t="s">
        <v>184</v>
      </c>
      <c r="G634" s="27">
        <f t="shared" si="63"/>
        <v>2278.6999999999998</v>
      </c>
      <c r="H634" s="27">
        <f t="shared" si="63"/>
        <v>2278.6999999999998</v>
      </c>
    </row>
    <row r="635" spans="1:8" ht="90" x14ac:dyDescent="0.3">
      <c r="A635" s="43" t="s">
        <v>1003</v>
      </c>
      <c r="B635" s="120">
        <v>547</v>
      </c>
      <c r="C635" s="121">
        <v>14</v>
      </c>
      <c r="D635" s="121" t="s">
        <v>198</v>
      </c>
      <c r="E635" s="121" t="s">
        <v>526</v>
      </c>
      <c r="F635" s="121" t="s">
        <v>184</v>
      </c>
      <c r="G635" s="27">
        <f t="shared" si="63"/>
        <v>2278.6999999999998</v>
      </c>
      <c r="H635" s="27">
        <f t="shared" si="63"/>
        <v>2278.6999999999998</v>
      </c>
    </row>
    <row r="636" spans="1:8" x14ac:dyDescent="0.3">
      <c r="A636" s="44" t="s">
        <v>268</v>
      </c>
      <c r="B636" s="120">
        <v>547</v>
      </c>
      <c r="C636" s="121">
        <v>14</v>
      </c>
      <c r="D636" s="121" t="s">
        <v>198</v>
      </c>
      <c r="E636" s="121" t="s">
        <v>526</v>
      </c>
      <c r="F636" s="121">
        <v>500</v>
      </c>
      <c r="G636" s="27">
        <f>G637</f>
        <v>2278.6999999999998</v>
      </c>
      <c r="H636" s="27">
        <f>H637</f>
        <v>2278.6999999999998</v>
      </c>
    </row>
    <row r="637" spans="1:8" x14ac:dyDescent="0.3">
      <c r="A637" s="43" t="s">
        <v>269</v>
      </c>
      <c r="B637" s="120">
        <v>547</v>
      </c>
      <c r="C637" s="121">
        <v>14</v>
      </c>
      <c r="D637" s="121" t="s">
        <v>198</v>
      </c>
      <c r="E637" s="121" t="s">
        <v>526</v>
      </c>
      <c r="F637" s="121">
        <v>530</v>
      </c>
      <c r="G637" s="134">
        <v>2278.6999999999998</v>
      </c>
      <c r="H637" s="37">
        <v>2278.6999999999998</v>
      </c>
    </row>
    <row r="638" spans="1:8" ht="25.5" x14ac:dyDescent="0.3">
      <c r="A638" s="42" t="s">
        <v>839</v>
      </c>
      <c r="B638" s="161">
        <v>651</v>
      </c>
      <c r="C638" s="129" t="s">
        <v>182</v>
      </c>
      <c r="D638" s="129" t="s">
        <v>184</v>
      </c>
      <c r="E638" s="129" t="s">
        <v>183</v>
      </c>
      <c r="F638" s="129" t="s">
        <v>184</v>
      </c>
      <c r="G638" s="24">
        <f>G639+G653</f>
        <v>2928.3999999999996</v>
      </c>
      <c r="H638" s="24">
        <f>H639+H653</f>
        <v>2929.1</v>
      </c>
    </row>
    <row r="639" spans="1:8" ht="25.5" x14ac:dyDescent="0.3">
      <c r="A639" s="42" t="s">
        <v>180</v>
      </c>
      <c r="B639" s="161">
        <v>651</v>
      </c>
      <c r="C639" s="129" t="s">
        <v>181</v>
      </c>
      <c r="D639" s="129" t="s">
        <v>182</v>
      </c>
      <c r="E639" s="129" t="s">
        <v>183</v>
      </c>
      <c r="F639" s="129" t="s">
        <v>184</v>
      </c>
      <c r="G639" s="24">
        <f t="shared" ref="G639:H641" si="64">G640</f>
        <v>2700.8999999999996</v>
      </c>
      <c r="H639" s="24">
        <f t="shared" si="64"/>
        <v>2701.6</v>
      </c>
    </row>
    <row r="640" spans="1:8" ht="63" customHeight="1" x14ac:dyDescent="0.3">
      <c r="A640" s="43" t="s">
        <v>215</v>
      </c>
      <c r="B640" s="120">
        <v>651</v>
      </c>
      <c r="C640" s="121" t="s">
        <v>181</v>
      </c>
      <c r="D640" s="121" t="s">
        <v>216</v>
      </c>
      <c r="E640" s="121" t="s">
        <v>183</v>
      </c>
      <c r="F640" s="121" t="s">
        <v>184</v>
      </c>
      <c r="G640" s="27">
        <f t="shared" si="64"/>
        <v>2700.8999999999996</v>
      </c>
      <c r="H640" s="27">
        <f t="shared" si="64"/>
        <v>2701.6</v>
      </c>
    </row>
    <row r="641" spans="1:8" ht="30" customHeight="1" x14ac:dyDescent="0.3">
      <c r="A641" s="43" t="s">
        <v>552</v>
      </c>
      <c r="B641" s="120">
        <v>651</v>
      </c>
      <c r="C641" s="121" t="s">
        <v>181</v>
      </c>
      <c r="D641" s="121" t="s">
        <v>216</v>
      </c>
      <c r="E641" s="121" t="s">
        <v>218</v>
      </c>
      <c r="F641" s="121" t="s">
        <v>184</v>
      </c>
      <c r="G641" s="27">
        <f t="shared" si="64"/>
        <v>2700.8999999999996</v>
      </c>
      <c r="H641" s="27">
        <f t="shared" si="64"/>
        <v>2701.6</v>
      </c>
    </row>
    <row r="642" spans="1:8" ht="30" x14ac:dyDescent="0.3">
      <c r="A642" s="43" t="s">
        <v>840</v>
      </c>
      <c r="B642" s="120">
        <v>651</v>
      </c>
      <c r="C642" s="121" t="s">
        <v>181</v>
      </c>
      <c r="D642" s="121" t="s">
        <v>216</v>
      </c>
      <c r="E642" s="121" t="s">
        <v>219</v>
      </c>
      <c r="F642" s="121" t="s">
        <v>184</v>
      </c>
      <c r="G642" s="27">
        <f>G646+G643</f>
        <v>2700.8999999999996</v>
      </c>
      <c r="H642" s="27">
        <f>H646+H643</f>
        <v>2701.6</v>
      </c>
    </row>
    <row r="643" spans="1:8" ht="30" x14ac:dyDescent="0.3">
      <c r="A643" s="43" t="s">
        <v>220</v>
      </c>
      <c r="B643" s="120">
        <v>651</v>
      </c>
      <c r="C643" s="121" t="s">
        <v>181</v>
      </c>
      <c r="D643" s="121" t="s">
        <v>216</v>
      </c>
      <c r="E643" s="121" t="s">
        <v>221</v>
      </c>
      <c r="F643" s="121" t="s">
        <v>184</v>
      </c>
      <c r="G643" s="27">
        <f>G644</f>
        <v>1937.6</v>
      </c>
      <c r="H643" s="27">
        <f>H644</f>
        <v>1937.6</v>
      </c>
    </row>
    <row r="644" spans="1:8" ht="108.75" customHeight="1" x14ac:dyDescent="0.3">
      <c r="A644" s="43" t="s">
        <v>193</v>
      </c>
      <c r="B644" s="120">
        <v>651</v>
      </c>
      <c r="C644" s="121" t="s">
        <v>181</v>
      </c>
      <c r="D644" s="121" t="s">
        <v>216</v>
      </c>
      <c r="E644" s="121" t="s">
        <v>221</v>
      </c>
      <c r="F644" s="121">
        <v>100</v>
      </c>
      <c r="G644" s="27">
        <f>G645</f>
        <v>1937.6</v>
      </c>
      <c r="H644" s="27">
        <f>H645</f>
        <v>1937.6</v>
      </c>
    </row>
    <row r="645" spans="1:8" ht="45" x14ac:dyDescent="0.3">
      <c r="A645" s="43" t="s">
        <v>194</v>
      </c>
      <c r="B645" s="120">
        <v>651</v>
      </c>
      <c r="C645" s="121" t="s">
        <v>181</v>
      </c>
      <c r="D645" s="121" t="s">
        <v>216</v>
      </c>
      <c r="E645" s="121" t="s">
        <v>221</v>
      </c>
      <c r="F645" s="121">
        <v>120</v>
      </c>
      <c r="G645" s="27">
        <v>1937.6</v>
      </c>
      <c r="H645" s="27">
        <v>1937.6</v>
      </c>
    </row>
    <row r="646" spans="1:8" ht="32.25" customHeight="1" x14ac:dyDescent="0.3">
      <c r="A646" s="43" t="s">
        <v>195</v>
      </c>
      <c r="B646" s="120">
        <v>651</v>
      </c>
      <c r="C646" s="121" t="s">
        <v>181</v>
      </c>
      <c r="D646" s="121" t="s">
        <v>216</v>
      </c>
      <c r="E646" s="121" t="s">
        <v>222</v>
      </c>
      <c r="F646" s="121" t="s">
        <v>184</v>
      </c>
      <c r="G646" s="27">
        <f>G647+G649+G651</f>
        <v>763.3</v>
      </c>
      <c r="H646" s="27">
        <f>H647+H649+H651</f>
        <v>764</v>
      </c>
    </row>
    <row r="647" spans="1:8" ht="107.25" customHeight="1" x14ac:dyDescent="0.3">
      <c r="A647" s="43" t="s">
        <v>193</v>
      </c>
      <c r="B647" s="120">
        <v>651</v>
      </c>
      <c r="C647" s="121" t="s">
        <v>181</v>
      </c>
      <c r="D647" s="121" t="s">
        <v>216</v>
      </c>
      <c r="E647" s="121" t="s">
        <v>222</v>
      </c>
      <c r="F647" s="121">
        <v>100</v>
      </c>
      <c r="G647" s="27">
        <f>G648</f>
        <v>43</v>
      </c>
      <c r="H647" s="27">
        <f>H648</f>
        <v>43</v>
      </c>
    </row>
    <row r="648" spans="1:8" ht="45" x14ac:dyDescent="0.3">
      <c r="A648" s="43" t="s">
        <v>194</v>
      </c>
      <c r="B648" s="120">
        <v>651</v>
      </c>
      <c r="C648" s="121" t="s">
        <v>181</v>
      </c>
      <c r="D648" s="121" t="s">
        <v>216</v>
      </c>
      <c r="E648" s="121" t="s">
        <v>222</v>
      </c>
      <c r="F648" s="121">
        <v>120</v>
      </c>
      <c r="G648" s="27">
        <v>43</v>
      </c>
      <c r="H648" s="27">
        <v>43</v>
      </c>
    </row>
    <row r="649" spans="1:8" ht="45" x14ac:dyDescent="0.3">
      <c r="A649" s="43" t="s">
        <v>205</v>
      </c>
      <c r="B649" s="120">
        <v>651</v>
      </c>
      <c r="C649" s="121" t="s">
        <v>181</v>
      </c>
      <c r="D649" s="121" t="s">
        <v>216</v>
      </c>
      <c r="E649" s="121" t="s">
        <v>222</v>
      </c>
      <c r="F649" s="121">
        <v>200</v>
      </c>
      <c r="G649" s="27">
        <f>G650</f>
        <v>712.8</v>
      </c>
      <c r="H649" s="27">
        <f>H650</f>
        <v>713.5</v>
      </c>
    </row>
    <row r="650" spans="1:8" ht="45" x14ac:dyDescent="0.3">
      <c r="A650" s="43" t="s">
        <v>206</v>
      </c>
      <c r="B650" s="120">
        <v>651</v>
      </c>
      <c r="C650" s="121" t="s">
        <v>181</v>
      </c>
      <c r="D650" s="121" t="s">
        <v>216</v>
      </c>
      <c r="E650" s="121" t="s">
        <v>222</v>
      </c>
      <c r="F650" s="121">
        <v>240</v>
      </c>
      <c r="G650" s="27">
        <v>712.8</v>
      </c>
      <c r="H650" s="27">
        <v>713.5</v>
      </c>
    </row>
    <row r="651" spans="1:8" x14ac:dyDescent="0.3">
      <c r="A651" s="43" t="s">
        <v>207</v>
      </c>
      <c r="B651" s="120">
        <v>651</v>
      </c>
      <c r="C651" s="121" t="s">
        <v>181</v>
      </c>
      <c r="D651" s="121" t="s">
        <v>216</v>
      </c>
      <c r="E651" s="121" t="s">
        <v>222</v>
      </c>
      <c r="F651" s="121">
        <v>800</v>
      </c>
      <c r="G651" s="27">
        <f>G652</f>
        <v>7.5</v>
      </c>
      <c r="H651" s="27">
        <f>H652</f>
        <v>7.5</v>
      </c>
    </row>
    <row r="652" spans="1:8" ht="30" x14ac:dyDescent="0.3">
      <c r="A652" s="43" t="s">
        <v>208</v>
      </c>
      <c r="B652" s="120">
        <v>651</v>
      </c>
      <c r="C652" s="121" t="s">
        <v>181</v>
      </c>
      <c r="D652" s="121" t="s">
        <v>216</v>
      </c>
      <c r="E652" s="121" t="s">
        <v>222</v>
      </c>
      <c r="F652" s="121">
        <v>850</v>
      </c>
      <c r="G652" s="27">
        <v>7.5</v>
      </c>
      <c r="H652" s="27">
        <v>7.5</v>
      </c>
    </row>
    <row r="653" spans="1:8" x14ac:dyDescent="0.3">
      <c r="A653" s="42" t="s">
        <v>445</v>
      </c>
      <c r="B653" s="161">
        <v>651</v>
      </c>
      <c r="C653" s="129" t="s">
        <v>446</v>
      </c>
      <c r="D653" s="129" t="s">
        <v>182</v>
      </c>
      <c r="E653" s="129" t="s">
        <v>183</v>
      </c>
      <c r="F653" s="129" t="s">
        <v>184</v>
      </c>
      <c r="G653" s="24">
        <f t="shared" ref="G653:H659" si="65">G654</f>
        <v>227.5</v>
      </c>
      <c r="H653" s="24">
        <f t="shared" si="65"/>
        <v>227.5</v>
      </c>
    </row>
    <row r="654" spans="1:8" x14ac:dyDescent="0.3">
      <c r="A654" s="43" t="s">
        <v>448</v>
      </c>
      <c r="B654" s="120">
        <v>651</v>
      </c>
      <c r="C654" s="121" t="s">
        <v>446</v>
      </c>
      <c r="D654" s="121" t="s">
        <v>181</v>
      </c>
      <c r="E654" s="121" t="s">
        <v>183</v>
      </c>
      <c r="F654" s="121" t="s">
        <v>184</v>
      </c>
      <c r="G654" s="27">
        <f t="shared" si="65"/>
        <v>227.5</v>
      </c>
      <c r="H654" s="27">
        <f t="shared" si="65"/>
        <v>227.5</v>
      </c>
    </row>
    <row r="655" spans="1:8" ht="45" x14ac:dyDescent="0.3">
      <c r="A655" s="43" t="s">
        <v>976</v>
      </c>
      <c r="B655" s="120">
        <v>651</v>
      </c>
      <c r="C655" s="121" t="s">
        <v>446</v>
      </c>
      <c r="D655" s="121" t="s">
        <v>181</v>
      </c>
      <c r="E655" s="121" t="s">
        <v>449</v>
      </c>
      <c r="F655" s="121" t="s">
        <v>184</v>
      </c>
      <c r="G655" s="27">
        <f t="shared" si="65"/>
        <v>227.5</v>
      </c>
      <c r="H655" s="27">
        <f t="shared" si="65"/>
        <v>227.5</v>
      </c>
    </row>
    <row r="656" spans="1:8" ht="105" x14ac:dyDescent="0.3">
      <c r="A656" s="52" t="s">
        <v>822</v>
      </c>
      <c r="B656" s="120">
        <v>651</v>
      </c>
      <c r="C656" s="121" t="s">
        <v>446</v>
      </c>
      <c r="D656" s="121" t="s">
        <v>181</v>
      </c>
      <c r="E656" s="121" t="s">
        <v>450</v>
      </c>
      <c r="F656" s="121" t="s">
        <v>184</v>
      </c>
      <c r="G656" s="27">
        <f t="shared" si="65"/>
        <v>227.5</v>
      </c>
      <c r="H656" s="27">
        <f t="shared" si="65"/>
        <v>227.5</v>
      </c>
    </row>
    <row r="657" spans="1:8" ht="78.599999999999994" customHeight="1" x14ac:dyDescent="0.3">
      <c r="A657" s="52" t="s">
        <v>824</v>
      </c>
      <c r="B657" s="120">
        <v>651</v>
      </c>
      <c r="C657" s="121" t="s">
        <v>446</v>
      </c>
      <c r="D657" s="121" t="s">
        <v>181</v>
      </c>
      <c r="E657" s="121" t="s">
        <v>451</v>
      </c>
      <c r="F657" s="121" t="s">
        <v>184</v>
      </c>
      <c r="G657" s="27">
        <f t="shared" si="65"/>
        <v>227.5</v>
      </c>
      <c r="H657" s="27">
        <f t="shared" si="65"/>
        <v>227.5</v>
      </c>
    </row>
    <row r="658" spans="1:8" ht="63.6" customHeight="1" x14ac:dyDescent="0.3">
      <c r="A658" s="52" t="s">
        <v>830</v>
      </c>
      <c r="B658" s="120">
        <v>651</v>
      </c>
      <c r="C658" s="121" t="s">
        <v>446</v>
      </c>
      <c r="D658" s="121" t="s">
        <v>181</v>
      </c>
      <c r="E658" s="121" t="s">
        <v>452</v>
      </c>
      <c r="F658" s="121" t="s">
        <v>184</v>
      </c>
      <c r="G658" s="27">
        <f t="shared" si="65"/>
        <v>227.5</v>
      </c>
      <c r="H658" s="27">
        <f t="shared" si="65"/>
        <v>227.5</v>
      </c>
    </row>
    <row r="659" spans="1:8" ht="30" x14ac:dyDescent="0.3">
      <c r="A659" s="43" t="s">
        <v>453</v>
      </c>
      <c r="B659" s="120">
        <v>651</v>
      </c>
      <c r="C659" s="121" t="s">
        <v>446</v>
      </c>
      <c r="D659" s="121" t="s">
        <v>181</v>
      </c>
      <c r="E659" s="121" t="s">
        <v>452</v>
      </c>
      <c r="F659" s="121" t="s">
        <v>807</v>
      </c>
      <c r="G659" s="27">
        <f t="shared" si="65"/>
        <v>227.5</v>
      </c>
      <c r="H659" s="27">
        <f t="shared" si="65"/>
        <v>227.5</v>
      </c>
    </row>
    <row r="660" spans="1:8" ht="30" x14ac:dyDescent="0.3">
      <c r="A660" s="43" t="s">
        <v>454</v>
      </c>
      <c r="B660" s="120">
        <v>651</v>
      </c>
      <c r="C660" s="121" t="s">
        <v>446</v>
      </c>
      <c r="D660" s="121" t="s">
        <v>181</v>
      </c>
      <c r="E660" s="121" t="s">
        <v>452</v>
      </c>
      <c r="F660" s="121" t="s">
        <v>809</v>
      </c>
      <c r="G660" s="27">
        <v>227.5</v>
      </c>
      <c r="H660" s="27">
        <v>227.5</v>
      </c>
    </row>
    <row r="661" spans="1:8" ht="38.25" x14ac:dyDescent="0.3">
      <c r="A661" s="42" t="s">
        <v>592</v>
      </c>
      <c r="B661" s="161">
        <v>665</v>
      </c>
      <c r="C661" s="129" t="s">
        <v>182</v>
      </c>
      <c r="D661" s="129" t="s">
        <v>182</v>
      </c>
      <c r="E661" s="129" t="s">
        <v>183</v>
      </c>
      <c r="F661" s="129" t="s">
        <v>184</v>
      </c>
      <c r="G661" s="24">
        <f>G662+G685</f>
        <v>7689.3</v>
      </c>
      <c r="H661" s="24">
        <f>H662+H685</f>
        <v>7689.4000000000005</v>
      </c>
    </row>
    <row r="662" spans="1:8" ht="25.5" x14ac:dyDescent="0.3">
      <c r="A662" s="42" t="s">
        <v>180</v>
      </c>
      <c r="B662" s="161">
        <v>665</v>
      </c>
      <c r="C662" s="129" t="s">
        <v>181</v>
      </c>
      <c r="D662" s="129" t="s">
        <v>182</v>
      </c>
      <c r="E662" s="129" t="s">
        <v>183</v>
      </c>
      <c r="F662" s="129" t="s">
        <v>184</v>
      </c>
      <c r="G662" s="24">
        <f>G663+G673</f>
        <v>6919</v>
      </c>
      <c r="H662" s="24">
        <f>H663+H673</f>
        <v>6919.1</v>
      </c>
    </row>
    <row r="663" spans="1:8" ht="45" x14ac:dyDescent="0.3">
      <c r="A663" s="43" t="s">
        <v>185</v>
      </c>
      <c r="B663" s="120">
        <v>665</v>
      </c>
      <c r="C663" s="121" t="s">
        <v>181</v>
      </c>
      <c r="D663" s="121" t="s">
        <v>186</v>
      </c>
      <c r="E663" s="121" t="s">
        <v>183</v>
      </c>
      <c r="F663" s="121" t="s">
        <v>184</v>
      </c>
      <c r="G663" s="27">
        <f t="shared" ref="G663:H665" si="66">G664</f>
        <v>1733.3</v>
      </c>
      <c r="H663" s="27">
        <f t="shared" si="66"/>
        <v>1733.3</v>
      </c>
    </row>
    <row r="664" spans="1:8" ht="60" x14ac:dyDescent="0.3">
      <c r="A664" s="43" t="s">
        <v>187</v>
      </c>
      <c r="B664" s="120">
        <v>665</v>
      </c>
      <c r="C664" s="121" t="s">
        <v>181</v>
      </c>
      <c r="D664" s="121" t="s">
        <v>186</v>
      </c>
      <c r="E664" s="121" t="s">
        <v>211</v>
      </c>
      <c r="F664" s="121" t="s">
        <v>184</v>
      </c>
      <c r="G664" s="27">
        <f t="shared" si="66"/>
        <v>1733.3</v>
      </c>
      <c r="H664" s="27">
        <f t="shared" si="66"/>
        <v>1733.3</v>
      </c>
    </row>
    <row r="665" spans="1:8" x14ac:dyDescent="0.3">
      <c r="A665" s="43" t="s">
        <v>189</v>
      </c>
      <c r="B665" s="120">
        <v>665</v>
      </c>
      <c r="C665" s="121" t="s">
        <v>181</v>
      </c>
      <c r="D665" s="121" t="s">
        <v>186</v>
      </c>
      <c r="E665" s="121" t="s">
        <v>190</v>
      </c>
      <c r="F665" s="121" t="s">
        <v>184</v>
      </c>
      <c r="G665" s="27">
        <f t="shared" si="66"/>
        <v>1733.3</v>
      </c>
      <c r="H665" s="27">
        <f t="shared" si="66"/>
        <v>1733.3</v>
      </c>
    </row>
    <row r="666" spans="1:8" ht="30" x14ac:dyDescent="0.3">
      <c r="A666" s="43" t="s">
        <v>593</v>
      </c>
      <c r="B666" s="120">
        <v>665</v>
      </c>
      <c r="C666" s="121" t="s">
        <v>181</v>
      </c>
      <c r="D666" s="121" t="s">
        <v>186</v>
      </c>
      <c r="E666" s="121" t="s">
        <v>192</v>
      </c>
      <c r="F666" s="121" t="s">
        <v>184</v>
      </c>
      <c r="G666" s="27">
        <f>G667+G669</f>
        <v>1733.3</v>
      </c>
      <c r="H666" s="27">
        <f>H667+H669</f>
        <v>1733.3</v>
      </c>
    </row>
    <row r="667" spans="1:8" ht="106.5" customHeight="1" x14ac:dyDescent="0.3">
      <c r="A667" s="43" t="s">
        <v>193</v>
      </c>
      <c r="B667" s="120">
        <v>665</v>
      </c>
      <c r="C667" s="121" t="s">
        <v>181</v>
      </c>
      <c r="D667" s="121" t="s">
        <v>186</v>
      </c>
      <c r="E667" s="121" t="s">
        <v>192</v>
      </c>
      <c r="F667" s="121">
        <v>100</v>
      </c>
      <c r="G667" s="27">
        <f>G668</f>
        <v>1633.8</v>
      </c>
      <c r="H667" s="27">
        <f>H668</f>
        <v>1633.8</v>
      </c>
    </row>
    <row r="668" spans="1:8" ht="45" x14ac:dyDescent="0.3">
      <c r="A668" s="43" t="s">
        <v>194</v>
      </c>
      <c r="B668" s="120">
        <v>665</v>
      </c>
      <c r="C668" s="121" t="s">
        <v>181</v>
      </c>
      <c r="D668" s="121" t="s">
        <v>186</v>
      </c>
      <c r="E668" s="121" t="s">
        <v>192</v>
      </c>
      <c r="F668" s="121">
        <v>120</v>
      </c>
      <c r="G668" s="27">
        <v>1633.8</v>
      </c>
      <c r="H668" s="27">
        <v>1633.8</v>
      </c>
    </row>
    <row r="669" spans="1:8" ht="30" x14ac:dyDescent="0.3">
      <c r="A669" s="43" t="s">
        <v>195</v>
      </c>
      <c r="B669" s="120">
        <v>665</v>
      </c>
      <c r="C669" s="121" t="s">
        <v>181</v>
      </c>
      <c r="D669" s="121" t="s">
        <v>186</v>
      </c>
      <c r="E669" s="121" t="s">
        <v>196</v>
      </c>
      <c r="F669" s="121" t="s">
        <v>184</v>
      </c>
      <c r="G669" s="27">
        <f>G670</f>
        <v>99.5</v>
      </c>
      <c r="H669" s="27">
        <f>H670</f>
        <v>99.5</v>
      </c>
    </row>
    <row r="670" spans="1:8" ht="105" customHeight="1" x14ac:dyDescent="0.3">
      <c r="A670" s="43" t="s">
        <v>193</v>
      </c>
      <c r="B670" s="120">
        <v>665</v>
      </c>
      <c r="C670" s="121" t="s">
        <v>181</v>
      </c>
      <c r="D670" s="121" t="s">
        <v>186</v>
      </c>
      <c r="E670" s="121" t="s">
        <v>196</v>
      </c>
      <c r="F670" s="121">
        <v>100</v>
      </c>
      <c r="G670" s="27">
        <f>G671</f>
        <v>99.5</v>
      </c>
      <c r="H670" s="53">
        <f>H671</f>
        <v>99.5</v>
      </c>
    </row>
    <row r="671" spans="1:8" ht="45" x14ac:dyDescent="0.3">
      <c r="A671" s="43" t="s">
        <v>194</v>
      </c>
      <c r="B671" s="120">
        <v>665</v>
      </c>
      <c r="C671" s="121" t="s">
        <v>181</v>
      </c>
      <c r="D671" s="121" t="s">
        <v>186</v>
      </c>
      <c r="E671" s="121" t="s">
        <v>196</v>
      </c>
      <c r="F671" s="121">
        <v>120</v>
      </c>
      <c r="G671" s="27">
        <v>99.5</v>
      </c>
      <c r="H671" s="133">
        <v>99.5</v>
      </c>
    </row>
    <row r="672" spans="1:8" ht="75" customHeight="1" x14ac:dyDescent="0.3">
      <c r="A672" s="43" t="s">
        <v>197</v>
      </c>
      <c r="B672" s="120">
        <v>665</v>
      </c>
      <c r="C672" s="121" t="s">
        <v>181</v>
      </c>
      <c r="D672" s="121" t="s">
        <v>198</v>
      </c>
      <c r="E672" s="121" t="s">
        <v>183</v>
      </c>
      <c r="F672" s="121" t="s">
        <v>184</v>
      </c>
      <c r="G672" s="27">
        <f>G673</f>
        <v>5185.7</v>
      </c>
      <c r="H672" s="53">
        <f>H673</f>
        <v>5185.8</v>
      </c>
    </row>
    <row r="673" spans="1:8" ht="45" customHeight="1" x14ac:dyDescent="0.3">
      <c r="A673" s="43" t="s">
        <v>199</v>
      </c>
      <c r="B673" s="120">
        <v>665</v>
      </c>
      <c r="C673" s="121" t="s">
        <v>181</v>
      </c>
      <c r="D673" s="121" t="s">
        <v>198</v>
      </c>
      <c r="E673" s="121" t="s">
        <v>200</v>
      </c>
      <c r="F673" s="121" t="s">
        <v>184</v>
      </c>
      <c r="G673" s="27">
        <f>G674</f>
        <v>5185.7</v>
      </c>
      <c r="H673" s="53">
        <f>H674</f>
        <v>5185.8</v>
      </c>
    </row>
    <row r="674" spans="1:8" ht="30" x14ac:dyDescent="0.3">
      <c r="A674" s="43" t="s">
        <v>594</v>
      </c>
      <c r="B674" s="120">
        <v>665</v>
      </c>
      <c r="C674" s="121" t="s">
        <v>181</v>
      </c>
      <c r="D674" s="121" t="s">
        <v>198</v>
      </c>
      <c r="E674" s="121" t="s">
        <v>202</v>
      </c>
      <c r="F674" s="121" t="s">
        <v>184</v>
      </c>
      <c r="G674" s="27">
        <f>G675+G678</f>
        <v>5185.7</v>
      </c>
      <c r="H674" s="53">
        <f>H675+H678</f>
        <v>5185.8</v>
      </c>
    </row>
    <row r="675" spans="1:8" ht="30" customHeight="1" x14ac:dyDescent="0.3">
      <c r="A675" s="43" t="s">
        <v>191</v>
      </c>
      <c r="B675" s="120">
        <v>665</v>
      </c>
      <c r="C675" s="121" t="s">
        <v>181</v>
      </c>
      <c r="D675" s="121" t="s">
        <v>198</v>
      </c>
      <c r="E675" s="121" t="s">
        <v>203</v>
      </c>
      <c r="F675" s="121" t="s">
        <v>184</v>
      </c>
      <c r="G675" s="27">
        <f>G676</f>
        <v>3886.5</v>
      </c>
      <c r="H675" s="53">
        <f>H676</f>
        <v>3886.5</v>
      </c>
    </row>
    <row r="676" spans="1:8" ht="108" customHeight="1" x14ac:dyDescent="0.3">
      <c r="A676" s="43" t="s">
        <v>193</v>
      </c>
      <c r="B676" s="120">
        <v>665</v>
      </c>
      <c r="C676" s="121" t="s">
        <v>181</v>
      </c>
      <c r="D676" s="121" t="s">
        <v>198</v>
      </c>
      <c r="E676" s="121" t="s">
        <v>203</v>
      </c>
      <c r="F676" s="121">
        <v>100</v>
      </c>
      <c r="G676" s="27">
        <f>G677</f>
        <v>3886.5</v>
      </c>
      <c r="H676" s="53">
        <f>H677</f>
        <v>3886.5</v>
      </c>
    </row>
    <row r="677" spans="1:8" ht="45" x14ac:dyDescent="0.3">
      <c r="A677" s="43" t="s">
        <v>194</v>
      </c>
      <c r="B677" s="120">
        <v>665</v>
      </c>
      <c r="C677" s="121" t="s">
        <v>181</v>
      </c>
      <c r="D677" s="121" t="s">
        <v>198</v>
      </c>
      <c r="E677" s="121" t="s">
        <v>203</v>
      </c>
      <c r="F677" s="121">
        <v>120</v>
      </c>
      <c r="G677" s="27">
        <v>3886.5</v>
      </c>
      <c r="H677" s="27">
        <v>3886.5</v>
      </c>
    </row>
    <row r="678" spans="1:8" ht="30" x14ac:dyDescent="0.3">
      <c r="A678" s="43" t="s">
        <v>195</v>
      </c>
      <c r="B678" s="120">
        <v>665</v>
      </c>
      <c r="C678" s="121" t="s">
        <v>181</v>
      </c>
      <c r="D678" s="121" t="s">
        <v>198</v>
      </c>
      <c r="E678" s="121" t="s">
        <v>204</v>
      </c>
      <c r="F678" s="121" t="s">
        <v>184</v>
      </c>
      <c r="G678" s="27">
        <f>G681+G683+G679</f>
        <v>1299.2</v>
      </c>
      <c r="H678" s="27">
        <f>H681+H683+H679</f>
        <v>1299.3</v>
      </c>
    </row>
    <row r="679" spans="1:8" ht="107.25" customHeight="1" x14ac:dyDescent="0.3">
      <c r="A679" s="43" t="s">
        <v>193</v>
      </c>
      <c r="B679" s="120">
        <v>665</v>
      </c>
      <c r="C679" s="121" t="s">
        <v>181</v>
      </c>
      <c r="D679" s="121" t="s">
        <v>198</v>
      </c>
      <c r="E679" s="121" t="s">
        <v>204</v>
      </c>
      <c r="F679" s="121">
        <v>100</v>
      </c>
      <c r="G679" s="27">
        <f>G680</f>
        <v>86.5</v>
      </c>
      <c r="H679" s="27">
        <f>H680</f>
        <v>86.5</v>
      </c>
    </row>
    <row r="680" spans="1:8" ht="45" x14ac:dyDescent="0.3">
      <c r="A680" s="43" t="s">
        <v>194</v>
      </c>
      <c r="B680" s="120">
        <v>665</v>
      </c>
      <c r="C680" s="121" t="s">
        <v>181</v>
      </c>
      <c r="D680" s="121" t="s">
        <v>198</v>
      </c>
      <c r="E680" s="121" t="s">
        <v>204</v>
      </c>
      <c r="F680" s="121">
        <v>120</v>
      </c>
      <c r="G680" s="27">
        <v>86.5</v>
      </c>
      <c r="H680" s="133">
        <v>86.5</v>
      </c>
    </row>
    <row r="681" spans="1:8" ht="45" x14ac:dyDescent="0.3">
      <c r="A681" s="43" t="s">
        <v>205</v>
      </c>
      <c r="B681" s="120">
        <v>665</v>
      </c>
      <c r="C681" s="121" t="s">
        <v>181</v>
      </c>
      <c r="D681" s="121" t="s">
        <v>198</v>
      </c>
      <c r="E681" s="121" t="s">
        <v>204</v>
      </c>
      <c r="F681" s="121">
        <v>200</v>
      </c>
      <c r="G681" s="27">
        <f>G682</f>
        <v>1200.7</v>
      </c>
      <c r="H681" s="27">
        <f>H682</f>
        <v>1200.7</v>
      </c>
    </row>
    <row r="682" spans="1:8" ht="45" x14ac:dyDescent="0.3">
      <c r="A682" s="43" t="s">
        <v>206</v>
      </c>
      <c r="B682" s="120">
        <v>665</v>
      </c>
      <c r="C682" s="121" t="s">
        <v>181</v>
      </c>
      <c r="D682" s="121" t="s">
        <v>198</v>
      </c>
      <c r="E682" s="121" t="s">
        <v>204</v>
      </c>
      <c r="F682" s="121">
        <v>240</v>
      </c>
      <c r="G682" s="27">
        <v>1200.7</v>
      </c>
      <c r="H682" s="133">
        <v>1200.7</v>
      </c>
    </row>
    <row r="683" spans="1:8" x14ac:dyDescent="0.3">
      <c r="A683" s="43" t="s">
        <v>207</v>
      </c>
      <c r="B683" s="120">
        <v>665</v>
      </c>
      <c r="C683" s="121" t="s">
        <v>181</v>
      </c>
      <c r="D683" s="121" t="s">
        <v>198</v>
      </c>
      <c r="E683" s="121" t="s">
        <v>204</v>
      </c>
      <c r="F683" s="121">
        <v>800</v>
      </c>
      <c r="G683" s="27">
        <f>G684</f>
        <v>12</v>
      </c>
      <c r="H683" s="27">
        <f>H684</f>
        <v>12.1</v>
      </c>
    </row>
    <row r="684" spans="1:8" ht="30" x14ac:dyDescent="0.3">
      <c r="A684" s="43" t="s">
        <v>208</v>
      </c>
      <c r="B684" s="120">
        <v>665</v>
      </c>
      <c r="C684" s="121" t="s">
        <v>181</v>
      </c>
      <c r="D684" s="121" t="s">
        <v>198</v>
      </c>
      <c r="E684" s="121" t="s">
        <v>204</v>
      </c>
      <c r="F684" s="121">
        <v>850</v>
      </c>
      <c r="G684" s="27">
        <v>12</v>
      </c>
      <c r="H684" s="27">
        <v>12.1</v>
      </c>
    </row>
    <row r="685" spans="1:8" x14ac:dyDescent="0.3">
      <c r="A685" s="42" t="s">
        <v>445</v>
      </c>
      <c r="B685" s="161">
        <v>665</v>
      </c>
      <c r="C685" s="129">
        <v>10</v>
      </c>
      <c r="D685" s="129" t="s">
        <v>182</v>
      </c>
      <c r="E685" s="129" t="s">
        <v>183</v>
      </c>
      <c r="F685" s="129" t="s">
        <v>184</v>
      </c>
      <c r="G685" s="157">
        <f>G686+G693</f>
        <v>770.3</v>
      </c>
      <c r="H685" s="157">
        <f>H686+H693</f>
        <v>770.3</v>
      </c>
    </row>
    <row r="686" spans="1:8" x14ac:dyDescent="0.3">
      <c r="A686" s="43" t="s">
        <v>448</v>
      </c>
      <c r="B686" s="120">
        <v>665</v>
      </c>
      <c r="C686" s="121">
        <v>10</v>
      </c>
      <c r="D686" s="121" t="s">
        <v>181</v>
      </c>
      <c r="E686" s="121" t="s">
        <v>183</v>
      </c>
      <c r="F686" s="121" t="s">
        <v>184</v>
      </c>
      <c r="G686" s="27">
        <f t="shared" ref="G686:H691" si="67">G687</f>
        <v>740.3</v>
      </c>
      <c r="H686" s="27">
        <f t="shared" si="67"/>
        <v>740.3</v>
      </c>
    </row>
    <row r="687" spans="1:8" ht="45" x14ac:dyDescent="0.3">
      <c r="A687" s="43" t="s">
        <v>976</v>
      </c>
      <c r="B687" s="120">
        <v>665</v>
      </c>
      <c r="C687" s="121">
        <v>10</v>
      </c>
      <c r="D687" s="121" t="s">
        <v>181</v>
      </c>
      <c r="E687" s="121" t="s">
        <v>449</v>
      </c>
      <c r="F687" s="121" t="s">
        <v>184</v>
      </c>
      <c r="G687" s="27">
        <f t="shared" si="67"/>
        <v>740.3</v>
      </c>
      <c r="H687" s="27">
        <f t="shared" si="67"/>
        <v>740.3</v>
      </c>
    </row>
    <row r="688" spans="1:8" ht="105" x14ac:dyDescent="0.3">
      <c r="A688" s="52" t="s">
        <v>1114</v>
      </c>
      <c r="B688" s="120">
        <v>665</v>
      </c>
      <c r="C688" s="121" t="s">
        <v>446</v>
      </c>
      <c r="D688" s="121" t="s">
        <v>181</v>
      </c>
      <c r="E688" s="121" t="s">
        <v>450</v>
      </c>
      <c r="F688" s="121" t="s">
        <v>184</v>
      </c>
      <c r="G688" s="27">
        <f t="shared" si="67"/>
        <v>740.3</v>
      </c>
      <c r="H688" s="27">
        <f t="shared" si="67"/>
        <v>740.3</v>
      </c>
    </row>
    <row r="689" spans="1:8" ht="75.599999999999994" customHeight="1" x14ac:dyDescent="0.3">
      <c r="A689" s="52" t="s">
        <v>996</v>
      </c>
      <c r="B689" s="120">
        <v>665</v>
      </c>
      <c r="C689" s="121">
        <v>10</v>
      </c>
      <c r="D689" s="121" t="s">
        <v>181</v>
      </c>
      <c r="E689" s="121" t="s">
        <v>451</v>
      </c>
      <c r="F689" s="121" t="s">
        <v>184</v>
      </c>
      <c r="G689" s="27">
        <f t="shared" si="67"/>
        <v>740.3</v>
      </c>
      <c r="H689" s="27">
        <f t="shared" si="67"/>
        <v>740.3</v>
      </c>
    </row>
    <row r="690" spans="1:8" ht="62.25" customHeight="1" x14ac:dyDescent="0.3">
      <c r="A690" s="52" t="s">
        <v>830</v>
      </c>
      <c r="B690" s="120">
        <v>665</v>
      </c>
      <c r="C690" s="121" t="s">
        <v>446</v>
      </c>
      <c r="D690" s="121" t="s">
        <v>181</v>
      </c>
      <c r="E690" s="121" t="s">
        <v>543</v>
      </c>
      <c r="F690" s="121" t="s">
        <v>184</v>
      </c>
      <c r="G690" s="27">
        <f t="shared" si="67"/>
        <v>740.3</v>
      </c>
      <c r="H690" s="27">
        <f t="shared" si="67"/>
        <v>740.3</v>
      </c>
    </row>
    <row r="691" spans="1:8" ht="30" x14ac:dyDescent="0.3">
      <c r="A691" s="43" t="s">
        <v>453</v>
      </c>
      <c r="B691" s="120">
        <v>665</v>
      </c>
      <c r="C691" s="121">
        <v>10</v>
      </c>
      <c r="D691" s="121" t="s">
        <v>181</v>
      </c>
      <c r="E691" s="121" t="s">
        <v>452</v>
      </c>
      <c r="F691" s="121">
        <v>300</v>
      </c>
      <c r="G691" s="27">
        <f t="shared" si="67"/>
        <v>740.3</v>
      </c>
      <c r="H691" s="27">
        <f t="shared" si="67"/>
        <v>740.3</v>
      </c>
    </row>
    <row r="692" spans="1:8" ht="30" x14ac:dyDescent="0.3">
      <c r="A692" s="43" t="s">
        <v>454</v>
      </c>
      <c r="B692" s="120">
        <v>665</v>
      </c>
      <c r="C692" s="121" t="s">
        <v>446</v>
      </c>
      <c r="D692" s="121" t="s">
        <v>181</v>
      </c>
      <c r="E692" s="121" t="s">
        <v>452</v>
      </c>
      <c r="F692" s="121">
        <v>310</v>
      </c>
      <c r="G692" s="27">
        <v>740.3</v>
      </c>
      <c r="H692" s="27">
        <v>740.3</v>
      </c>
    </row>
    <row r="693" spans="1:8" x14ac:dyDescent="0.3">
      <c r="A693" s="43" t="s">
        <v>455</v>
      </c>
      <c r="B693" s="120">
        <v>665</v>
      </c>
      <c r="C693" s="121">
        <v>10</v>
      </c>
      <c r="D693" s="121" t="s">
        <v>198</v>
      </c>
      <c r="E693" s="120" t="s">
        <v>183</v>
      </c>
      <c r="F693" s="121" t="s">
        <v>184</v>
      </c>
      <c r="G693" s="27">
        <f t="shared" ref="G693:H698" si="68">G694</f>
        <v>30</v>
      </c>
      <c r="H693" s="27">
        <f t="shared" si="68"/>
        <v>30</v>
      </c>
    </row>
    <row r="694" spans="1:8" ht="45" x14ac:dyDescent="0.3">
      <c r="A694" s="43" t="s">
        <v>976</v>
      </c>
      <c r="B694" s="120">
        <v>665</v>
      </c>
      <c r="C694" s="121">
        <v>10</v>
      </c>
      <c r="D694" s="121" t="s">
        <v>198</v>
      </c>
      <c r="E694" s="121" t="s">
        <v>449</v>
      </c>
      <c r="F694" s="121" t="s">
        <v>184</v>
      </c>
      <c r="G694" s="27">
        <f t="shared" si="68"/>
        <v>30</v>
      </c>
      <c r="H694" s="27">
        <f t="shared" si="68"/>
        <v>30</v>
      </c>
    </row>
    <row r="695" spans="1:8" ht="45" x14ac:dyDescent="0.3">
      <c r="A695" s="52" t="s">
        <v>462</v>
      </c>
      <c r="B695" s="120">
        <v>665</v>
      </c>
      <c r="C695" s="121">
        <v>10</v>
      </c>
      <c r="D695" s="121" t="s">
        <v>198</v>
      </c>
      <c r="E695" s="121" t="s">
        <v>463</v>
      </c>
      <c r="F695" s="121" t="s">
        <v>184</v>
      </c>
      <c r="G695" s="27">
        <f t="shared" si="68"/>
        <v>30</v>
      </c>
      <c r="H695" s="27">
        <f t="shared" si="68"/>
        <v>30</v>
      </c>
    </row>
    <row r="696" spans="1:8" ht="75" x14ac:dyDescent="0.3">
      <c r="A696" s="52" t="s">
        <v>834</v>
      </c>
      <c r="B696" s="120">
        <v>665</v>
      </c>
      <c r="C696" s="121">
        <v>10</v>
      </c>
      <c r="D696" s="121" t="s">
        <v>198</v>
      </c>
      <c r="E696" s="121" t="s">
        <v>464</v>
      </c>
      <c r="F696" s="121" t="s">
        <v>184</v>
      </c>
      <c r="G696" s="27">
        <f t="shared" si="68"/>
        <v>30</v>
      </c>
      <c r="H696" s="27">
        <f t="shared" si="68"/>
        <v>30</v>
      </c>
    </row>
    <row r="697" spans="1:8" ht="61.5" customHeight="1" x14ac:dyDescent="0.3">
      <c r="A697" s="52" t="s">
        <v>832</v>
      </c>
      <c r="B697" s="120">
        <v>665</v>
      </c>
      <c r="C697" s="121">
        <v>10</v>
      </c>
      <c r="D697" s="121" t="s">
        <v>198</v>
      </c>
      <c r="E697" s="121" t="s">
        <v>465</v>
      </c>
      <c r="F697" s="121" t="s">
        <v>184</v>
      </c>
      <c r="G697" s="27">
        <f t="shared" si="68"/>
        <v>30</v>
      </c>
      <c r="H697" s="27">
        <f t="shared" si="68"/>
        <v>30</v>
      </c>
    </row>
    <row r="698" spans="1:8" ht="30" x14ac:dyDescent="0.3">
      <c r="A698" s="43" t="s">
        <v>453</v>
      </c>
      <c r="B698" s="120">
        <v>665</v>
      </c>
      <c r="C698" s="121">
        <v>10</v>
      </c>
      <c r="D698" s="121" t="s">
        <v>198</v>
      </c>
      <c r="E698" s="121" t="s">
        <v>465</v>
      </c>
      <c r="F698" s="121">
        <v>300</v>
      </c>
      <c r="G698" s="27">
        <f t="shared" si="68"/>
        <v>30</v>
      </c>
      <c r="H698" s="27">
        <f t="shared" si="68"/>
        <v>30</v>
      </c>
    </row>
    <row r="699" spans="1:8" ht="45" x14ac:dyDescent="0.3">
      <c r="A699" s="43" t="s">
        <v>460</v>
      </c>
      <c r="B699" s="120">
        <v>665</v>
      </c>
      <c r="C699" s="121">
        <v>10</v>
      </c>
      <c r="D699" s="121" t="s">
        <v>198</v>
      </c>
      <c r="E699" s="121" t="s">
        <v>465</v>
      </c>
      <c r="F699" s="121">
        <v>320</v>
      </c>
      <c r="G699" s="27">
        <v>30</v>
      </c>
      <c r="H699" s="27">
        <v>30</v>
      </c>
    </row>
    <row r="700" spans="1:8" x14ac:dyDescent="0.3">
      <c r="A700" s="42" t="s">
        <v>595</v>
      </c>
      <c r="B700" s="166"/>
      <c r="C700" s="166"/>
      <c r="D700" s="166"/>
      <c r="E700" s="166"/>
      <c r="F700" s="166"/>
      <c r="G700" s="24">
        <f>G7+G215+G285+G358+G533+G638+G661+G523+G6</f>
        <v>987489.69000000029</v>
      </c>
      <c r="H700" s="24">
        <f>H7+H215+H285+H358+H533+H638+H661+H523+H6</f>
        <v>891990.5</v>
      </c>
    </row>
  </sheetData>
  <mergeCells count="11">
    <mergeCell ref="H4:H5"/>
    <mergeCell ref="E1:H1"/>
    <mergeCell ref="A2:H2"/>
    <mergeCell ref="G3:H3"/>
    <mergeCell ref="A4:A5"/>
    <mergeCell ref="B4:B5"/>
    <mergeCell ref="C4:C5"/>
    <mergeCell ref="D4:D5"/>
    <mergeCell ref="E4:E5"/>
    <mergeCell ref="F4:F5"/>
    <mergeCell ref="G4:G5"/>
  </mergeCells>
  <pageMargins left="1.1811023622047245" right="0.39370078740157483" top="0.78740157480314965" bottom="0.78740157480314965" header="0.31496062992125984" footer="0.31496062992125984"/>
  <pageSetup paperSize="9" scale="68" fitToHeight="0"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pageSetUpPr fitToPage="1"/>
  </sheetPr>
  <dimension ref="A1:H585"/>
  <sheetViews>
    <sheetView topLeftCell="A536" zoomScale="110" zoomScaleNormal="110" zoomScaleSheetLayoutView="89" workbookViewId="0">
      <selection activeCell="A293" sqref="A293"/>
    </sheetView>
  </sheetViews>
  <sheetFormatPr defaultColWidth="9.140625" defaultRowHeight="15" outlineLevelRow="1" x14ac:dyDescent="0.3"/>
  <cols>
    <col min="1" max="1" width="55.7109375" style="39" customWidth="1"/>
    <col min="2" max="2" width="9.5703125" style="22" customWidth="1"/>
    <col min="3" max="3" width="10.85546875" style="22" customWidth="1"/>
    <col min="4" max="4" width="20.28515625" style="22" customWidth="1"/>
    <col min="5" max="5" width="9.5703125" style="159" customWidth="1"/>
    <col min="6" max="6" width="17.140625" style="47" customWidth="1"/>
    <col min="7" max="7" width="12.28515625" style="38" bestFit="1" customWidth="1"/>
    <col min="8" max="16384" width="9.140625" style="22"/>
  </cols>
  <sheetData>
    <row r="1" spans="1:8" ht="64.5" customHeight="1" x14ac:dyDescent="0.3">
      <c r="D1" s="231" t="s">
        <v>1356</v>
      </c>
      <c r="E1" s="253"/>
      <c r="F1" s="253"/>
    </row>
    <row r="2" spans="1:8" ht="80.45" customHeight="1" x14ac:dyDescent="0.3">
      <c r="A2" s="245" t="s">
        <v>1257</v>
      </c>
      <c r="B2" s="246"/>
      <c r="C2" s="246"/>
      <c r="D2" s="246"/>
      <c r="E2" s="246"/>
      <c r="F2" s="246"/>
    </row>
    <row r="3" spans="1:8" x14ac:dyDescent="0.3">
      <c r="F3" s="47" t="s">
        <v>174</v>
      </c>
    </row>
    <row r="4" spans="1:8" ht="18" customHeight="1" x14ac:dyDescent="0.3">
      <c r="A4" s="236" t="s">
        <v>175</v>
      </c>
      <c r="B4" s="229" t="s">
        <v>176</v>
      </c>
      <c r="C4" s="229" t="s">
        <v>177</v>
      </c>
      <c r="D4" s="229" t="s">
        <v>178</v>
      </c>
      <c r="E4" s="254" t="s">
        <v>528</v>
      </c>
      <c r="F4" s="249" t="s">
        <v>1258</v>
      </c>
    </row>
    <row r="5" spans="1:8" x14ac:dyDescent="0.3">
      <c r="A5" s="236"/>
      <c r="B5" s="229"/>
      <c r="C5" s="229"/>
      <c r="D5" s="229"/>
      <c r="E5" s="255"/>
      <c r="F5" s="249"/>
    </row>
    <row r="6" spans="1:8" x14ac:dyDescent="0.3">
      <c r="A6" s="42" t="s">
        <v>179</v>
      </c>
      <c r="B6" s="31"/>
      <c r="C6" s="31"/>
      <c r="D6" s="31"/>
      <c r="E6" s="130"/>
      <c r="F6" s="157">
        <f>F7+F150+F157+F205+F277+F323+F424+F480+F524+F546+F553</f>
        <v>1237608.5000000002</v>
      </c>
    </row>
    <row r="7" spans="1:8" x14ac:dyDescent="0.3">
      <c r="A7" s="42" t="s">
        <v>180</v>
      </c>
      <c r="B7" s="129" t="s">
        <v>181</v>
      </c>
      <c r="C7" s="129" t="s">
        <v>182</v>
      </c>
      <c r="D7" s="34" t="s">
        <v>183</v>
      </c>
      <c r="E7" s="129" t="s">
        <v>184</v>
      </c>
      <c r="F7" s="157">
        <f>F8+F17+F30+F49+F73+F79+F84+F43</f>
        <v>76409.000000000015</v>
      </c>
    </row>
    <row r="8" spans="1:8" ht="33.75" customHeight="1" x14ac:dyDescent="0.3">
      <c r="A8" s="43" t="s">
        <v>185</v>
      </c>
      <c r="B8" s="121" t="s">
        <v>181</v>
      </c>
      <c r="C8" s="121" t="s">
        <v>186</v>
      </c>
      <c r="D8" s="149" t="s">
        <v>183</v>
      </c>
      <c r="E8" s="121" t="s">
        <v>184</v>
      </c>
      <c r="F8" s="33">
        <f>F9</f>
        <v>1733.3</v>
      </c>
    </row>
    <row r="9" spans="1:8" ht="31.9" customHeight="1" x14ac:dyDescent="0.3">
      <c r="A9" s="43" t="s">
        <v>187</v>
      </c>
      <c r="B9" s="121" t="s">
        <v>181</v>
      </c>
      <c r="C9" s="121" t="s">
        <v>186</v>
      </c>
      <c r="D9" s="149" t="s">
        <v>188</v>
      </c>
      <c r="E9" s="121" t="s">
        <v>184</v>
      </c>
      <c r="F9" s="33">
        <f>F10</f>
        <v>1733.3</v>
      </c>
    </row>
    <row r="10" spans="1:8" x14ac:dyDescent="0.3">
      <c r="A10" s="43" t="s">
        <v>189</v>
      </c>
      <c r="B10" s="121" t="s">
        <v>181</v>
      </c>
      <c r="C10" s="121" t="s">
        <v>186</v>
      </c>
      <c r="D10" s="149" t="s">
        <v>190</v>
      </c>
      <c r="E10" s="121" t="s">
        <v>184</v>
      </c>
      <c r="F10" s="33">
        <f>F11+F14</f>
        <v>1733.3</v>
      </c>
    </row>
    <row r="11" spans="1:8" ht="33" customHeight="1" x14ac:dyDescent="0.3">
      <c r="A11" s="43" t="s">
        <v>191</v>
      </c>
      <c r="B11" s="121" t="s">
        <v>181</v>
      </c>
      <c r="C11" s="121" t="s">
        <v>186</v>
      </c>
      <c r="D11" s="149" t="s">
        <v>192</v>
      </c>
      <c r="E11" s="121" t="s">
        <v>184</v>
      </c>
      <c r="F11" s="33">
        <f>F12</f>
        <v>1633.8</v>
      </c>
    </row>
    <row r="12" spans="1:8" ht="79.5" customHeight="1" x14ac:dyDescent="0.3">
      <c r="A12" s="43" t="s">
        <v>193</v>
      </c>
      <c r="B12" s="121" t="s">
        <v>181</v>
      </c>
      <c r="C12" s="121" t="s">
        <v>186</v>
      </c>
      <c r="D12" s="149" t="s">
        <v>192</v>
      </c>
      <c r="E12" s="121">
        <v>100</v>
      </c>
      <c r="F12" s="33">
        <f>F13</f>
        <v>1633.8</v>
      </c>
    </row>
    <row r="13" spans="1:8" ht="33" customHeight="1" x14ac:dyDescent="0.3">
      <c r="A13" s="43" t="s">
        <v>194</v>
      </c>
      <c r="B13" s="121" t="s">
        <v>181</v>
      </c>
      <c r="C13" s="121" t="s">
        <v>186</v>
      </c>
      <c r="D13" s="149" t="s">
        <v>192</v>
      </c>
      <c r="E13" s="121">
        <v>120</v>
      </c>
      <c r="F13" s="33">
        <v>1633.8</v>
      </c>
      <c r="H13" s="47"/>
    </row>
    <row r="14" spans="1:8" ht="29.25" customHeight="1" x14ac:dyDescent="0.3">
      <c r="A14" s="43" t="s">
        <v>195</v>
      </c>
      <c r="B14" s="121" t="s">
        <v>181</v>
      </c>
      <c r="C14" s="121" t="s">
        <v>186</v>
      </c>
      <c r="D14" s="149" t="s">
        <v>196</v>
      </c>
      <c r="E14" s="121" t="s">
        <v>184</v>
      </c>
      <c r="F14" s="33">
        <f>F15</f>
        <v>99.5</v>
      </c>
    </row>
    <row r="15" spans="1:8" ht="75" x14ac:dyDescent="0.3">
      <c r="A15" s="43" t="s">
        <v>193</v>
      </c>
      <c r="B15" s="121" t="s">
        <v>181</v>
      </c>
      <c r="C15" s="121" t="s">
        <v>186</v>
      </c>
      <c r="D15" s="149" t="s">
        <v>196</v>
      </c>
      <c r="E15" s="121">
        <v>100</v>
      </c>
      <c r="F15" s="33">
        <f>F16</f>
        <v>99.5</v>
      </c>
    </row>
    <row r="16" spans="1:8" ht="30" x14ac:dyDescent="0.3">
      <c r="A16" s="43" t="s">
        <v>194</v>
      </c>
      <c r="B16" s="121" t="s">
        <v>181</v>
      </c>
      <c r="C16" s="121" t="s">
        <v>186</v>
      </c>
      <c r="D16" s="149" t="s">
        <v>196</v>
      </c>
      <c r="E16" s="121">
        <v>120</v>
      </c>
      <c r="F16" s="33">
        <v>99.5</v>
      </c>
    </row>
    <row r="17" spans="1:6" ht="60" x14ac:dyDescent="0.3">
      <c r="A17" s="43" t="s">
        <v>197</v>
      </c>
      <c r="B17" s="121" t="s">
        <v>181</v>
      </c>
      <c r="C17" s="121" t="s">
        <v>198</v>
      </c>
      <c r="D17" s="149" t="s">
        <v>183</v>
      </c>
      <c r="E17" s="121" t="s">
        <v>184</v>
      </c>
      <c r="F17" s="33">
        <f>F18</f>
        <v>5185.8</v>
      </c>
    </row>
    <row r="18" spans="1:6" ht="31.15" customHeight="1" x14ac:dyDescent="0.3">
      <c r="A18" s="43" t="s">
        <v>199</v>
      </c>
      <c r="B18" s="121" t="s">
        <v>181</v>
      </c>
      <c r="C18" s="121" t="s">
        <v>198</v>
      </c>
      <c r="D18" s="149" t="s">
        <v>200</v>
      </c>
      <c r="E18" s="121" t="s">
        <v>184</v>
      </c>
      <c r="F18" s="33">
        <f>F19</f>
        <v>5185.8</v>
      </c>
    </row>
    <row r="19" spans="1:6" ht="30" x14ac:dyDescent="0.3">
      <c r="A19" s="43" t="s">
        <v>201</v>
      </c>
      <c r="B19" s="121" t="s">
        <v>181</v>
      </c>
      <c r="C19" s="121" t="s">
        <v>198</v>
      </c>
      <c r="D19" s="149" t="s">
        <v>202</v>
      </c>
      <c r="E19" s="121" t="s">
        <v>184</v>
      </c>
      <c r="F19" s="33">
        <f>F20</f>
        <v>5185.8</v>
      </c>
    </row>
    <row r="20" spans="1:6" ht="30" x14ac:dyDescent="0.3">
      <c r="A20" s="43" t="s">
        <v>191</v>
      </c>
      <c r="B20" s="121" t="s">
        <v>181</v>
      </c>
      <c r="C20" s="121" t="s">
        <v>198</v>
      </c>
      <c r="D20" s="149" t="s">
        <v>203</v>
      </c>
      <c r="E20" s="121" t="s">
        <v>184</v>
      </c>
      <c r="F20" s="33">
        <f>F21+F23</f>
        <v>5185.8</v>
      </c>
    </row>
    <row r="21" spans="1:6" ht="75" x14ac:dyDescent="0.3">
      <c r="A21" s="43" t="s">
        <v>193</v>
      </c>
      <c r="B21" s="121" t="s">
        <v>181</v>
      </c>
      <c r="C21" s="121" t="s">
        <v>198</v>
      </c>
      <c r="D21" s="149" t="s">
        <v>203</v>
      </c>
      <c r="E21" s="121">
        <v>100</v>
      </c>
      <c r="F21" s="33">
        <f>F22</f>
        <v>3886.5</v>
      </c>
    </row>
    <row r="22" spans="1:6" ht="30" x14ac:dyDescent="0.3">
      <c r="A22" s="43" t="s">
        <v>194</v>
      </c>
      <c r="B22" s="121" t="s">
        <v>181</v>
      </c>
      <c r="C22" s="121" t="s">
        <v>198</v>
      </c>
      <c r="D22" s="149" t="s">
        <v>203</v>
      </c>
      <c r="E22" s="121">
        <v>120</v>
      </c>
      <c r="F22" s="33">
        <v>3886.5</v>
      </c>
    </row>
    <row r="23" spans="1:6" ht="30" x14ac:dyDescent="0.3">
      <c r="A23" s="43" t="s">
        <v>195</v>
      </c>
      <c r="B23" s="121" t="s">
        <v>181</v>
      </c>
      <c r="C23" s="121" t="s">
        <v>198</v>
      </c>
      <c r="D23" s="149" t="s">
        <v>204</v>
      </c>
      <c r="E23" s="121" t="s">
        <v>184</v>
      </c>
      <c r="F23" s="33">
        <f>F26+F28+F24</f>
        <v>1299.3</v>
      </c>
    </row>
    <row r="24" spans="1:6" ht="76.5" customHeight="1" x14ac:dyDescent="0.3">
      <c r="A24" s="43" t="s">
        <v>193</v>
      </c>
      <c r="B24" s="121" t="s">
        <v>181</v>
      </c>
      <c r="C24" s="121" t="s">
        <v>198</v>
      </c>
      <c r="D24" s="149" t="s">
        <v>204</v>
      </c>
      <c r="E24" s="121" t="s">
        <v>666</v>
      </c>
      <c r="F24" s="33">
        <f>F25</f>
        <v>86.5</v>
      </c>
    </row>
    <row r="25" spans="1:6" ht="30" x14ac:dyDescent="0.3">
      <c r="A25" s="43" t="s">
        <v>194</v>
      </c>
      <c r="B25" s="121" t="s">
        <v>181</v>
      </c>
      <c r="C25" s="121" t="s">
        <v>198</v>
      </c>
      <c r="D25" s="149" t="s">
        <v>204</v>
      </c>
      <c r="E25" s="121" t="s">
        <v>665</v>
      </c>
      <c r="F25" s="33">
        <v>86.5</v>
      </c>
    </row>
    <row r="26" spans="1:6" ht="30" x14ac:dyDescent="0.3">
      <c r="A26" s="43" t="s">
        <v>205</v>
      </c>
      <c r="B26" s="121" t="s">
        <v>181</v>
      </c>
      <c r="C26" s="121" t="s">
        <v>198</v>
      </c>
      <c r="D26" s="149" t="s">
        <v>204</v>
      </c>
      <c r="E26" s="121">
        <v>200</v>
      </c>
      <c r="F26" s="33">
        <f>F27</f>
        <v>1200.7</v>
      </c>
    </row>
    <row r="27" spans="1:6" ht="31.5" customHeight="1" x14ac:dyDescent="0.3">
      <c r="A27" s="43" t="s">
        <v>206</v>
      </c>
      <c r="B27" s="121" t="s">
        <v>181</v>
      </c>
      <c r="C27" s="121" t="s">
        <v>198</v>
      </c>
      <c r="D27" s="149" t="s">
        <v>204</v>
      </c>
      <c r="E27" s="121">
        <v>240</v>
      </c>
      <c r="F27" s="33">
        <v>1200.7</v>
      </c>
    </row>
    <row r="28" spans="1:6" x14ac:dyDescent="0.3">
      <c r="A28" s="43" t="s">
        <v>207</v>
      </c>
      <c r="B28" s="121" t="s">
        <v>181</v>
      </c>
      <c r="C28" s="121" t="s">
        <v>198</v>
      </c>
      <c r="D28" s="149" t="s">
        <v>204</v>
      </c>
      <c r="E28" s="121">
        <v>800</v>
      </c>
      <c r="F28" s="33">
        <f>F29</f>
        <v>12.1</v>
      </c>
    </row>
    <row r="29" spans="1:6" x14ac:dyDescent="0.3">
      <c r="A29" s="43" t="s">
        <v>208</v>
      </c>
      <c r="B29" s="121" t="s">
        <v>181</v>
      </c>
      <c r="C29" s="121" t="s">
        <v>198</v>
      </c>
      <c r="D29" s="149" t="s">
        <v>204</v>
      </c>
      <c r="E29" s="121">
        <v>850</v>
      </c>
      <c r="F29" s="33">
        <v>12.1</v>
      </c>
    </row>
    <row r="30" spans="1:6" ht="44.25" customHeight="1" x14ac:dyDescent="0.3">
      <c r="A30" s="43" t="s">
        <v>209</v>
      </c>
      <c r="B30" s="121" t="s">
        <v>181</v>
      </c>
      <c r="C30" s="121" t="s">
        <v>210</v>
      </c>
      <c r="D30" s="149" t="s">
        <v>183</v>
      </c>
      <c r="E30" s="121" t="s">
        <v>184</v>
      </c>
      <c r="F30" s="33">
        <f>F31</f>
        <v>45713.600000000006</v>
      </c>
    </row>
    <row r="31" spans="1:6" ht="45" x14ac:dyDescent="0.3">
      <c r="A31" s="43" t="s">
        <v>187</v>
      </c>
      <c r="B31" s="121" t="s">
        <v>181</v>
      </c>
      <c r="C31" s="121" t="s">
        <v>210</v>
      </c>
      <c r="D31" s="149" t="s">
        <v>211</v>
      </c>
      <c r="E31" s="121" t="s">
        <v>184</v>
      </c>
      <c r="F31" s="33">
        <f>F32</f>
        <v>45713.600000000006</v>
      </c>
    </row>
    <row r="32" spans="1:6" ht="30" x14ac:dyDescent="0.3">
      <c r="A32" s="43" t="s">
        <v>789</v>
      </c>
      <c r="B32" s="121" t="s">
        <v>181</v>
      </c>
      <c r="C32" s="121" t="s">
        <v>210</v>
      </c>
      <c r="D32" s="149" t="s">
        <v>212</v>
      </c>
      <c r="E32" s="121" t="s">
        <v>184</v>
      </c>
      <c r="F32" s="33">
        <f>F33+F36</f>
        <v>45713.600000000006</v>
      </c>
    </row>
    <row r="33" spans="1:6" ht="30" x14ac:dyDescent="0.3">
      <c r="A33" s="43" t="s">
        <v>191</v>
      </c>
      <c r="B33" s="121" t="s">
        <v>181</v>
      </c>
      <c r="C33" s="121" t="s">
        <v>210</v>
      </c>
      <c r="D33" s="149" t="s">
        <v>213</v>
      </c>
      <c r="E33" s="121" t="s">
        <v>184</v>
      </c>
      <c r="F33" s="33">
        <f>F34</f>
        <v>39448.800000000003</v>
      </c>
    </row>
    <row r="34" spans="1:6" ht="77.25" customHeight="1" x14ac:dyDescent="0.3">
      <c r="A34" s="43" t="s">
        <v>193</v>
      </c>
      <c r="B34" s="121" t="s">
        <v>181</v>
      </c>
      <c r="C34" s="121" t="s">
        <v>210</v>
      </c>
      <c r="D34" s="149" t="s">
        <v>213</v>
      </c>
      <c r="E34" s="121">
        <v>100</v>
      </c>
      <c r="F34" s="33">
        <f>F35</f>
        <v>39448.800000000003</v>
      </c>
    </row>
    <row r="35" spans="1:6" ht="30" x14ac:dyDescent="0.3">
      <c r="A35" s="43" t="s">
        <v>194</v>
      </c>
      <c r="B35" s="121" t="s">
        <v>181</v>
      </c>
      <c r="C35" s="121" t="s">
        <v>210</v>
      </c>
      <c r="D35" s="149" t="s">
        <v>213</v>
      </c>
      <c r="E35" s="121">
        <v>120</v>
      </c>
      <c r="F35" s="33">
        <v>39448.800000000003</v>
      </c>
    </row>
    <row r="36" spans="1:6" ht="30" x14ac:dyDescent="0.3">
      <c r="A36" s="43" t="s">
        <v>195</v>
      </c>
      <c r="B36" s="121" t="s">
        <v>181</v>
      </c>
      <c r="C36" s="121" t="s">
        <v>210</v>
      </c>
      <c r="D36" s="149" t="s">
        <v>214</v>
      </c>
      <c r="E36" s="121" t="s">
        <v>184</v>
      </c>
      <c r="F36" s="33">
        <f>F37+F39+F41</f>
        <v>6264.7999999999993</v>
      </c>
    </row>
    <row r="37" spans="1:6" ht="75" x14ac:dyDescent="0.3">
      <c r="A37" s="43" t="s">
        <v>193</v>
      </c>
      <c r="B37" s="121" t="s">
        <v>181</v>
      </c>
      <c r="C37" s="121" t="s">
        <v>210</v>
      </c>
      <c r="D37" s="149" t="s">
        <v>214</v>
      </c>
      <c r="E37" s="121">
        <v>100</v>
      </c>
      <c r="F37" s="33">
        <f>F38</f>
        <v>115</v>
      </c>
    </row>
    <row r="38" spans="1:6" ht="30" x14ac:dyDescent="0.3">
      <c r="A38" s="43" t="s">
        <v>194</v>
      </c>
      <c r="B38" s="121" t="s">
        <v>181</v>
      </c>
      <c r="C38" s="121" t="s">
        <v>210</v>
      </c>
      <c r="D38" s="149" t="s">
        <v>214</v>
      </c>
      <c r="E38" s="121">
        <v>120</v>
      </c>
      <c r="F38" s="33">
        <v>115</v>
      </c>
    </row>
    <row r="39" spans="1:6" ht="30" x14ac:dyDescent="0.3">
      <c r="A39" s="43" t="s">
        <v>205</v>
      </c>
      <c r="B39" s="121" t="s">
        <v>181</v>
      </c>
      <c r="C39" s="121" t="s">
        <v>210</v>
      </c>
      <c r="D39" s="149" t="s">
        <v>214</v>
      </c>
      <c r="E39" s="121">
        <v>200</v>
      </c>
      <c r="F39" s="33">
        <f>F40</f>
        <v>5772.9</v>
      </c>
    </row>
    <row r="40" spans="1:6" ht="32.25" customHeight="1" x14ac:dyDescent="0.3">
      <c r="A40" s="43" t="s">
        <v>206</v>
      </c>
      <c r="B40" s="121" t="s">
        <v>181</v>
      </c>
      <c r="C40" s="121" t="s">
        <v>210</v>
      </c>
      <c r="D40" s="149" t="s">
        <v>214</v>
      </c>
      <c r="E40" s="121">
        <v>240</v>
      </c>
      <c r="F40" s="33">
        <v>5772.9</v>
      </c>
    </row>
    <row r="41" spans="1:6" x14ac:dyDescent="0.3">
      <c r="A41" s="43" t="s">
        <v>207</v>
      </c>
      <c r="B41" s="121" t="s">
        <v>181</v>
      </c>
      <c r="C41" s="121" t="s">
        <v>210</v>
      </c>
      <c r="D41" s="149" t="s">
        <v>214</v>
      </c>
      <c r="E41" s="121">
        <v>800</v>
      </c>
      <c r="F41" s="33">
        <f>F42</f>
        <v>376.9</v>
      </c>
    </row>
    <row r="42" spans="1:6" x14ac:dyDescent="0.3">
      <c r="A42" s="43" t="s">
        <v>208</v>
      </c>
      <c r="B42" s="121" t="s">
        <v>181</v>
      </c>
      <c r="C42" s="121" t="s">
        <v>210</v>
      </c>
      <c r="D42" s="149" t="s">
        <v>214</v>
      </c>
      <c r="E42" s="121">
        <v>850</v>
      </c>
      <c r="F42" s="33">
        <v>376.9</v>
      </c>
    </row>
    <row r="43" spans="1:6" hidden="1" x14ac:dyDescent="0.3">
      <c r="A43" s="43" t="s">
        <v>744</v>
      </c>
      <c r="B43" s="121" t="s">
        <v>181</v>
      </c>
      <c r="C43" s="121" t="s">
        <v>346</v>
      </c>
      <c r="D43" s="149" t="s">
        <v>183</v>
      </c>
      <c r="E43" s="121" t="s">
        <v>184</v>
      </c>
      <c r="F43" s="33">
        <f>F44</f>
        <v>0</v>
      </c>
    </row>
    <row r="44" spans="1:6" ht="30" hidden="1" x14ac:dyDescent="0.3">
      <c r="A44" s="43" t="s">
        <v>229</v>
      </c>
      <c r="B44" s="121" t="s">
        <v>181</v>
      </c>
      <c r="C44" s="121" t="s">
        <v>346</v>
      </c>
      <c r="D44" s="149" t="s">
        <v>230</v>
      </c>
      <c r="E44" s="121" t="s">
        <v>184</v>
      </c>
      <c r="F44" s="33">
        <f>F45</f>
        <v>0</v>
      </c>
    </row>
    <row r="45" spans="1:6" ht="30" hidden="1" x14ac:dyDescent="0.3">
      <c r="A45" s="43" t="s">
        <v>254</v>
      </c>
      <c r="B45" s="121" t="s">
        <v>181</v>
      </c>
      <c r="C45" s="121" t="s">
        <v>346</v>
      </c>
      <c r="D45" s="149" t="s">
        <v>255</v>
      </c>
      <c r="E45" s="121" t="s">
        <v>184</v>
      </c>
      <c r="F45" s="33">
        <f>F46</f>
        <v>0</v>
      </c>
    </row>
    <row r="46" spans="1:6" ht="75" hidden="1" x14ac:dyDescent="0.3">
      <c r="A46" s="43" t="s">
        <v>745</v>
      </c>
      <c r="B46" s="121" t="s">
        <v>181</v>
      </c>
      <c r="C46" s="121" t="s">
        <v>346</v>
      </c>
      <c r="D46" s="149" t="s">
        <v>746</v>
      </c>
      <c r="E46" s="121" t="s">
        <v>184</v>
      </c>
      <c r="F46" s="33">
        <f>F47</f>
        <v>0</v>
      </c>
    </row>
    <row r="47" spans="1:6" ht="30" hidden="1" x14ac:dyDescent="0.3">
      <c r="A47" s="43" t="s">
        <v>205</v>
      </c>
      <c r="B47" s="121" t="s">
        <v>181</v>
      </c>
      <c r="C47" s="121" t="s">
        <v>346</v>
      </c>
      <c r="D47" s="149" t="s">
        <v>746</v>
      </c>
      <c r="E47" s="121" t="s">
        <v>673</v>
      </c>
      <c r="F47" s="33">
        <f>F48</f>
        <v>0</v>
      </c>
    </row>
    <row r="48" spans="1:6" ht="31.9" hidden="1" customHeight="1" x14ac:dyDescent="0.3">
      <c r="A48" s="43" t="s">
        <v>206</v>
      </c>
      <c r="B48" s="121" t="s">
        <v>181</v>
      </c>
      <c r="C48" s="121" t="s">
        <v>346</v>
      </c>
      <c r="D48" s="149" t="s">
        <v>746</v>
      </c>
      <c r="E48" s="121" t="s">
        <v>669</v>
      </c>
      <c r="F48" s="33">
        <v>0</v>
      </c>
    </row>
    <row r="49" spans="1:6" ht="45" x14ac:dyDescent="0.3">
      <c r="A49" s="43" t="s">
        <v>215</v>
      </c>
      <c r="B49" s="121" t="s">
        <v>181</v>
      </c>
      <c r="C49" s="121" t="s">
        <v>216</v>
      </c>
      <c r="D49" s="149" t="s">
        <v>183</v>
      </c>
      <c r="E49" s="121" t="s">
        <v>184</v>
      </c>
      <c r="F49" s="33">
        <f>F50</f>
        <v>11351.800000000001</v>
      </c>
    </row>
    <row r="50" spans="1:6" ht="30" x14ac:dyDescent="0.3">
      <c r="A50" s="43" t="s">
        <v>217</v>
      </c>
      <c r="B50" s="121" t="s">
        <v>181</v>
      </c>
      <c r="C50" s="121" t="s">
        <v>216</v>
      </c>
      <c r="D50" s="149" t="s">
        <v>218</v>
      </c>
      <c r="E50" s="121" t="s">
        <v>184</v>
      </c>
      <c r="F50" s="33">
        <f>F51+F62</f>
        <v>11351.800000000001</v>
      </c>
    </row>
    <row r="51" spans="1:6" ht="18" customHeight="1" x14ac:dyDescent="0.3">
      <c r="A51" s="43" t="s">
        <v>841</v>
      </c>
      <c r="B51" s="121" t="s">
        <v>181</v>
      </c>
      <c r="C51" s="121" t="s">
        <v>216</v>
      </c>
      <c r="D51" s="149" t="s">
        <v>219</v>
      </c>
      <c r="E51" s="121" t="s">
        <v>184</v>
      </c>
      <c r="F51" s="33">
        <f>F52+F55</f>
        <v>2730.6</v>
      </c>
    </row>
    <row r="52" spans="1:6" ht="30" x14ac:dyDescent="0.3">
      <c r="A52" s="43" t="s">
        <v>220</v>
      </c>
      <c r="B52" s="121" t="s">
        <v>181</v>
      </c>
      <c r="C52" s="121" t="s">
        <v>216</v>
      </c>
      <c r="D52" s="149" t="s">
        <v>221</v>
      </c>
      <c r="E52" s="121" t="s">
        <v>184</v>
      </c>
      <c r="F52" s="33">
        <f>F53</f>
        <v>1937.6</v>
      </c>
    </row>
    <row r="53" spans="1:6" ht="75" x14ac:dyDescent="0.3">
      <c r="A53" s="43" t="s">
        <v>193</v>
      </c>
      <c r="B53" s="121" t="s">
        <v>181</v>
      </c>
      <c r="C53" s="121" t="s">
        <v>216</v>
      </c>
      <c r="D53" s="149" t="s">
        <v>221</v>
      </c>
      <c r="E53" s="121">
        <v>100</v>
      </c>
      <c r="F53" s="33">
        <f>F54</f>
        <v>1937.6</v>
      </c>
    </row>
    <row r="54" spans="1:6" ht="30" x14ac:dyDescent="0.3">
      <c r="A54" s="43" t="s">
        <v>194</v>
      </c>
      <c r="B54" s="121" t="s">
        <v>181</v>
      </c>
      <c r="C54" s="121" t="s">
        <v>216</v>
      </c>
      <c r="D54" s="149" t="s">
        <v>221</v>
      </c>
      <c r="E54" s="121">
        <v>120</v>
      </c>
      <c r="F54" s="33">
        <v>1937.6</v>
      </c>
    </row>
    <row r="55" spans="1:6" ht="30" x14ac:dyDescent="0.3">
      <c r="A55" s="43" t="s">
        <v>195</v>
      </c>
      <c r="B55" s="121" t="s">
        <v>181</v>
      </c>
      <c r="C55" s="121" t="s">
        <v>216</v>
      </c>
      <c r="D55" s="149" t="s">
        <v>222</v>
      </c>
      <c r="E55" s="121" t="s">
        <v>184</v>
      </c>
      <c r="F55" s="33">
        <f>F56+F58+F60</f>
        <v>793</v>
      </c>
    </row>
    <row r="56" spans="1:6" ht="75" x14ac:dyDescent="0.3">
      <c r="A56" s="43" t="s">
        <v>193</v>
      </c>
      <c r="B56" s="121" t="s">
        <v>181</v>
      </c>
      <c r="C56" s="121" t="s">
        <v>216</v>
      </c>
      <c r="D56" s="149" t="s">
        <v>222</v>
      </c>
      <c r="E56" s="121">
        <v>100</v>
      </c>
      <c r="F56" s="33">
        <f>F57</f>
        <v>43</v>
      </c>
    </row>
    <row r="57" spans="1:6" ht="30" x14ac:dyDescent="0.3">
      <c r="A57" s="43" t="s">
        <v>194</v>
      </c>
      <c r="B57" s="121" t="s">
        <v>181</v>
      </c>
      <c r="C57" s="121" t="s">
        <v>216</v>
      </c>
      <c r="D57" s="149" t="s">
        <v>222</v>
      </c>
      <c r="E57" s="121">
        <v>120</v>
      </c>
      <c r="F57" s="33">
        <v>43</v>
      </c>
    </row>
    <row r="58" spans="1:6" ht="30" x14ac:dyDescent="0.3">
      <c r="A58" s="43" t="s">
        <v>205</v>
      </c>
      <c r="B58" s="121" t="s">
        <v>181</v>
      </c>
      <c r="C58" s="121" t="s">
        <v>216</v>
      </c>
      <c r="D58" s="149" t="s">
        <v>222</v>
      </c>
      <c r="E58" s="121">
        <v>200</v>
      </c>
      <c r="F58" s="33">
        <f>F59</f>
        <v>742.5</v>
      </c>
    </row>
    <row r="59" spans="1:6" ht="30" customHeight="1" x14ac:dyDescent="0.3">
      <c r="A59" s="43" t="s">
        <v>206</v>
      </c>
      <c r="B59" s="121" t="s">
        <v>181</v>
      </c>
      <c r="C59" s="121" t="s">
        <v>216</v>
      </c>
      <c r="D59" s="149" t="s">
        <v>222</v>
      </c>
      <c r="E59" s="121">
        <v>240</v>
      </c>
      <c r="F59" s="33">
        <v>742.5</v>
      </c>
    </row>
    <row r="60" spans="1:6" x14ac:dyDescent="0.3">
      <c r="A60" s="43" t="s">
        <v>207</v>
      </c>
      <c r="B60" s="121" t="s">
        <v>181</v>
      </c>
      <c r="C60" s="121" t="s">
        <v>216</v>
      </c>
      <c r="D60" s="149" t="s">
        <v>222</v>
      </c>
      <c r="E60" s="121">
        <v>800</v>
      </c>
      <c r="F60" s="33">
        <f>F61</f>
        <v>7.5</v>
      </c>
    </row>
    <row r="61" spans="1:6" x14ac:dyDescent="0.3">
      <c r="A61" s="43" t="s">
        <v>208</v>
      </c>
      <c r="B61" s="121" t="s">
        <v>181</v>
      </c>
      <c r="C61" s="121" t="s">
        <v>216</v>
      </c>
      <c r="D61" s="149" t="s">
        <v>222</v>
      </c>
      <c r="E61" s="121">
        <v>850</v>
      </c>
      <c r="F61" s="33">
        <v>7.5</v>
      </c>
    </row>
    <row r="62" spans="1:6" ht="30" x14ac:dyDescent="0.3">
      <c r="A62" s="43" t="s">
        <v>223</v>
      </c>
      <c r="B62" s="121" t="s">
        <v>181</v>
      </c>
      <c r="C62" s="121" t="s">
        <v>216</v>
      </c>
      <c r="D62" s="149" t="s">
        <v>224</v>
      </c>
      <c r="E62" s="121" t="s">
        <v>184</v>
      </c>
      <c r="F62" s="33">
        <f>F63+F66</f>
        <v>8621.2000000000007</v>
      </c>
    </row>
    <row r="63" spans="1:6" ht="30" x14ac:dyDescent="0.3">
      <c r="A63" s="43" t="s">
        <v>191</v>
      </c>
      <c r="B63" s="121" t="s">
        <v>181</v>
      </c>
      <c r="C63" s="121" t="s">
        <v>216</v>
      </c>
      <c r="D63" s="149" t="s">
        <v>225</v>
      </c>
      <c r="E63" s="121" t="s">
        <v>184</v>
      </c>
      <c r="F63" s="33">
        <f>F64</f>
        <v>7424.6</v>
      </c>
    </row>
    <row r="64" spans="1:6" ht="75" x14ac:dyDescent="0.3">
      <c r="A64" s="43" t="s">
        <v>193</v>
      </c>
      <c r="B64" s="121" t="s">
        <v>181</v>
      </c>
      <c r="C64" s="121" t="s">
        <v>216</v>
      </c>
      <c r="D64" s="149" t="s">
        <v>225</v>
      </c>
      <c r="E64" s="121">
        <v>100</v>
      </c>
      <c r="F64" s="33">
        <f>F65</f>
        <v>7424.6</v>
      </c>
    </row>
    <row r="65" spans="1:6" ht="30" x14ac:dyDescent="0.3">
      <c r="A65" s="43" t="s">
        <v>194</v>
      </c>
      <c r="B65" s="121" t="s">
        <v>181</v>
      </c>
      <c r="C65" s="121" t="s">
        <v>216</v>
      </c>
      <c r="D65" s="149" t="s">
        <v>225</v>
      </c>
      <c r="E65" s="121">
        <v>120</v>
      </c>
      <c r="F65" s="33">
        <v>7424.6</v>
      </c>
    </row>
    <row r="66" spans="1:6" ht="30" x14ac:dyDescent="0.3">
      <c r="A66" s="43" t="s">
        <v>195</v>
      </c>
      <c r="B66" s="121" t="s">
        <v>181</v>
      </c>
      <c r="C66" s="121" t="s">
        <v>216</v>
      </c>
      <c r="D66" s="149" t="s">
        <v>226</v>
      </c>
      <c r="E66" s="121" t="s">
        <v>184</v>
      </c>
      <c r="F66" s="33">
        <f>F67+F69+F71</f>
        <v>1196.6000000000001</v>
      </c>
    </row>
    <row r="67" spans="1:6" ht="75" x14ac:dyDescent="0.3">
      <c r="A67" s="43" t="s">
        <v>193</v>
      </c>
      <c r="B67" s="121" t="s">
        <v>181</v>
      </c>
      <c r="C67" s="121" t="s">
        <v>216</v>
      </c>
      <c r="D67" s="149" t="s">
        <v>226</v>
      </c>
      <c r="E67" s="121">
        <v>100</v>
      </c>
      <c r="F67" s="33">
        <f>F68</f>
        <v>37.5</v>
      </c>
    </row>
    <row r="68" spans="1:6" ht="30" x14ac:dyDescent="0.3">
      <c r="A68" s="43" t="s">
        <v>194</v>
      </c>
      <c r="B68" s="121" t="s">
        <v>181</v>
      </c>
      <c r="C68" s="121" t="s">
        <v>216</v>
      </c>
      <c r="D68" s="149" t="s">
        <v>226</v>
      </c>
      <c r="E68" s="121">
        <v>120</v>
      </c>
      <c r="F68" s="33">
        <v>37.5</v>
      </c>
    </row>
    <row r="69" spans="1:6" ht="30" x14ac:dyDescent="0.3">
      <c r="A69" s="43" t="s">
        <v>205</v>
      </c>
      <c r="B69" s="121" t="s">
        <v>181</v>
      </c>
      <c r="C69" s="121" t="s">
        <v>216</v>
      </c>
      <c r="D69" s="149" t="s">
        <v>226</v>
      </c>
      <c r="E69" s="121">
        <v>200</v>
      </c>
      <c r="F69" s="33">
        <f>F70</f>
        <v>1158.4000000000001</v>
      </c>
    </row>
    <row r="70" spans="1:6" ht="30.75" customHeight="1" x14ac:dyDescent="0.3">
      <c r="A70" s="43" t="s">
        <v>206</v>
      </c>
      <c r="B70" s="121" t="s">
        <v>181</v>
      </c>
      <c r="C70" s="121" t="s">
        <v>216</v>
      </c>
      <c r="D70" s="149" t="s">
        <v>226</v>
      </c>
      <c r="E70" s="121">
        <v>240</v>
      </c>
      <c r="F70" s="33">
        <v>1158.4000000000001</v>
      </c>
    </row>
    <row r="71" spans="1:6" x14ac:dyDescent="0.3">
      <c r="A71" s="43" t="s">
        <v>207</v>
      </c>
      <c r="B71" s="121" t="s">
        <v>181</v>
      </c>
      <c r="C71" s="121" t="s">
        <v>216</v>
      </c>
      <c r="D71" s="149" t="s">
        <v>226</v>
      </c>
      <c r="E71" s="121">
        <v>800</v>
      </c>
      <c r="F71" s="33">
        <f>F72</f>
        <v>0.7</v>
      </c>
    </row>
    <row r="72" spans="1:6" x14ac:dyDescent="0.3">
      <c r="A72" s="43" t="s">
        <v>208</v>
      </c>
      <c r="B72" s="121" t="s">
        <v>181</v>
      </c>
      <c r="C72" s="121" t="s">
        <v>216</v>
      </c>
      <c r="D72" s="149" t="s">
        <v>226</v>
      </c>
      <c r="E72" s="121">
        <v>850</v>
      </c>
      <c r="F72" s="33">
        <v>0.7</v>
      </c>
    </row>
    <row r="73" spans="1:6" ht="15.75" customHeight="1" x14ac:dyDescent="0.3">
      <c r="A73" s="43" t="s">
        <v>227</v>
      </c>
      <c r="B73" s="121" t="s">
        <v>181</v>
      </c>
      <c r="C73" s="121" t="s">
        <v>228</v>
      </c>
      <c r="D73" s="149" t="s">
        <v>183</v>
      </c>
      <c r="E73" s="121" t="s">
        <v>184</v>
      </c>
      <c r="F73" s="33">
        <f>F74</f>
        <v>165</v>
      </c>
    </row>
    <row r="74" spans="1:6" ht="30" x14ac:dyDescent="0.3">
      <c r="A74" s="43" t="s">
        <v>229</v>
      </c>
      <c r="B74" s="121" t="s">
        <v>181</v>
      </c>
      <c r="C74" s="121" t="s">
        <v>228</v>
      </c>
      <c r="D74" s="149" t="s">
        <v>230</v>
      </c>
      <c r="E74" s="121" t="s">
        <v>184</v>
      </c>
      <c r="F74" s="33">
        <f>F75</f>
        <v>165</v>
      </c>
    </row>
    <row r="75" spans="1:6" x14ac:dyDescent="0.3">
      <c r="A75" s="43" t="s">
        <v>231</v>
      </c>
      <c r="B75" s="121" t="s">
        <v>181</v>
      </c>
      <c r="C75" s="121" t="s">
        <v>228</v>
      </c>
      <c r="D75" s="149" t="s">
        <v>232</v>
      </c>
      <c r="E75" s="121" t="s">
        <v>184</v>
      </c>
      <c r="F75" s="33">
        <f>F76</f>
        <v>165</v>
      </c>
    </row>
    <row r="76" spans="1:6" ht="45" x14ac:dyDescent="0.3">
      <c r="A76" s="43" t="s">
        <v>785</v>
      </c>
      <c r="B76" s="121" t="s">
        <v>181</v>
      </c>
      <c r="C76" s="121" t="s">
        <v>228</v>
      </c>
      <c r="D76" s="149" t="s">
        <v>233</v>
      </c>
      <c r="E76" s="121" t="s">
        <v>184</v>
      </c>
      <c r="F76" s="33">
        <f>F77</f>
        <v>165</v>
      </c>
    </row>
    <row r="77" spans="1:6" ht="30" x14ac:dyDescent="0.3">
      <c r="A77" s="43" t="s">
        <v>205</v>
      </c>
      <c r="B77" s="121" t="s">
        <v>181</v>
      </c>
      <c r="C77" s="121" t="s">
        <v>228</v>
      </c>
      <c r="D77" s="149" t="s">
        <v>233</v>
      </c>
      <c r="E77" s="121">
        <v>200</v>
      </c>
      <c r="F77" s="33">
        <f>F78</f>
        <v>165</v>
      </c>
    </row>
    <row r="78" spans="1:6" ht="26.45" customHeight="1" x14ac:dyDescent="0.3">
      <c r="A78" s="43" t="s">
        <v>206</v>
      </c>
      <c r="B78" s="121" t="s">
        <v>181</v>
      </c>
      <c r="C78" s="121" t="s">
        <v>228</v>
      </c>
      <c r="D78" s="149" t="s">
        <v>233</v>
      </c>
      <c r="E78" s="121">
        <v>240</v>
      </c>
      <c r="F78" s="33">
        <v>165</v>
      </c>
    </row>
    <row r="79" spans="1:6" x14ac:dyDescent="0.3">
      <c r="A79" s="43" t="s">
        <v>234</v>
      </c>
      <c r="B79" s="121" t="s">
        <v>181</v>
      </c>
      <c r="C79" s="121">
        <v>11</v>
      </c>
      <c r="D79" s="149" t="s">
        <v>183</v>
      </c>
      <c r="E79" s="121" t="s">
        <v>184</v>
      </c>
      <c r="F79" s="33">
        <f>F80</f>
        <v>1000</v>
      </c>
    </row>
    <row r="80" spans="1:6" ht="30" x14ac:dyDescent="0.3">
      <c r="A80" s="43" t="s">
        <v>229</v>
      </c>
      <c r="B80" s="121" t="s">
        <v>181</v>
      </c>
      <c r="C80" s="121">
        <v>11</v>
      </c>
      <c r="D80" s="149" t="s">
        <v>230</v>
      </c>
      <c r="E80" s="121" t="s">
        <v>184</v>
      </c>
      <c r="F80" s="33">
        <f>F81</f>
        <v>1000</v>
      </c>
    </row>
    <row r="81" spans="1:6" ht="30" x14ac:dyDescent="0.3">
      <c r="A81" s="43" t="s">
        <v>235</v>
      </c>
      <c r="B81" s="121" t="s">
        <v>181</v>
      </c>
      <c r="C81" s="121">
        <v>11</v>
      </c>
      <c r="D81" s="149" t="s">
        <v>236</v>
      </c>
      <c r="E81" s="121" t="s">
        <v>184</v>
      </c>
      <c r="F81" s="33">
        <f>F82</f>
        <v>1000</v>
      </c>
    </row>
    <row r="82" spans="1:6" x14ac:dyDescent="0.3">
      <c r="A82" s="43" t="s">
        <v>207</v>
      </c>
      <c r="B82" s="121" t="s">
        <v>181</v>
      </c>
      <c r="C82" s="121">
        <v>11</v>
      </c>
      <c r="D82" s="149" t="s">
        <v>236</v>
      </c>
      <c r="E82" s="121">
        <v>800</v>
      </c>
      <c r="F82" s="33">
        <f>F83</f>
        <v>1000</v>
      </c>
    </row>
    <row r="83" spans="1:6" x14ac:dyDescent="0.3">
      <c r="A83" s="43" t="s">
        <v>237</v>
      </c>
      <c r="B83" s="121" t="s">
        <v>181</v>
      </c>
      <c r="C83" s="121">
        <v>11</v>
      </c>
      <c r="D83" s="149" t="s">
        <v>236</v>
      </c>
      <c r="E83" s="121">
        <v>870</v>
      </c>
      <c r="F83" s="33">
        <v>1000</v>
      </c>
    </row>
    <row r="84" spans="1:6" x14ac:dyDescent="0.3">
      <c r="A84" s="43" t="s">
        <v>238</v>
      </c>
      <c r="B84" s="121" t="s">
        <v>181</v>
      </c>
      <c r="C84" s="121">
        <v>13</v>
      </c>
      <c r="D84" s="149" t="s">
        <v>183</v>
      </c>
      <c r="E84" s="121" t="s">
        <v>184</v>
      </c>
      <c r="F84" s="33">
        <f>F85+F101+F118+F128+F123</f>
        <v>11259.500000000002</v>
      </c>
    </row>
    <row r="85" spans="1:6" ht="48.6" customHeight="1" x14ac:dyDescent="0.3">
      <c r="A85" s="43" t="s">
        <v>1332</v>
      </c>
      <c r="B85" s="121" t="s">
        <v>181</v>
      </c>
      <c r="C85" s="121" t="s">
        <v>263</v>
      </c>
      <c r="D85" s="121" t="s">
        <v>239</v>
      </c>
      <c r="E85" s="121" t="s">
        <v>184</v>
      </c>
      <c r="F85" s="27">
        <f>F86+F94</f>
        <v>440.8</v>
      </c>
    </row>
    <row r="86" spans="1:6" ht="48.6" customHeight="1" outlineLevel="1" x14ac:dyDescent="0.3">
      <c r="A86" s="43" t="s">
        <v>1333</v>
      </c>
      <c r="B86" s="121" t="s">
        <v>181</v>
      </c>
      <c r="C86" s="121" t="s">
        <v>263</v>
      </c>
      <c r="D86" s="121" t="s">
        <v>240</v>
      </c>
      <c r="E86" s="121" t="s">
        <v>184</v>
      </c>
      <c r="F86" s="27">
        <f>F87</f>
        <v>80.8</v>
      </c>
    </row>
    <row r="87" spans="1:6" ht="57.6" customHeight="1" outlineLevel="1" x14ac:dyDescent="0.3">
      <c r="A87" s="43" t="s">
        <v>1334</v>
      </c>
      <c r="B87" s="121" t="s">
        <v>181</v>
      </c>
      <c r="C87" s="121" t="s">
        <v>263</v>
      </c>
      <c r="D87" s="121" t="s">
        <v>242</v>
      </c>
      <c r="E87" s="121" t="s">
        <v>184</v>
      </c>
      <c r="F87" s="27">
        <f>F88+F91</f>
        <v>80.8</v>
      </c>
    </row>
    <row r="88" spans="1:6" ht="65.25" customHeight="1" outlineLevel="1" x14ac:dyDescent="0.3">
      <c r="A88" s="43" t="s">
        <v>1101</v>
      </c>
      <c r="B88" s="121" t="s">
        <v>181</v>
      </c>
      <c r="C88" s="121" t="s">
        <v>263</v>
      </c>
      <c r="D88" s="121" t="s">
        <v>667</v>
      </c>
      <c r="E88" s="121" t="s">
        <v>184</v>
      </c>
      <c r="F88" s="27">
        <f>F89</f>
        <v>0</v>
      </c>
    </row>
    <row r="89" spans="1:6" ht="30" customHeight="1" outlineLevel="1" x14ac:dyDescent="0.3">
      <c r="A89" s="43" t="s">
        <v>205</v>
      </c>
      <c r="B89" s="121" t="s">
        <v>181</v>
      </c>
      <c r="C89" s="121" t="s">
        <v>263</v>
      </c>
      <c r="D89" s="121" t="s">
        <v>667</v>
      </c>
      <c r="E89" s="121" t="s">
        <v>673</v>
      </c>
      <c r="F89" s="27">
        <f>F90</f>
        <v>0</v>
      </c>
    </row>
    <row r="90" spans="1:6" ht="19.899999999999999" customHeight="1" outlineLevel="1" x14ac:dyDescent="0.3">
      <c r="A90" s="43" t="s">
        <v>206</v>
      </c>
      <c r="B90" s="121" t="s">
        <v>181</v>
      </c>
      <c r="C90" s="121" t="s">
        <v>263</v>
      </c>
      <c r="D90" s="121" t="s">
        <v>667</v>
      </c>
      <c r="E90" s="121" t="s">
        <v>669</v>
      </c>
      <c r="F90" s="27">
        <v>0</v>
      </c>
    </row>
    <row r="91" spans="1:6" ht="31.15" customHeight="1" x14ac:dyDescent="0.3">
      <c r="A91" s="43" t="s">
        <v>953</v>
      </c>
      <c r="B91" s="121" t="s">
        <v>181</v>
      </c>
      <c r="C91" s="121" t="s">
        <v>263</v>
      </c>
      <c r="D91" s="121" t="s">
        <v>244</v>
      </c>
      <c r="E91" s="121" t="s">
        <v>184</v>
      </c>
      <c r="F91" s="27">
        <f>F92</f>
        <v>80.8</v>
      </c>
    </row>
    <row r="92" spans="1:6" ht="30.6" customHeight="1" x14ac:dyDescent="0.3">
      <c r="A92" s="43" t="s">
        <v>205</v>
      </c>
      <c r="B92" s="121" t="s">
        <v>181</v>
      </c>
      <c r="C92" s="121" t="s">
        <v>263</v>
      </c>
      <c r="D92" s="121" t="s">
        <v>244</v>
      </c>
      <c r="E92" s="121" t="s">
        <v>673</v>
      </c>
      <c r="F92" s="27">
        <f>F93</f>
        <v>80.8</v>
      </c>
    </row>
    <row r="93" spans="1:6" ht="33.6" customHeight="1" x14ac:dyDescent="0.3">
      <c r="A93" s="43" t="s">
        <v>206</v>
      </c>
      <c r="B93" s="121" t="s">
        <v>181</v>
      </c>
      <c r="C93" s="121" t="s">
        <v>263</v>
      </c>
      <c r="D93" s="121" t="s">
        <v>244</v>
      </c>
      <c r="E93" s="121" t="s">
        <v>669</v>
      </c>
      <c r="F93" s="27">
        <v>80.8</v>
      </c>
    </row>
    <row r="94" spans="1:6" ht="48.6" customHeight="1" x14ac:dyDescent="0.3">
      <c r="A94" s="132" t="s">
        <v>954</v>
      </c>
      <c r="B94" s="121" t="s">
        <v>181</v>
      </c>
      <c r="C94" s="121" t="s">
        <v>263</v>
      </c>
      <c r="D94" s="121" t="s">
        <v>956</v>
      </c>
      <c r="E94" s="121" t="s">
        <v>184</v>
      </c>
      <c r="F94" s="27">
        <f>F95</f>
        <v>360</v>
      </c>
    </row>
    <row r="95" spans="1:6" ht="70.900000000000006" customHeight="1" x14ac:dyDescent="0.3">
      <c r="A95" s="132" t="s">
        <v>1335</v>
      </c>
      <c r="B95" s="121" t="s">
        <v>181</v>
      </c>
      <c r="C95" s="121" t="s">
        <v>263</v>
      </c>
      <c r="D95" s="121" t="s">
        <v>957</v>
      </c>
      <c r="E95" s="121" t="s">
        <v>184</v>
      </c>
      <c r="F95" s="27">
        <f>F96</f>
        <v>360</v>
      </c>
    </row>
    <row r="96" spans="1:6" ht="63.75" customHeight="1" x14ac:dyDescent="0.3">
      <c r="A96" s="132" t="s">
        <v>1102</v>
      </c>
      <c r="B96" s="121" t="s">
        <v>181</v>
      </c>
      <c r="C96" s="121" t="s">
        <v>263</v>
      </c>
      <c r="D96" s="121" t="s">
        <v>958</v>
      </c>
      <c r="E96" s="121" t="s">
        <v>184</v>
      </c>
      <c r="F96" s="27">
        <f>F97+F99</f>
        <v>360</v>
      </c>
    </row>
    <row r="97" spans="1:6" ht="32.450000000000003" customHeight="1" x14ac:dyDescent="0.3">
      <c r="A97" s="43" t="s">
        <v>205</v>
      </c>
      <c r="B97" s="121" t="s">
        <v>181</v>
      </c>
      <c r="C97" s="121" t="s">
        <v>263</v>
      </c>
      <c r="D97" s="121" t="s">
        <v>958</v>
      </c>
      <c r="E97" s="121" t="s">
        <v>673</v>
      </c>
      <c r="F97" s="27">
        <f>F98</f>
        <v>350</v>
      </c>
    </row>
    <row r="98" spans="1:6" ht="33.75" customHeight="1" x14ac:dyDescent="0.3">
      <c r="A98" s="43" t="s">
        <v>206</v>
      </c>
      <c r="B98" s="121" t="s">
        <v>181</v>
      </c>
      <c r="C98" s="121" t="s">
        <v>263</v>
      </c>
      <c r="D98" s="121" t="s">
        <v>958</v>
      </c>
      <c r="E98" s="121" t="s">
        <v>669</v>
      </c>
      <c r="F98" s="27">
        <v>350</v>
      </c>
    </row>
    <row r="99" spans="1:6" ht="19.5" customHeight="1" x14ac:dyDescent="0.3">
      <c r="A99" s="162" t="s">
        <v>207</v>
      </c>
      <c r="B99" s="121" t="s">
        <v>181</v>
      </c>
      <c r="C99" s="121" t="s">
        <v>263</v>
      </c>
      <c r="D99" s="121" t="s">
        <v>958</v>
      </c>
      <c r="E99" s="121" t="s">
        <v>678</v>
      </c>
      <c r="F99" s="27">
        <f>F100</f>
        <v>10</v>
      </c>
    </row>
    <row r="100" spans="1:6" ht="21" customHeight="1" x14ac:dyDescent="0.3">
      <c r="A100" s="43" t="s">
        <v>208</v>
      </c>
      <c r="B100" s="121" t="s">
        <v>181</v>
      </c>
      <c r="C100" s="121" t="s">
        <v>263</v>
      </c>
      <c r="D100" s="121" t="s">
        <v>958</v>
      </c>
      <c r="E100" s="121" t="s">
        <v>708</v>
      </c>
      <c r="F100" s="27">
        <v>10</v>
      </c>
    </row>
    <row r="101" spans="1:6" ht="90" x14ac:dyDescent="0.3">
      <c r="A101" s="43" t="s">
        <v>1004</v>
      </c>
      <c r="B101" s="121" t="s">
        <v>181</v>
      </c>
      <c r="C101" s="121" t="s">
        <v>263</v>
      </c>
      <c r="D101" s="149" t="s">
        <v>747</v>
      </c>
      <c r="E101" s="121" t="s">
        <v>184</v>
      </c>
      <c r="F101" s="33">
        <f>F102</f>
        <v>3228.4</v>
      </c>
    </row>
    <row r="102" spans="1:6" ht="46.15" customHeight="1" x14ac:dyDescent="0.3">
      <c r="A102" s="43" t="s">
        <v>1103</v>
      </c>
      <c r="B102" s="121" t="s">
        <v>181</v>
      </c>
      <c r="C102" s="121" t="s">
        <v>263</v>
      </c>
      <c r="D102" s="149" t="s">
        <v>748</v>
      </c>
      <c r="E102" s="121" t="s">
        <v>184</v>
      </c>
      <c r="F102" s="33">
        <f>F103</f>
        <v>3228.4</v>
      </c>
    </row>
    <row r="103" spans="1:6" ht="45.75" customHeight="1" x14ac:dyDescent="0.3">
      <c r="A103" s="43" t="s">
        <v>749</v>
      </c>
      <c r="B103" s="121" t="s">
        <v>181</v>
      </c>
      <c r="C103" s="121" t="s">
        <v>263</v>
      </c>
      <c r="D103" s="149" t="s">
        <v>750</v>
      </c>
      <c r="E103" s="121" t="s">
        <v>184</v>
      </c>
      <c r="F103" s="33">
        <f>F104</f>
        <v>3228.4</v>
      </c>
    </row>
    <row r="104" spans="1:6" ht="30" x14ac:dyDescent="0.3">
      <c r="A104" s="43" t="s">
        <v>205</v>
      </c>
      <c r="B104" s="121" t="s">
        <v>181</v>
      </c>
      <c r="C104" s="121">
        <v>13</v>
      </c>
      <c r="D104" s="149" t="s">
        <v>750</v>
      </c>
      <c r="E104" s="121">
        <v>200</v>
      </c>
      <c r="F104" s="33">
        <f>F105</f>
        <v>3228.4</v>
      </c>
    </row>
    <row r="105" spans="1:6" ht="31.5" customHeight="1" x14ac:dyDescent="0.3">
      <c r="A105" s="43" t="s">
        <v>206</v>
      </c>
      <c r="B105" s="121" t="s">
        <v>181</v>
      </c>
      <c r="C105" s="121">
        <v>13</v>
      </c>
      <c r="D105" s="149" t="s">
        <v>750</v>
      </c>
      <c r="E105" s="121">
        <v>240</v>
      </c>
      <c r="F105" s="33">
        <v>3228.4</v>
      </c>
    </row>
    <row r="106" spans="1:6" ht="30" hidden="1" x14ac:dyDescent="0.3">
      <c r="A106" s="43" t="s">
        <v>217</v>
      </c>
      <c r="B106" s="121" t="s">
        <v>181</v>
      </c>
      <c r="C106" s="121">
        <v>13</v>
      </c>
      <c r="D106" s="149" t="s">
        <v>218</v>
      </c>
      <c r="E106" s="121" t="s">
        <v>184</v>
      </c>
      <c r="F106" s="33">
        <f>F107</f>
        <v>0</v>
      </c>
    </row>
    <row r="107" spans="1:6" ht="30" hidden="1" x14ac:dyDescent="0.3">
      <c r="A107" s="43" t="s">
        <v>250</v>
      </c>
      <c r="B107" s="121" t="s">
        <v>181</v>
      </c>
      <c r="C107" s="121">
        <v>13</v>
      </c>
      <c r="D107" s="149" t="s">
        <v>251</v>
      </c>
      <c r="E107" s="121" t="s">
        <v>184</v>
      </c>
      <c r="F107" s="33">
        <f>F108+F111</f>
        <v>0</v>
      </c>
    </row>
    <row r="108" spans="1:6" ht="30" hidden="1" x14ac:dyDescent="0.3">
      <c r="A108" s="43" t="s">
        <v>191</v>
      </c>
      <c r="B108" s="121" t="s">
        <v>181</v>
      </c>
      <c r="C108" s="121">
        <v>13</v>
      </c>
      <c r="D108" s="149" t="s">
        <v>252</v>
      </c>
      <c r="E108" s="121" t="s">
        <v>184</v>
      </c>
      <c r="F108" s="33">
        <f>F109</f>
        <v>0</v>
      </c>
    </row>
    <row r="109" spans="1:6" ht="75" hidden="1" x14ac:dyDescent="0.3">
      <c r="A109" s="43" t="s">
        <v>193</v>
      </c>
      <c r="B109" s="121" t="s">
        <v>181</v>
      </c>
      <c r="C109" s="121">
        <v>13</v>
      </c>
      <c r="D109" s="149" t="s">
        <v>252</v>
      </c>
      <c r="E109" s="121">
        <v>100</v>
      </c>
      <c r="F109" s="33">
        <f>F110</f>
        <v>0</v>
      </c>
    </row>
    <row r="110" spans="1:6" ht="30" hidden="1" x14ac:dyDescent="0.3">
      <c r="A110" s="43" t="s">
        <v>194</v>
      </c>
      <c r="B110" s="121" t="s">
        <v>181</v>
      </c>
      <c r="C110" s="121">
        <v>13</v>
      </c>
      <c r="D110" s="149" t="s">
        <v>252</v>
      </c>
      <c r="E110" s="121">
        <v>120</v>
      </c>
      <c r="F110" s="33">
        <v>0</v>
      </c>
    </row>
    <row r="111" spans="1:6" ht="30" hidden="1" x14ac:dyDescent="0.3">
      <c r="A111" s="43" t="s">
        <v>195</v>
      </c>
      <c r="B111" s="121" t="s">
        <v>181</v>
      </c>
      <c r="C111" s="121">
        <v>13</v>
      </c>
      <c r="D111" s="149" t="s">
        <v>253</v>
      </c>
      <c r="E111" s="121" t="s">
        <v>184</v>
      </c>
      <c r="F111" s="33">
        <f>F112+F114+F116</f>
        <v>0</v>
      </c>
    </row>
    <row r="112" spans="1:6" ht="75" hidden="1" x14ac:dyDescent="0.3">
      <c r="A112" s="43" t="s">
        <v>193</v>
      </c>
      <c r="B112" s="121" t="s">
        <v>181</v>
      </c>
      <c r="C112" s="121">
        <v>13</v>
      </c>
      <c r="D112" s="149" t="s">
        <v>253</v>
      </c>
      <c r="E112" s="121">
        <v>100</v>
      </c>
      <c r="F112" s="33">
        <f>F113</f>
        <v>0</v>
      </c>
    </row>
    <row r="113" spans="1:6" ht="30" hidden="1" x14ac:dyDescent="0.3">
      <c r="A113" s="43" t="s">
        <v>194</v>
      </c>
      <c r="B113" s="121" t="s">
        <v>181</v>
      </c>
      <c r="C113" s="121">
        <v>13</v>
      </c>
      <c r="D113" s="149" t="s">
        <v>253</v>
      </c>
      <c r="E113" s="121">
        <v>120</v>
      </c>
      <c r="F113" s="33">
        <v>0</v>
      </c>
    </row>
    <row r="114" spans="1:6" ht="30" hidden="1" x14ac:dyDescent="0.3">
      <c r="A114" s="43" t="s">
        <v>205</v>
      </c>
      <c r="B114" s="121" t="s">
        <v>181</v>
      </c>
      <c r="C114" s="121">
        <v>13</v>
      </c>
      <c r="D114" s="149" t="s">
        <v>253</v>
      </c>
      <c r="E114" s="121">
        <v>200</v>
      </c>
      <c r="F114" s="33">
        <f>F115</f>
        <v>0</v>
      </c>
    </row>
    <row r="115" spans="1:6" ht="28.15" hidden="1" customHeight="1" x14ac:dyDescent="0.3">
      <c r="A115" s="43" t="s">
        <v>206</v>
      </c>
      <c r="B115" s="121" t="s">
        <v>181</v>
      </c>
      <c r="C115" s="121">
        <v>13</v>
      </c>
      <c r="D115" s="149" t="s">
        <v>253</v>
      </c>
      <c r="E115" s="121">
        <v>240</v>
      </c>
      <c r="F115" s="33">
        <v>0</v>
      </c>
    </row>
    <row r="116" spans="1:6" hidden="1" x14ac:dyDescent="0.3">
      <c r="A116" s="43" t="s">
        <v>207</v>
      </c>
      <c r="B116" s="121" t="s">
        <v>181</v>
      </c>
      <c r="C116" s="121">
        <v>13</v>
      </c>
      <c r="D116" s="149" t="s">
        <v>253</v>
      </c>
      <c r="E116" s="121">
        <v>800</v>
      </c>
      <c r="F116" s="33">
        <f>F117</f>
        <v>0</v>
      </c>
    </row>
    <row r="117" spans="1:6" ht="13.5" hidden="1" customHeight="1" x14ac:dyDescent="0.3">
      <c r="A117" s="43" t="s">
        <v>208</v>
      </c>
      <c r="B117" s="121" t="s">
        <v>181</v>
      </c>
      <c r="C117" s="121">
        <v>13</v>
      </c>
      <c r="D117" s="149" t="s">
        <v>253</v>
      </c>
      <c r="E117" s="121">
        <v>850</v>
      </c>
      <c r="F117" s="33">
        <v>0</v>
      </c>
    </row>
    <row r="118" spans="1:6" s="54" customFormat="1" ht="45" customHeight="1" x14ac:dyDescent="0.3">
      <c r="A118" s="43" t="s">
        <v>994</v>
      </c>
      <c r="B118" s="120" t="s">
        <v>181</v>
      </c>
      <c r="C118" s="120" t="s">
        <v>263</v>
      </c>
      <c r="D118" s="32" t="s">
        <v>894</v>
      </c>
      <c r="E118" s="120" t="s">
        <v>184</v>
      </c>
      <c r="F118" s="167">
        <f>F119</f>
        <v>600</v>
      </c>
    </row>
    <row r="119" spans="1:6" s="54" customFormat="1" ht="73.5" customHeight="1" x14ac:dyDescent="0.3">
      <c r="A119" s="43" t="s">
        <v>896</v>
      </c>
      <c r="B119" s="120" t="s">
        <v>181</v>
      </c>
      <c r="C119" s="120" t="s">
        <v>263</v>
      </c>
      <c r="D119" s="32" t="s">
        <v>895</v>
      </c>
      <c r="E119" s="120" t="s">
        <v>184</v>
      </c>
      <c r="F119" s="167">
        <f>F120</f>
        <v>600</v>
      </c>
    </row>
    <row r="120" spans="1:6" s="54" customFormat="1" ht="46.5" customHeight="1" x14ac:dyDescent="0.3">
      <c r="A120" s="43" t="s">
        <v>897</v>
      </c>
      <c r="B120" s="120" t="s">
        <v>181</v>
      </c>
      <c r="C120" s="120" t="s">
        <v>263</v>
      </c>
      <c r="D120" s="32" t="s">
        <v>898</v>
      </c>
      <c r="E120" s="120" t="s">
        <v>184</v>
      </c>
      <c r="F120" s="167">
        <f>F121</f>
        <v>600</v>
      </c>
    </row>
    <row r="121" spans="1:6" s="54" customFormat="1" ht="32.25" customHeight="1" x14ac:dyDescent="0.3">
      <c r="A121" s="43" t="s">
        <v>205</v>
      </c>
      <c r="B121" s="120" t="s">
        <v>181</v>
      </c>
      <c r="C121" s="120">
        <v>13</v>
      </c>
      <c r="D121" s="32" t="s">
        <v>898</v>
      </c>
      <c r="E121" s="120">
        <v>200</v>
      </c>
      <c r="F121" s="167">
        <f>F122</f>
        <v>600</v>
      </c>
    </row>
    <row r="122" spans="1:6" s="54" customFormat="1" ht="33.75" customHeight="1" x14ac:dyDescent="0.3">
      <c r="A122" s="43" t="s">
        <v>206</v>
      </c>
      <c r="B122" s="120" t="s">
        <v>181</v>
      </c>
      <c r="C122" s="120">
        <v>13</v>
      </c>
      <c r="D122" s="32" t="s">
        <v>898</v>
      </c>
      <c r="E122" s="120">
        <v>240</v>
      </c>
      <c r="F122" s="167">
        <v>600</v>
      </c>
    </row>
    <row r="123" spans="1:6" s="54" customFormat="1" ht="48.75" customHeight="1" x14ac:dyDescent="0.3">
      <c r="A123" s="132" t="s">
        <v>959</v>
      </c>
      <c r="B123" s="121" t="s">
        <v>181</v>
      </c>
      <c r="C123" s="121">
        <v>13</v>
      </c>
      <c r="D123" s="163" t="s">
        <v>962</v>
      </c>
      <c r="E123" s="121" t="s">
        <v>184</v>
      </c>
      <c r="F123" s="33">
        <f>F124</f>
        <v>5</v>
      </c>
    </row>
    <row r="124" spans="1:6" s="54" customFormat="1" ht="42" customHeight="1" x14ac:dyDescent="0.3">
      <c r="A124" s="132" t="s">
        <v>960</v>
      </c>
      <c r="B124" s="121" t="s">
        <v>181</v>
      </c>
      <c r="C124" s="121">
        <v>13</v>
      </c>
      <c r="D124" s="163" t="s">
        <v>963</v>
      </c>
      <c r="E124" s="121" t="s">
        <v>184</v>
      </c>
      <c r="F124" s="33">
        <f>F125</f>
        <v>5</v>
      </c>
    </row>
    <row r="125" spans="1:6" s="54" customFormat="1" ht="47.25" customHeight="1" x14ac:dyDescent="0.3">
      <c r="A125" s="132" t="s">
        <v>961</v>
      </c>
      <c r="B125" s="121" t="s">
        <v>181</v>
      </c>
      <c r="C125" s="121">
        <v>13</v>
      </c>
      <c r="D125" s="163" t="s">
        <v>964</v>
      </c>
      <c r="E125" s="121" t="s">
        <v>184</v>
      </c>
      <c r="F125" s="33">
        <f>F126</f>
        <v>5</v>
      </c>
    </row>
    <row r="126" spans="1:6" s="54" customFormat="1" ht="35.450000000000003" customHeight="1" x14ac:dyDescent="0.3">
      <c r="A126" s="132" t="s">
        <v>793</v>
      </c>
      <c r="B126" s="121" t="s">
        <v>181</v>
      </c>
      <c r="C126" s="121">
        <v>13</v>
      </c>
      <c r="D126" s="163" t="s">
        <v>964</v>
      </c>
      <c r="E126" s="121">
        <v>200</v>
      </c>
      <c r="F126" s="33">
        <f>F127</f>
        <v>5</v>
      </c>
    </row>
    <row r="127" spans="1:6" s="54" customFormat="1" ht="35.450000000000003" customHeight="1" x14ac:dyDescent="0.3">
      <c r="A127" s="132" t="s">
        <v>206</v>
      </c>
      <c r="B127" s="121" t="s">
        <v>181</v>
      </c>
      <c r="C127" s="121">
        <v>13</v>
      </c>
      <c r="D127" s="163" t="s">
        <v>964</v>
      </c>
      <c r="E127" s="121">
        <v>240</v>
      </c>
      <c r="F127" s="33">
        <v>5</v>
      </c>
    </row>
    <row r="128" spans="1:6" ht="30" x14ac:dyDescent="0.3">
      <c r="A128" s="43" t="s">
        <v>229</v>
      </c>
      <c r="B128" s="121" t="s">
        <v>181</v>
      </c>
      <c r="C128" s="121">
        <v>13</v>
      </c>
      <c r="D128" s="149" t="s">
        <v>230</v>
      </c>
      <c r="E128" s="121" t="s">
        <v>184</v>
      </c>
      <c r="F128" s="33">
        <f>F129+F135</f>
        <v>6985.3000000000011</v>
      </c>
    </row>
    <row r="129" spans="1:7" ht="30" x14ac:dyDescent="0.3">
      <c r="A129" s="43" t="s">
        <v>254</v>
      </c>
      <c r="B129" s="121" t="s">
        <v>181</v>
      </c>
      <c r="C129" s="121">
        <v>13</v>
      </c>
      <c r="D129" s="149" t="s">
        <v>255</v>
      </c>
      <c r="E129" s="121" t="s">
        <v>184</v>
      </c>
      <c r="F129" s="33">
        <f>F130</f>
        <v>740</v>
      </c>
    </row>
    <row r="130" spans="1:7" ht="60.75" customHeight="1" x14ac:dyDescent="0.3">
      <c r="A130" s="43" t="s">
        <v>256</v>
      </c>
      <c r="B130" s="121" t="s">
        <v>181</v>
      </c>
      <c r="C130" s="121">
        <v>13</v>
      </c>
      <c r="D130" s="149" t="s">
        <v>257</v>
      </c>
      <c r="E130" s="121" t="s">
        <v>184</v>
      </c>
      <c r="F130" s="33">
        <f>F131+F133</f>
        <v>740</v>
      </c>
    </row>
    <row r="131" spans="1:7" ht="75" x14ac:dyDescent="0.3">
      <c r="A131" s="43" t="s">
        <v>193</v>
      </c>
      <c r="B131" s="121" t="s">
        <v>181</v>
      </c>
      <c r="C131" s="121">
        <v>13</v>
      </c>
      <c r="D131" s="149" t="s">
        <v>257</v>
      </c>
      <c r="E131" s="121">
        <v>100</v>
      </c>
      <c r="F131" s="33">
        <f>F132</f>
        <v>738</v>
      </c>
    </row>
    <row r="132" spans="1:7" ht="30" x14ac:dyDescent="0.3">
      <c r="A132" s="43" t="s">
        <v>194</v>
      </c>
      <c r="B132" s="121" t="s">
        <v>181</v>
      </c>
      <c r="C132" s="121">
        <v>13</v>
      </c>
      <c r="D132" s="149" t="s">
        <v>257</v>
      </c>
      <c r="E132" s="121">
        <v>120</v>
      </c>
      <c r="F132" s="33">
        <v>738</v>
      </c>
    </row>
    <row r="133" spans="1:7" ht="30" x14ac:dyDescent="0.3">
      <c r="A133" s="43" t="s">
        <v>205</v>
      </c>
      <c r="B133" s="121" t="s">
        <v>181</v>
      </c>
      <c r="C133" s="121">
        <v>13</v>
      </c>
      <c r="D133" s="149" t="s">
        <v>257</v>
      </c>
      <c r="E133" s="121">
        <v>200</v>
      </c>
      <c r="F133" s="33">
        <f>F134</f>
        <v>2</v>
      </c>
    </row>
    <row r="134" spans="1:7" ht="31.5" customHeight="1" x14ac:dyDescent="0.3">
      <c r="A134" s="43" t="s">
        <v>206</v>
      </c>
      <c r="B134" s="121" t="s">
        <v>181</v>
      </c>
      <c r="C134" s="121">
        <v>13</v>
      </c>
      <c r="D134" s="149" t="s">
        <v>257</v>
      </c>
      <c r="E134" s="121">
        <v>240</v>
      </c>
      <c r="F134" s="33">
        <v>2</v>
      </c>
    </row>
    <row r="135" spans="1:7" x14ac:dyDescent="0.3">
      <c r="A135" s="43" t="s">
        <v>231</v>
      </c>
      <c r="B135" s="121" t="s">
        <v>181</v>
      </c>
      <c r="C135" s="121">
        <v>13</v>
      </c>
      <c r="D135" s="149" t="s">
        <v>232</v>
      </c>
      <c r="E135" s="121" t="s">
        <v>184</v>
      </c>
      <c r="F135" s="33">
        <f>F136+F147+F144</f>
        <v>6245.3000000000011</v>
      </c>
    </row>
    <row r="136" spans="1:7" ht="60" x14ac:dyDescent="0.3">
      <c r="A136" s="43" t="s">
        <v>904</v>
      </c>
      <c r="B136" s="121" t="s">
        <v>181</v>
      </c>
      <c r="C136" s="121">
        <v>13</v>
      </c>
      <c r="D136" s="149" t="s">
        <v>258</v>
      </c>
      <c r="E136" s="121" t="s">
        <v>184</v>
      </c>
      <c r="F136" s="33">
        <f>F137+F139</f>
        <v>4900.7000000000007</v>
      </c>
    </row>
    <row r="137" spans="1:7" ht="75" x14ac:dyDescent="0.3">
      <c r="A137" s="43" t="s">
        <v>193</v>
      </c>
      <c r="B137" s="121" t="s">
        <v>181</v>
      </c>
      <c r="C137" s="121">
        <v>13</v>
      </c>
      <c r="D137" s="149" t="s">
        <v>258</v>
      </c>
      <c r="E137" s="121">
        <v>100</v>
      </c>
      <c r="F137" s="33">
        <f>F138</f>
        <v>4317.1000000000004</v>
      </c>
    </row>
    <row r="138" spans="1:7" ht="18" customHeight="1" x14ac:dyDescent="0.3">
      <c r="A138" s="43" t="s">
        <v>259</v>
      </c>
      <c r="B138" s="121" t="s">
        <v>181</v>
      </c>
      <c r="C138" s="121">
        <v>13</v>
      </c>
      <c r="D138" s="149" t="s">
        <v>258</v>
      </c>
      <c r="E138" s="121">
        <v>110</v>
      </c>
      <c r="F138" s="33">
        <v>4317.1000000000004</v>
      </c>
    </row>
    <row r="139" spans="1:7" ht="30" x14ac:dyDescent="0.3">
      <c r="A139" s="43" t="s">
        <v>205</v>
      </c>
      <c r="B139" s="121" t="s">
        <v>181</v>
      </c>
      <c r="C139" s="121">
        <v>13</v>
      </c>
      <c r="D139" s="149" t="s">
        <v>258</v>
      </c>
      <c r="E139" s="121">
        <v>200</v>
      </c>
      <c r="F139" s="33">
        <f>F140</f>
        <v>583.6</v>
      </c>
    </row>
    <row r="140" spans="1:7" ht="36" customHeight="1" x14ac:dyDescent="0.3">
      <c r="A140" s="43" t="s">
        <v>206</v>
      </c>
      <c r="B140" s="121" t="s">
        <v>181</v>
      </c>
      <c r="C140" s="121">
        <v>13</v>
      </c>
      <c r="D140" s="149" t="s">
        <v>258</v>
      </c>
      <c r="E140" s="121">
        <v>240</v>
      </c>
      <c r="F140" s="33">
        <v>583.6</v>
      </c>
    </row>
    <row r="141" spans="1:7" ht="45" hidden="1" x14ac:dyDescent="0.3">
      <c r="A141" s="43" t="s">
        <v>260</v>
      </c>
      <c r="B141" s="121" t="s">
        <v>181</v>
      </c>
      <c r="C141" s="121">
        <v>13</v>
      </c>
      <c r="D141" s="149" t="s">
        <v>261</v>
      </c>
      <c r="E141" s="121" t="s">
        <v>184</v>
      </c>
      <c r="F141" s="33">
        <f>F142</f>
        <v>0</v>
      </c>
    </row>
    <row r="142" spans="1:7" ht="30" hidden="1" x14ac:dyDescent="0.3">
      <c r="A142" s="43" t="s">
        <v>205</v>
      </c>
      <c r="B142" s="121" t="s">
        <v>181</v>
      </c>
      <c r="C142" s="121">
        <v>13</v>
      </c>
      <c r="D142" s="149" t="s">
        <v>261</v>
      </c>
      <c r="E142" s="121">
        <v>200</v>
      </c>
      <c r="F142" s="33">
        <f>F143</f>
        <v>0</v>
      </c>
    </row>
    <row r="143" spans="1:7" ht="50.25" hidden="1" customHeight="1" x14ac:dyDescent="0.3">
      <c r="A143" s="43" t="s">
        <v>206</v>
      </c>
      <c r="B143" s="121" t="s">
        <v>181</v>
      </c>
      <c r="C143" s="121">
        <v>13</v>
      </c>
      <c r="D143" s="149" t="s">
        <v>261</v>
      </c>
      <c r="E143" s="121">
        <v>240</v>
      </c>
      <c r="F143" s="33">
        <v>0</v>
      </c>
    </row>
    <row r="144" spans="1:7" ht="46.9" customHeight="1" x14ac:dyDescent="0.3">
      <c r="A144" s="43" t="s">
        <v>902</v>
      </c>
      <c r="B144" s="121" t="s">
        <v>181</v>
      </c>
      <c r="C144" s="121" t="s">
        <v>263</v>
      </c>
      <c r="D144" s="121" t="s">
        <v>792</v>
      </c>
      <c r="E144" s="121" t="s">
        <v>184</v>
      </c>
      <c r="F144" s="133">
        <f>F145</f>
        <v>200</v>
      </c>
      <c r="G144" s="22"/>
    </row>
    <row r="145" spans="1:7" ht="31.9" customHeight="1" x14ac:dyDescent="0.3">
      <c r="A145" s="43" t="s">
        <v>793</v>
      </c>
      <c r="B145" s="121" t="s">
        <v>181</v>
      </c>
      <c r="C145" s="121" t="s">
        <v>263</v>
      </c>
      <c r="D145" s="121" t="s">
        <v>792</v>
      </c>
      <c r="E145" s="121" t="s">
        <v>673</v>
      </c>
      <c r="F145" s="133">
        <f>F146</f>
        <v>200</v>
      </c>
      <c r="G145" s="22"/>
    </row>
    <row r="146" spans="1:7" ht="28.9" customHeight="1" x14ac:dyDescent="0.3">
      <c r="A146" s="43" t="s">
        <v>206</v>
      </c>
      <c r="B146" s="121" t="s">
        <v>181</v>
      </c>
      <c r="C146" s="121" t="s">
        <v>263</v>
      </c>
      <c r="D146" s="121" t="s">
        <v>792</v>
      </c>
      <c r="E146" s="121" t="s">
        <v>669</v>
      </c>
      <c r="F146" s="133">
        <v>200</v>
      </c>
      <c r="G146" s="22"/>
    </row>
    <row r="147" spans="1:7" ht="30" customHeight="1" x14ac:dyDescent="0.3">
      <c r="A147" s="43" t="s">
        <v>751</v>
      </c>
      <c r="B147" s="121" t="s">
        <v>181</v>
      </c>
      <c r="C147" s="121" t="s">
        <v>263</v>
      </c>
      <c r="D147" s="149" t="s">
        <v>752</v>
      </c>
      <c r="E147" s="121" t="s">
        <v>184</v>
      </c>
      <c r="F147" s="33">
        <f>F148</f>
        <v>1144.5999999999999</v>
      </c>
    </row>
    <row r="148" spans="1:7" ht="33" customHeight="1" x14ac:dyDescent="0.3">
      <c r="A148" s="43" t="s">
        <v>205</v>
      </c>
      <c r="B148" s="121" t="s">
        <v>181</v>
      </c>
      <c r="C148" s="121" t="s">
        <v>263</v>
      </c>
      <c r="D148" s="149" t="s">
        <v>752</v>
      </c>
      <c r="E148" s="121">
        <v>200</v>
      </c>
      <c r="F148" s="33">
        <f>F149</f>
        <v>1144.5999999999999</v>
      </c>
    </row>
    <row r="149" spans="1:7" ht="33.75" customHeight="1" x14ac:dyDescent="0.3">
      <c r="A149" s="43" t="s">
        <v>206</v>
      </c>
      <c r="B149" s="121" t="s">
        <v>181</v>
      </c>
      <c r="C149" s="121" t="s">
        <v>263</v>
      </c>
      <c r="D149" s="149" t="s">
        <v>752</v>
      </c>
      <c r="E149" s="121">
        <v>240</v>
      </c>
      <c r="F149" s="33">
        <v>1144.5999999999999</v>
      </c>
    </row>
    <row r="150" spans="1:7" x14ac:dyDescent="0.3">
      <c r="A150" s="42" t="s">
        <v>264</v>
      </c>
      <c r="B150" s="129" t="s">
        <v>186</v>
      </c>
      <c r="C150" s="129" t="s">
        <v>182</v>
      </c>
      <c r="D150" s="34" t="s">
        <v>183</v>
      </c>
      <c r="E150" s="129" t="s">
        <v>184</v>
      </c>
      <c r="F150" s="157">
        <f t="shared" ref="F150:F155" si="0">F151</f>
        <v>2702.7</v>
      </c>
    </row>
    <row r="151" spans="1:7" x14ac:dyDescent="0.3">
      <c r="A151" s="43" t="s">
        <v>265</v>
      </c>
      <c r="B151" s="121" t="s">
        <v>186</v>
      </c>
      <c r="C151" s="121" t="s">
        <v>198</v>
      </c>
      <c r="D151" s="149" t="s">
        <v>183</v>
      </c>
      <c r="E151" s="121" t="s">
        <v>184</v>
      </c>
      <c r="F151" s="33">
        <f t="shared" si="0"/>
        <v>2702.7</v>
      </c>
    </row>
    <row r="152" spans="1:7" ht="33" customHeight="1" x14ac:dyDescent="0.3">
      <c r="A152" s="43" t="s">
        <v>229</v>
      </c>
      <c r="B152" s="121" t="s">
        <v>186</v>
      </c>
      <c r="C152" s="121" t="s">
        <v>198</v>
      </c>
      <c r="D152" s="149" t="s">
        <v>230</v>
      </c>
      <c r="E152" s="121" t="s">
        <v>184</v>
      </c>
      <c r="F152" s="33">
        <f t="shared" si="0"/>
        <v>2702.7</v>
      </c>
    </row>
    <row r="153" spans="1:7" ht="30" x14ac:dyDescent="0.3">
      <c r="A153" s="43" t="s">
        <v>254</v>
      </c>
      <c r="B153" s="121" t="s">
        <v>186</v>
      </c>
      <c r="C153" s="121" t="s">
        <v>198</v>
      </c>
      <c r="D153" s="149" t="s">
        <v>255</v>
      </c>
      <c r="E153" s="121" t="s">
        <v>184</v>
      </c>
      <c r="F153" s="33">
        <f t="shared" si="0"/>
        <v>2702.7</v>
      </c>
    </row>
    <row r="154" spans="1:7" ht="32.450000000000003" customHeight="1" x14ac:dyDescent="0.3">
      <c r="A154" s="43" t="s">
        <v>266</v>
      </c>
      <c r="B154" s="121" t="s">
        <v>186</v>
      </c>
      <c r="C154" s="121" t="s">
        <v>198</v>
      </c>
      <c r="D154" s="149" t="s">
        <v>267</v>
      </c>
      <c r="E154" s="121" t="s">
        <v>184</v>
      </c>
      <c r="F154" s="33">
        <f t="shared" si="0"/>
        <v>2702.7</v>
      </c>
    </row>
    <row r="155" spans="1:7" x14ac:dyDescent="0.3">
      <c r="A155" s="43" t="s">
        <v>268</v>
      </c>
      <c r="B155" s="121" t="s">
        <v>186</v>
      </c>
      <c r="C155" s="121" t="s">
        <v>198</v>
      </c>
      <c r="D155" s="149" t="s">
        <v>267</v>
      </c>
      <c r="E155" s="121">
        <v>500</v>
      </c>
      <c r="F155" s="33">
        <f t="shared" si="0"/>
        <v>2702.7</v>
      </c>
    </row>
    <row r="156" spans="1:7" x14ac:dyDescent="0.3">
      <c r="A156" s="43" t="s">
        <v>269</v>
      </c>
      <c r="B156" s="121" t="s">
        <v>186</v>
      </c>
      <c r="C156" s="121" t="s">
        <v>198</v>
      </c>
      <c r="D156" s="149" t="s">
        <v>267</v>
      </c>
      <c r="E156" s="121">
        <v>530</v>
      </c>
      <c r="F156" s="33">
        <v>2702.7</v>
      </c>
    </row>
    <row r="157" spans="1:7" ht="25.5" x14ac:dyDescent="0.3">
      <c r="A157" s="42" t="s">
        <v>270</v>
      </c>
      <c r="B157" s="129" t="s">
        <v>198</v>
      </c>
      <c r="C157" s="129" t="s">
        <v>182</v>
      </c>
      <c r="D157" s="34" t="s">
        <v>183</v>
      </c>
      <c r="E157" s="129" t="s">
        <v>184</v>
      </c>
      <c r="F157" s="157">
        <f>F158+F180</f>
        <v>5497.7</v>
      </c>
    </row>
    <row r="158" spans="1:7" ht="45" x14ac:dyDescent="0.3">
      <c r="A158" s="43" t="s">
        <v>271</v>
      </c>
      <c r="B158" s="121" t="s">
        <v>198</v>
      </c>
      <c r="C158" s="121" t="s">
        <v>272</v>
      </c>
      <c r="D158" s="149" t="s">
        <v>183</v>
      </c>
      <c r="E158" s="121" t="s">
        <v>184</v>
      </c>
      <c r="F158" s="33">
        <f>F159</f>
        <v>3610.7999999999997</v>
      </c>
    </row>
    <row r="159" spans="1:7" ht="60" customHeight="1" x14ac:dyDescent="0.3">
      <c r="A159" s="43" t="s">
        <v>1005</v>
      </c>
      <c r="B159" s="121" t="s">
        <v>198</v>
      </c>
      <c r="C159" s="121" t="s">
        <v>272</v>
      </c>
      <c r="D159" s="149" t="s">
        <v>273</v>
      </c>
      <c r="E159" s="121" t="s">
        <v>184</v>
      </c>
      <c r="F159" s="33">
        <f>F160+F171</f>
        <v>3610.7999999999997</v>
      </c>
    </row>
    <row r="160" spans="1:7" ht="61.5" customHeight="1" x14ac:dyDescent="0.3">
      <c r="A160" s="43" t="s">
        <v>536</v>
      </c>
      <c r="B160" s="121" t="s">
        <v>198</v>
      </c>
      <c r="C160" s="121" t="s">
        <v>272</v>
      </c>
      <c r="D160" s="149" t="s">
        <v>274</v>
      </c>
      <c r="E160" s="121" t="s">
        <v>184</v>
      </c>
      <c r="F160" s="33">
        <f>F161</f>
        <v>110</v>
      </c>
    </row>
    <row r="161" spans="1:6" ht="45" customHeight="1" x14ac:dyDescent="0.3">
      <c r="A161" s="43" t="s">
        <v>275</v>
      </c>
      <c r="B161" s="121" t="s">
        <v>198</v>
      </c>
      <c r="C161" s="121" t="s">
        <v>272</v>
      </c>
      <c r="D161" s="149" t="s">
        <v>276</v>
      </c>
      <c r="E161" s="121" t="s">
        <v>184</v>
      </c>
      <c r="F161" s="33">
        <f>F162+F165+F168</f>
        <v>110</v>
      </c>
    </row>
    <row r="162" spans="1:6" ht="30.75" customHeight="1" x14ac:dyDescent="0.3">
      <c r="A162" s="43" t="s">
        <v>277</v>
      </c>
      <c r="B162" s="121" t="s">
        <v>198</v>
      </c>
      <c r="C162" s="121" t="s">
        <v>272</v>
      </c>
      <c r="D162" s="149" t="s">
        <v>278</v>
      </c>
      <c r="E162" s="121" t="s">
        <v>184</v>
      </c>
      <c r="F162" s="33">
        <f>F163</f>
        <v>100</v>
      </c>
    </row>
    <row r="163" spans="1:6" ht="30" x14ac:dyDescent="0.3">
      <c r="A163" s="43" t="s">
        <v>205</v>
      </c>
      <c r="B163" s="121" t="s">
        <v>198</v>
      </c>
      <c r="C163" s="121" t="s">
        <v>272</v>
      </c>
      <c r="D163" s="149" t="s">
        <v>278</v>
      </c>
      <c r="E163" s="121">
        <v>200</v>
      </c>
      <c r="F163" s="33">
        <f>F164</f>
        <v>100</v>
      </c>
    </row>
    <row r="164" spans="1:6" ht="33" customHeight="1" x14ac:dyDescent="0.3">
      <c r="A164" s="43" t="s">
        <v>206</v>
      </c>
      <c r="B164" s="121" t="s">
        <v>198</v>
      </c>
      <c r="C164" s="121" t="s">
        <v>272</v>
      </c>
      <c r="D164" s="149" t="s">
        <v>278</v>
      </c>
      <c r="E164" s="121">
        <v>240</v>
      </c>
      <c r="F164" s="33">
        <v>100</v>
      </c>
    </row>
    <row r="165" spans="1:6" ht="60" x14ac:dyDescent="0.3">
      <c r="A165" s="43" t="s">
        <v>279</v>
      </c>
      <c r="B165" s="121" t="s">
        <v>198</v>
      </c>
      <c r="C165" s="121" t="s">
        <v>272</v>
      </c>
      <c r="D165" s="149" t="s">
        <v>280</v>
      </c>
      <c r="E165" s="121" t="s">
        <v>184</v>
      </c>
      <c r="F165" s="33">
        <f>F166</f>
        <v>10</v>
      </c>
    </row>
    <row r="166" spans="1:6" ht="30" x14ac:dyDescent="0.3">
      <c r="A166" s="43" t="s">
        <v>205</v>
      </c>
      <c r="B166" s="121" t="s">
        <v>198</v>
      </c>
      <c r="C166" s="121" t="s">
        <v>272</v>
      </c>
      <c r="D166" s="149" t="s">
        <v>280</v>
      </c>
      <c r="E166" s="121">
        <v>200</v>
      </c>
      <c r="F166" s="33">
        <f>F167</f>
        <v>10</v>
      </c>
    </row>
    <row r="167" spans="1:6" ht="36.75" customHeight="1" x14ac:dyDescent="0.3">
      <c r="A167" s="43" t="s">
        <v>206</v>
      </c>
      <c r="B167" s="121" t="s">
        <v>198</v>
      </c>
      <c r="C167" s="121" t="s">
        <v>272</v>
      </c>
      <c r="D167" s="149" t="s">
        <v>280</v>
      </c>
      <c r="E167" s="121">
        <v>240</v>
      </c>
      <c r="F167" s="33">
        <v>10</v>
      </c>
    </row>
    <row r="168" spans="1:6" ht="19.149999999999999" hidden="1" customHeight="1" outlineLevel="1" x14ac:dyDescent="0.3">
      <c r="A168" s="43" t="s">
        <v>281</v>
      </c>
      <c r="B168" s="121" t="s">
        <v>198</v>
      </c>
      <c r="C168" s="121" t="s">
        <v>272</v>
      </c>
      <c r="D168" s="149" t="s">
        <v>282</v>
      </c>
      <c r="E168" s="121" t="s">
        <v>184</v>
      </c>
      <c r="F168" s="33">
        <f>F169</f>
        <v>0</v>
      </c>
    </row>
    <row r="169" spans="1:6" ht="16.899999999999999" hidden="1" customHeight="1" outlineLevel="1" x14ac:dyDescent="0.3">
      <c r="A169" s="43" t="s">
        <v>205</v>
      </c>
      <c r="B169" s="121" t="s">
        <v>198</v>
      </c>
      <c r="C169" s="121" t="s">
        <v>272</v>
      </c>
      <c r="D169" s="149" t="s">
        <v>282</v>
      </c>
      <c r="E169" s="121">
        <v>200</v>
      </c>
      <c r="F169" s="33">
        <f>F170</f>
        <v>0</v>
      </c>
    </row>
    <row r="170" spans="1:6" ht="32.450000000000003" hidden="1" customHeight="1" outlineLevel="1" x14ac:dyDescent="0.3">
      <c r="A170" s="43" t="s">
        <v>206</v>
      </c>
      <c r="B170" s="121" t="s">
        <v>198</v>
      </c>
      <c r="C170" s="121" t="s">
        <v>272</v>
      </c>
      <c r="D170" s="149" t="s">
        <v>282</v>
      </c>
      <c r="E170" s="121">
        <v>240</v>
      </c>
      <c r="F170" s="33"/>
    </row>
    <row r="171" spans="1:6" ht="77.25" customHeight="1" collapsed="1" x14ac:dyDescent="0.3">
      <c r="A171" s="43" t="s">
        <v>995</v>
      </c>
      <c r="B171" s="121" t="s">
        <v>198</v>
      </c>
      <c r="C171" s="121" t="s">
        <v>272</v>
      </c>
      <c r="D171" s="149" t="s">
        <v>283</v>
      </c>
      <c r="E171" s="121" t="s">
        <v>184</v>
      </c>
      <c r="F171" s="33">
        <f>F172</f>
        <v>3500.7999999999997</v>
      </c>
    </row>
    <row r="172" spans="1:6" ht="48.75" customHeight="1" x14ac:dyDescent="0.3">
      <c r="A172" s="43" t="s">
        <v>284</v>
      </c>
      <c r="B172" s="121" t="s">
        <v>198</v>
      </c>
      <c r="C172" s="121" t="s">
        <v>272</v>
      </c>
      <c r="D172" s="149" t="s">
        <v>285</v>
      </c>
      <c r="E172" s="121" t="s">
        <v>184</v>
      </c>
      <c r="F172" s="33">
        <f>F173</f>
        <v>3500.7999999999997</v>
      </c>
    </row>
    <row r="173" spans="1:6" ht="30" x14ac:dyDescent="0.3">
      <c r="A173" s="43" t="s">
        <v>286</v>
      </c>
      <c r="B173" s="121" t="s">
        <v>198</v>
      </c>
      <c r="C173" s="121" t="s">
        <v>272</v>
      </c>
      <c r="D173" s="149" t="s">
        <v>287</v>
      </c>
      <c r="E173" s="121" t="s">
        <v>184</v>
      </c>
      <c r="F173" s="33">
        <f>F174+F176+F178</f>
        <v>3500.7999999999997</v>
      </c>
    </row>
    <row r="174" spans="1:6" ht="75" x14ac:dyDescent="0.3">
      <c r="A174" s="43" t="s">
        <v>288</v>
      </c>
      <c r="B174" s="121" t="s">
        <v>198</v>
      </c>
      <c r="C174" s="121" t="s">
        <v>272</v>
      </c>
      <c r="D174" s="149" t="s">
        <v>287</v>
      </c>
      <c r="E174" s="121">
        <v>100</v>
      </c>
      <c r="F174" s="33">
        <f>F175</f>
        <v>2902.7</v>
      </c>
    </row>
    <row r="175" spans="1:6" ht="21.6" customHeight="1" x14ac:dyDescent="0.3">
      <c r="A175" s="43" t="s">
        <v>259</v>
      </c>
      <c r="B175" s="121" t="s">
        <v>198</v>
      </c>
      <c r="C175" s="121" t="s">
        <v>272</v>
      </c>
      <c r="D175" s="149" t="s">
        <v>287</v>
      </c>
      <c r="E175" s="121">
        <v>110</v>
      </c>
      <c r="F175" s="33">
        <v>2902.7</v>
      </c>
    </row>
    <row r="176" spans="1:6" ht="30" x14ac:dyDescent="0.3">
      <c r="A176" s="43" t="s">
        <v>205</v>
      </c>
      <c r="B176" s="121" t="s">
        <v>198</v>
      </c>
      <c r="C176" s="121" t="s">
        <v>272</v>
      </c>
      <c r="D176" s="149" t="s">
        <v>287</v>
      </c>
      <c r="E176" s="121">
        <v>200</v>
      </c>
      <c r="F176" s="33">
        <f>F177</f>
        <v>594.1</v>
      </c>
    </row>
    <row r="177" spans="1:6" ht="30.6" customHeight="1" x14ac:dyDescent="0.3">
      <c r="A177" s="43" t="s">
        <v>206</v>
      </c>
      <c r="B177" s="121" t="s">
        <v>198</v>
      </c>
      <c r="C177" s="121" t="s">
        <v>272</v>
      </c>
      <c r="D177" s="149" t="s">
        <v>287</v>
      </c>
      <c r="E177" s="121">
        <v>240</v>
      </c>
      <c r="F177" s="33">
        <v>594.1</v>
      </c>
    </row>
    <row r="178" spans="1:6" x14ac:dyDescent="0.3">
      <c r="A178" s="43" t="s">
        <v>207</v>
      </c>
      <c r="B178" s="121" t="s">
        <v>198</v>
      </c>
      <c r="C178" s="121" t="s">
        <v>272</v>
      </c>
      <c r="D178" s="149" t="s">
        <v>287</v>
      </c>
      <c r="E178" s="121">
        <v>800</v>
      </c>
      <c r="F178" s="33">
        <f>F179</f>
        <v>4</v>
      </c>
    </row>
    <row r="179" spans="1:6" x14ac:dyDescent="0.3">
      <c r="A179" s="43" t="s">
        <v>208</v>
      </c>
      <c r="B179" s="121" t="s">
        <v>198</v>
      </c>
      <c r="C179" s="121" t="s">
        <v>272</v>
      </c>
      <c r="D179" s="149" t="s">
        <v>287</v>
      </c>
      <c r="E179" s="121">
        <v>850</v>
      </c>
      <c r="F179" s="33">
        <v>4</v>
      </c>
    </row>
    <row r="180" spans="1:6" ht="33" customHeight="1" x14ac:dyDescent="0.3">
      <c r="A180" s="43" t="s">
        <v>289</v>
      </c>
      <c r="B180" s="121" t="s">
        <v>198</v>
      </c>
      <c r="C180" s="121" t="s">
        <v>290</v>
      </c>
      <c r="D180" s="149" t="s">
        <v>183</v>
      </c>
      <c r="E180" s="121" t="s">
        <v>184</v>
      </c>
      <c r="F180" s="33">
        <f>F181+F192+F197+F204</f>
        <v>1886.9</v>
      </c>
    </row>
    <row r="181" spans="1:6" ht="45" x14ac:dyDescent="0.3">
      <c r="A181" s="43" t="s">
        <v>966</v>
      </c>
      <c r="B181" s="121" t="s">
        <v>198</v>
      </c>
      <c r="C181" s="121" t="s">
        <v>290</v>
      </c>
      <c r="D181" s="149" t="s">
        <v>291</v>
      </c>
      <c r="E181" s="121" t="s">
        <v>184</v>
      </c>
      <c r="F181" s="33">
        <f>F182+F187</f>
        <v>1168.9000000000001</v>
      </c>
    </row>
    <row r="182" spans="1:6" ht="46.5" customHeight="1" x14ac:dyDescent="0.3">
      <c r="A182" s="43" t="s">
        <v>292</v>
      </c>
      <c r="B182" s="121" t="s">
        <v>198</v>
      </c>
      <c r="C182" s="121" t="s">
        <v>290</v>
      </c>
      <c r="D182" s="149" t="s">
        <v>293</v>
      </c>
      <c r="E182" s="121" t="s">
        <v>184</v>
      </c>
      <c r="F182" s="33">
        <f t="shared" ref="F182:F185" si="1">F183</f>
        <v>1098.9000000000001</v>
      </c>
    </row>
    <row r="183" spans="1:6" ht="45.6" customHeight="1" x14ac:dyDescent="0.3">
      <c r="A183" s="43" t="s">
        <v>294</v>
      </c>
      <c r="B183" s="121" t="s">
        <v>198</v>
      </c>
      <c r="C183" s="121" t="s">
        <v>290</v>
      </c>
      <c r="D183" s="149" t="s">
        <v>295</v>
      </c>
      <c r="E183" s="121" t="s">
        <v>184</v>
      </c>
      <c r="F183" s="33">
        <f t="shared" si="1"/>
        <v>1098.9000000000001</v>
      </c>
    </row>
    <row r="184" spans="1:6" ht="45" x14ac:dyDescent="0.3">
      <c r="A184" s="43" t="s">
        <v>296</v>
      </c>
      <c r="B184" s="121" t="s">
        <v>198</v>
      </c>
      <c r="C184" s="121" t="s">
        <v>290</v>
      </c>
      <c r="D184" s="149" t="s">
        <v>297</v>
      </c>
      <c r="E184" s="121" t="s">
        <v>184</v>
      </c>
      <c r="F184" s="33">
        <f t="shared" si="1"/>
        <v>1098.9000000000001</v>
      </c>
    </row>
    <row r="185" spans="1:6" ht="33" customHeight="1" x14ac:dyDescent="0.3">
      <c r="A185" s="43" t="s">
        <v>298</v>
      </c>
      <c r="B185" s="121" t="s">
        <v>198</v>
      </c>
      <c r="C185" s="121" t="s">
        <v>290</v>
      </c>
      <c r="D185" s="149" t="s">
        <v>297</v>
      </c>
      <c r="E185" s="121">
        <v>600</v>
      </c>
      <c r="F185" s="33">
        <f t="shared" si="1"/>
        <v>1098.9000000000001</v>
      </c>
    </row>
    <row r="186" spans="1:6" x14ac:dyDescent="0.3">
      <c r="A186" s="43" t="s">
        <v>299</v>
      </c>
      <c r="B186" s="121" t="s">
        <v>198</v>
      </c>
      <c r="C186" s="121" t="s">
        <v>290</v>
      </c>
      <c r="D186" s="149" t="s">
        <v>297</v>
      </c>
      <c r="E186" s="121">
        <v>610</v>
      </c>
      <c r="F186" s="33">
        <v>1098.9000000000001</v>
      </c>
    </row>
    <row r="187" spans="1:6" ht="45" x14ac:dyDescent="0.3">
      <c r="A187" s="43" t="s">
        <v>670</v>
      </c>
      <c r="B187" s="121" t="s">
        <v>198</v>
      </c>
      <c r="C187" s="121" t="s">
        <v>290</v>
      </c>
      <c r="D187" s="149" t="s">
        <v>674</v>
      </c>
      <c r="E187" s="121" t="s">
        <v>184</v>
      </c>
      <c r="F187" s="33">
        <f>F188</f>
        <v>70</v>
      </c>
    </row>
    <row r="188" spans="1:6" ht="30" x14ac:dyDescent="0.3">
      <c r="A188" s="43" t="s">
        <v>671</v>
      </c>
      <c r="B188" s="121" t="s">
        <v>198</v>
      </c>
      <c r="C188" s="121" t="s">
        <v>290</v>
      </c>
      <c r="D188" s="149" t="s">
        <v>675</v>
      </c>
      <c r="E188" s="121" t="s">
        <v>184</v>
      </c>
      <c r="F188" s="33">
        <f>F189</f>
        <v>70</v>
      </c>
    </row>
    <row r="189" spans="1:6" ht="45" x14ac:dyDescent="0.3">
      <c r="A189" s="43" t="s">
        <v>672</v>
      </c>
      <c r="B189" s="121" t="s">
        <v>198</v>
      </c>
      <c r="C189" s="121" t="s">
        <v>290</v>
      </c>
      <c r="D189" s="149" t="s">
        <v>676</v>
      </c>
      <c r="E189" s="121" t="s">
        <v>184</v>
      </c>
      <c r="F189" s="33">
        <f>F190</f>
        <v>70</v>
      </c>
    </row>
    <row r="190" spans="1:6" ht="30" x14ac:dyDescent="0.3">
      <c r="A190" s="43" t="s">
        <v>205</v>
      </c>
      <c r="B190" s="121" t="s">
        <v>198</v>
      </c>
      <c r="C190" s="121" t="s">
        <v>290</v>
      </c>
      <c r="D190" s="149" t="s">
        <v>676</v>
      </c>
      <c r="E190" s="121" t="s">
        <v>673</v>
      </c>
      <c r="F190" s="33">
        <f>F191</f>
        <v>70</v>
      </c>
    </row>
    <row r="191" spans="1:6" ht="30.75" customHeight="1" x14ac:dyDescent="0.3">
      <c r="A191" s="43" t="s">
        <v>206</v>
      </c>
      <c r="B191" s="121" t="s">
        <v>198</v>
      </c>
      <c r="C191" s="121" t="s">
        <v>290</v>
      </c>
      <c r="D191" s="149" t="s">
        <v>676</v>
      </c>
      <c r="E191" s="121" t="s">
        <v>669</v>
      </c>
      <c r="F191" s="33">
        <v>70</v>
      </c>
    </row>
    <row r="192" spans="1:6" ht="45" x14ac:dyDescent="0.3">
      <c r="A192" s="43" t="s">
        <v>1034</v>
      </c>
      <c r="B192" s="121" t="s">
        <v>198</v>
      </c>
      <c r="C192" s="121" t="s">
        <v>290</v>
      </c>
      <c r="D192" s="149" t="s">
        <v>753</v>
      </c>
      <c r="E192" s="121" t="s">
        <v>184</v>
      </c>
      <c r="F192" s="33">
        <f>F193</f>
        <v>20</v>
      </c>
    </row>
    <row r="193" spans="1:7" ht="75" x14ac:dyDescent="0.3">
      <c r="A193" s="43" t="s">
        <v>754</v>
      </c>
      <c r="B193" s="121" t="s">
        <v>198</v>
      </c>
      <c r="C193" s="121" t="s">
        <v>290</v>
      </c>
      <c r="D193" s="149" t="s">
        <v>755</v>
      </c>
      <c r="E193" s="121" t="s">
        <v>184</v>
      </c>
      <c r="F193" s="33">
        <f>F194</f>
        <v>20</v>
      </c>
    </row>
    <row r="194" spans="1:7" ht="48.75" customHeight="1" x14ac:dyDescent="0.3">
      <c r="A194" s="43" t="s">
        <v>756</v>
      </c>
      <c r="B194" s="121" t="s">
        <v>198</v>
      </c>
      <c r="C194" s="121" t="s">
        <v>290</v>
      </c>
      <c r="D194" s="149" t="s">
        <v>757</v>
      </c>
      <c r="E194" s="121" t="s">
        <v>184</v>
      </c>
      <c r="F194" s="33">
        <f>F195</f>
        <v>20</v>
      </c>
    </row>
    <row r="195" spans="1:7" ht="30" x14ac:dyDescent="0.3">
      <c r="A195" s="43" t="s">
        <v>205</v>
      </c>
      <c r="B195" s="121" t="s">
        <v>198</v>
      </c>
      <c r="C195" s="121" t="s">
        <v>290</v>
      </c>
      <c r="D195" s="149" t="s">
        <v>757</v>
      </c>
      <c r="E195" s="121" t="s">
        <v>673</v>
      </c>
      <c r="F195" s="33">
        <f>F196</f>
        <v>20</v>
      </c>
    </row>
    <row r="196" spans="1:7" ht="31.9" customHeight="1" x14ac:dyDescent="0.3">
      <c r="A196" s="43" t="s">
        <v>206</v>
      </c>
      <c r="B196" s="121" t="s">
        <v>198</v>
      </c>
      <c r="C196" s="121" t="s">
        <v>290</v>
      </c>
      <c r="D196" s="149" t="s">
        <v>757</v>
      </c>
      <c r="E196" s="121" t="s">
        <v>669</v>
      </c>
      <c r="F196" s="33">
        <v>20</v>
      </c>
    </row>
    <row r="197" spans="1:7" ht="59.25" customHeight="1" x14ac:dyDescent="0.3">
      <c r="A197" s="43" t="s">
        <v>1131</v>
      </c>
      <c r="B197" s="121" t="s">
        <v>198</v>
      </c>
      <c r="C197" s="121" t="s">
        <v>290</v>
      </c>
      <c r="D197" s="149" t="s">
        <v>759</v>
      </c>
      <c r="E197" s="121" t="s">
        <v>184</v>
      </c>
      <c r="F197" s="33">
        <f>F198</f>
        <v>50</v>
      </c>
    </row>
    <row r="198" spans="1:7" ht="73.900000000000006" customHeight="1" x14ac:dyDescent="0.3">
      <c r="A198" s="43" t="s">
        <v>758</v>
      </c>
      <c r="B198" s="121" t="s">
        <v>198</v>
      </c>
      <c r="C198" s="121" t="s">
        <v>290</v>
      </c>
      <c r="D198" s="149" t="s">
        <v>760</v>
      </c>
      <c r="E198" s="121" t="s">
        <v>184</v>
      </c>
      <c r="F198" s="33">
        <f>F199</f>
        <v>50</v>
      </c>
    </row>
    <row r="199" spans="1:7" ht="57.6" customHeight="1" x14ac:dyDescent="0.3">
      <c r="A199" s="43" t="s">
        <v>761</v>
      </c>
      <c r="B199" s="121" t="s">
        <v>198</v>
      </c>
      <c r="C199" s="121" t="s">
        <v>290</v>
      </c>
      <c r="D199" s="149" t="s">
        <v>762</v>
      </c>
      <c r="E199" s="121" t="s">
        <v>184</v>
      </c>
      <c r="F199" s="33">
        <f>F200</f>
        <v>50</v>
      </c>
    </row>
    <row r="200" spans="1:7" ht="33" customHeight="1" x14ac:dyDescent="0.3">
      <c r="A200" s="43" t="s">
        <v>205</v>
      </c>
      <c r="B200" s="121" t="s">
        <v>198</v>
      </c>
      <c r="C200" s="121" t="s">
        <v>290</v>
      </c>
      <c r="D200" s="149" t="s">
        <v>762</v>
      </c>
      <c r="E200" s="121" t="s">
        <v>673</v>
      </c>
      <c r="F200" s="33">
        <f>F201</f>
        <v>50</v>
      </c>
    </row>
    <row r="201" spans="1:7" ht="33" customHeight="1" x14ac:dyDescent="0.3">
      <c r="A201" s="43" t="s">
        <v>206</v>
      </c>
      <c r="B201" s="121" t="s">
        <v>198</v>
      </c>
      <c r="C201" s="121" t="s">
        <v>290</v>
      </c>
      <c r="D201" s="149" t="s">
        <v>762</v>
      </c>
      <c r="E201" s="121" t="s">
        <v>669</v>
      </c>
      <c r="F201" s="33">
        <v>50</v>
      </c>
    </row>
    <row r="202" spans="1:7" ht="28.15" customHeight="1" x14ac:dyDescent="0.3">
      <c r="A202" s="132" t="s">
        <v>978</v>
      </c>
      <c r="B202" s="121" t="s">
        <v>198</v>
      </c>
      <c r="C202" s="121">
        <v>14</v>
      </c>
      <c r="D202" s="163" t="s">
        <v>979</v>
      </c>
      <c r="E202" s="121" t="s">
        <v>184</v>
      </c>
      <c r="F202" s="27">
        <f>F203</f>
        <v>648</v>
      </c>
      <c r="G202" s="22"/>
    </row>
    <row r="203" spans="1:7" ht="33" customHeight="1" x14ac:dyDescent="0.3">
      <c r="A203" s="43" t="s">
        <v>298</v>
      </c>
      <c r="B203" s="121" t="s">
        <v>198</v>
      </c>
      <c r="C203" s="121">
        <v>14</v>
      </c>
      <c r="D203" s="163" t="s">
        <v>979</v>
      </c>
      <c r="E203" s="121">
        <v>600</v>
      </c>
      <c r="F203" s="27">
        <f>F204</f>
        <v>648</v>
      </c>
      <c r="G203" s="22"/>
    </row>
    <row r="204" spans="1:7" ht="16.149999999999999" customHeight="1" x14ac:dyDescent="0.3">
      <c r="A204" s="43" t="s">
        <v>307</v>
      </c>
      <c r="B204" s="121" t="s">
        <v>198</v>
      </c>
      <c r="C204" s="121">
        <v>14</v>
      </c>
      <c r="D204" s="163" t="s">
        <v>979</v>
      </c>
      <c r="E204" s="121">
        <v>610</v>
      </c>
      <c r="F204" s="27">
        <v>648</v>
      </c>
      <c r="G204" s="22"/>
    </row>
    <row r="205" spans="1:7" x14ac:dyDescent="0.3">
      <c r="A205" s="42" t="s">
        <v>300</v>
      </c>
      <c r="B205" s="129" t="s">
        <v>210</v>
      </c>
      <c r="C205" s="129" t="s">
        <v>182</v>
      </c>
      <c r="D205" s="34" t="s">
        <v>183</v>
      </c>
      <c r="E205" s="129" t="s">
        <v>184</v>
      </c>
      <c r="F205" s="157">
        <f>F206+F220+F245</f>
        <v>120055.5</v>
      </c>
    </row>
    <row r="206" spans="1:7" x14ac:dyDescent="0.3">
      <c r="A206" s="43" t="s">
        <v>301</v>
      </c>
      <c r="B206" s="121" t="s">
        <v>210</v>
      </c>
      <c r="C206" s="121" t="s">
        <v>181</v>
      </c>
      <c r="D206" s="149" t="s">
        <v>183</v>
      </c>
      <c r="E206" s="121" t="s">
        <v>184</v>
      </c>
      <c r="F206" s="33">
        <f>F207+F214</f>
        <v>928.9</v>
      </c>
    </row>
    <row r="207" spans="1:7" ht="30" x14ac:dyDescent="0.3">
      <c r="A207" s="43" t="s">
        <v>968</v>
      </c>
      <c r="B207" s="121" t="s">
        <v>210</v>
      </c>
      <c r="C207" s="121" t="s">
        <v>181</v>
      </c>
      <c r="D207" s="149" t="s">
        <v>302</v>
      </c>
      <c r="E207" s="121" t="s">
        <v>184</v>
      </c>
      <c r="F207" s="33">
        <f>F208</f>
        <v>798.9</v>
      </c>
    </row>
    <row r="208" spans="1:7" ht="28.15" customHeight="1" x14ac:dyDescent="0.3">
      <c r="A208" s="43" t="s">
        <v>305</v>
      </c>
      <c r="B208" s="121" t="s">
        <v>210</v>
      </c>
      <c r="C208" s="121" t="s">
        <v>181</v>
      </c>
      <c r="D208" s="149" t="s">
        <v>773</v>
      </c>
      <c r="E208" s="121" t="s">
        <v>184</v>
      </c>
      <c r="F208" s="33">
        <f>F209</f>
        <v>798.9</v>
      </c>
    </row>
    <row r="209" spans="1:6" ht="32.25" customHeight="1" x14ac:dyDescent="0.3">
      <c r="A209" s="43" t="s">
        <v>306</v>
      </c>
      <c r="B209" s="121" t="s">
        <v>210</v>
      </c>
      <c r="C209" s="121" t="s">
        <v>181</v>
      </c>
      <c r="D209" s="149" t="s">
        <v>1213</v>
      </c>
      <c r="E209" s="121" t="s">
        <v>184</v>
      </c>
      <c r="F209" s="33">
        <f>F210+F212</f>
        <v>798.9</v>
      </c>
    </row>
    <row r="210" spans="1:6" ht="32.25" customHeight="1" x14ac:dyDescent="0.3">
      <c r="A210" s="43" t="s">
        <v>205</v>
      </c>
      <c r="B210" s="121" t="s">
        <v>210</v>
      </c>
      <c r="C210" s="121" t="s">
        <v>181</v>
      </c>
      <c r="D210" s="149" t="s">
        <v>1213</v>
      </c>
      <c r="E210" s="121" t="s">
        <v>673</v>
      </c>
      <c r="F210" s="33">
        <f>F211</f>
        <v>542</v>
      </c>
    </row>
    <row r="211" spans="1:6" ht="32.25" customHeight="1" x14ac:dyDescent="0.3">
      <c r="A211" s="43" t="s">
        <v>206</v>
      </c>
      <c r="B211" s="121" t="s">
        <v>210</v>
      </c>
      <c r="C211" s="121" t="s">
        <v>181</v>
      </c>
      <c r="D211" s="149" t="s">
        <v>1213</v>
      </c>
      <c r="E211" s="121" t="s">
        <v>669</v>
      </c>
      <c r="F211" s="33">
        <v>542</v>
      </c>
    </row>
    <row r="212" spans="1:6" ht="30.6" customHeight="1" x14ac:dyDescent="0.3">
      <c r="A212" s="43" t="s">
        <v>298</v>
      </c>
      <c r="B212" s="121" t="s">
        <v>210</v>
      </c>
      <c r="C212" s="121" t="s">
        <v>181</v>
      </c>
      <c r="D212" s="149" t="s">
        <v>1213</v>
      </c>
      <c r="E212" s="121">
        <v>600</v>
      </c>
      <c r="F212" s="33">
        <f>F213</f>
        <v>256.89999999999998</v>
      </c>
    </row>
    <row r="213" spans="1:6" x14ac:dyDescent="0.3">
      <c r="A213" s="43" t="s">
        <v>307</v>
      </c>
      <c r="B213" s="121" t="s">
        <v>210</v>
      </c>
      <c r="C213" s="121" t="s">
        <v>181</v>
      </c>
      <c r="D213" s="149" t="s">
        <v>1213</v>
      </c>
      <c r="E213" s="121">
        <v>610</v>
      </c>
      <c r="F213" s="33">
        <v>256.89999999999998</v>
      </c>
    </row>
    <row r="214" spans="1:6" ht="45" x14ac:dyDescent="0.3">
      <c r="A214" s="43" t="s">
        <v>999</v>
      </c>
      <c r="B214" s="121" t="s">
        <v>210</v>
      </c>
      <c r="C214" s="121" t="s">
        <v>181</v>
      </c>
      <c r="D214" s="149" t="s">
        <v>308</v>
      </c>
      <c r="E214" s="121" t="s">
        <v>184</v>
      </c>
      <c r="F214" s="33">
        <f>F215</f>
        <v>130</v>
      </c>
    </row>
    <row r="215" spans="1:6" ht="45" x14ac:dyDescent="0.3">
      <c r="A215" s="43" t="s">
        <v>309</v>
      </c>
      <c r="B215" s="121" t="s">
        <v>210</v>
      </c>
      <c r="C215" s="121" t="s">
        <v>181</v>
      </c>
      <c r="D215" s="149" t="s">
        <v>310</v>
      </c>
      <c r="E215" s="121" t="s">
        <v>184</v>
      </c>
      <c r="F215" s="33">
        <f>F216</f>
        <v>130</v>
      </c>
    </row>
    <row r="216" spans="1:6" ht="30" x14ac:dyDescent="0.3">
      <c r="A216" s="43" t="s">
        <v>311</v>
      </c>
      <c r="B216" s="121" t="s">
        <v>210</v>
      </c>
      <c r="C216" s="121" t="s">
        <v>181</v>
      </c>
      <c r="D216" s="149" t="s">
        <v>312</v>
      </c>
      <c r="E216" s="121" t="s">
        <v>184</v>
      </c>
      <c r="F216" s="33">
        <f>F217</f>
        <v>130</v>
      </c>
    </row>
    <row r="217" spans="1:6" ht="45" x14ac:dyDescent="0.3">
      <c r="A217" s="43" t="s">
        <v>313</v>
      </c>
      <c r="B217" s="121" t="s">
        <v>210</v>
      </c>
      <c r="C217" s="121" t="s">
        <v>181</v>
      </c>
      <c r="D217" s="149" t="s">
        <v>314</v>
      </c>
      <c r="E217" s="121" t="s">
        <v>184</v>
      </c>
      <c r="F217" s="33">
        <f>F218</f>
        <v>130</v>
      </c>
    </row>
    <row r="218" spans="1:6" ht="30.6" customHeight="1" x14ac:dyDescent="0.3">
      <c r="A218" s="43" t="s">
        <v>298</v>
      </c>
      <c r="B218" s="121" t="s">
        <v>210</v>
      </c>
      <c r="C218" s="121" t="s">
        <v>181</v>
      </c>
      <c r="D218" s="149" t="s">
        <v>314</v>
      </c>
      <c r="E218" s="121">
        <v>600</v>
      </c>
      <c r="F218" s="33">
        <f>F219</f>
        <v>130</v>
      </c>
    </row>
    <row r="219" spans="1:6" x14ac:dyDescent="0.3">
      <c r="A219" s="43" t="s">
        <v>307</v>
      </c>
      <c r="B219" s="121" t="s">
        <v>210</v>
      </c>
      <c r="C219" s="121" t="s">
        <v>181</v>
      </c>
      <c r="D219" s="149" t="s">
        <v>314</v>
      </c>
      <c r="E219" s="121">
        <v>610</v>
      </c>
      <c r="F219" s="33">
        <v>130</v>
      </c>
    </row>
    <row r="220" spans="1:6" x14ac:dyDescent="0.3">
      <c r="A220" s="43" t="s">
        <v>318</v>
      </c>
      <c r="B220" s="121" t="s">
        <v>210</v>
      </c>
      <c r="C220" s="121" t="s">
        <v>272</v>
      </c>
      <c r="D220" s="149" t="s">
        <v>183</v>
      </c>
      <c r="E220" s="121" t="s">
        <v>184</v>
      </c>
      <c r="F220" s="33">
        <f>F221</f>
        <v>115446.6</v>
      </c>
    </row>
    <row r="221" spans="1:6" ht="45" x14ac:dyDescent="0.3">
      <c r="A221" s="43" t="s">
        <v>991</v>
      </c>
      <c r="B221" s="121" t="s">
        <v>210</v>
      </c>
      <c r="C221" s="121" t="s">
        <v>272</v>
      </c>
      <c r="D221" s="149" t="s">
        <v>319</v>
      </c>
      <c r="E221" s="121" t="s">
        <v>184</v>
      </c>
      <c r="F221" s="33">
        <f>F222</f>
        <v>115446.6</v>
      </c>
    </row>
    <row r="222" spans="1:6" ht="30" x14ac:dyDescent="0.3">
      <c r="A222" s="43" t="s">
        <v>322</v>
      </c>
      <c r="B222" s="121" t="s">
        <v>210</v>
      </c>
      <c r="C222" s="121" t="s">
        <v>272</v>
      </c>
      <c r="D222" s="149" t="s">
        <v>777</v>
      </c>
      <c r="E222" s="121" t="s">
        <v>184</v>
      </c>
      <c r="F222" s="33">
        <f>F223+F226+F229+F232+F235+F240</f>
        <v>115446.6</v>
      </c>
    </row>
    <row r="223" spans="1:6" ht="30" x14ac:dyDescent="0.3">
      <c r="A223" s="43" t="s">
        <v>324</v>
      </c>
      <c r="B223" s="121" t="s">
        <v>210</v>
      </c>
      <c r="C223" s="121" t="s">
        <v>272</v>
      </c>
      <c r="D223" s="149" t="s">
        <v>778</v>
      </c>
      <c r="E223" s="121" t="s">
        <v>184</v>
      </c>
      <c r="F223" s="33">
        <f>F224</f>
        <v>23214</v>
      </c>
    </row>
    <row r="224" spans="1:6" ht="30" x14ac:dyDescent="0.3">
      <c r="A224" s="43" t="s">
        <v>205</v>
      </c>
      <c r="B224" s="121" t="s">
        <v>210</v>
      </c>
      <c r="C224" s="121" t="s">
        <v>272</v>
      </c>
      <c r="D224" s="149" t="s">
        <v>778</v>
      </c>
      <c r="E224" s="121">
        <v>200</v>
      </c>
      <c r="F224" s="33">
        <f>F225</f>
        <v>23214</v>
      </c>
    </row>
    <row r="225" spans="1:7" ht="30.75" customHeight="1" x14ac:dyDescent="0.3">
      <c r="A225" s="43" t="s">
        <v>206</v>
      </c>
      <c r="B225" s="121" t="s">
        <v>210</v>
      </c>
      <c r="C225" s="121" t="s">
        <v>272</v>
      </c>
      <c r="D225" s="149" t="s">
        <v>778</v>
      </c>
      <c r="E225" s="121">
        <v>240</v>
      </c>
      <c r="F225" s="33">
        <v>23214</v>
      </c>
    </row>
    <row r="226" spans="1:7" ht="30" x14ac:dyDescent="0.3">
      <c r="A226" s="44" t="s">
        <v>326</v>
      </c>
      <c r="B226" s="121" t="s">
        <v>210</v>
      </c>
      <c r="C226" s="121" t="s">
        <v>272</v>
      </c>
      <c r="D226" s="149" t="s">
        <v>779</v>
      </c>
      <c r="E226" s="121" t="s">
        <v>184</v>
      </c>
      <c r="F226" s="33">
        <f>F227</f>
        <v>2010</v>
      </c>
    </row>
    <row r="227" spans="1:7" ht="30" x14ac:dyDescent="0.3">
      <c r="A227" s="43" t="s">
        <v>205</v>
      </c>
      <c r="B227" s="121" t="s">
        <v>210</v>
      </c>
      <c r="C227" s="121" t="s">
        <v>272</v>
      </c>
      <c r="D227" s="149" t="s">
        <v>779</v>
      </c>
      <c r="E227" s="121">
        <v>200</v>
      </c>
      <c r="F227" s="33">
        <f>F228</f>
        <v>2010</v>
      </c>
    </row>
    <row r="228" spans="1:7" ht="31.15" customHeight="1" x14ac:dyDescent="0.3">
      <c r="A228" s="43" t="s">
        <v>206</v>
      </c>
      <c r="B228" s="121" t="s">
        <v>210</v>
      </c>
      <c r="C228" s="121" t="s">
        <v>272</v>
      </c>
      <c r="D228" s="149" t="s">
        <v>779</v>
      </c>
      <c r="E228" s="121">
        <v>240</v>
      </c>
      <c r="F228" s="33">
        <v>2010</v>
      </c>
    </row>
    <row r="229" spans="1:7" ht="30" x14ac:dyDescent="0.3">
      <c r="A229" s="43" t="s">
        <v>328</v>
      </c>
      <c r="B229" s="121" t="s">
        <v>210</v>
      </c>
      <c r="C229" s="121" t="s">
        <v>272</v>
      </c>
      <c r="D229" s="149" t="s">
        <v>780</v>
      </c>
      <c r="E229" s="121" t="s">
        <v>184</v>
      </c>
      <c r="F229" s="33">
        <f>F230</f>
        <v>1165</v>
      </c>
    </row>
    <row r="230" spans="1:7" ht="30" x14ac:dyDescent="0.3">
      <c r="A230" s="43" t="s">
        <v>205</v>
      </c>
      <c r="B230" s="121" t="s">
        <v>210</v>
      </c>
      <c r="C230" s="121" t="s">
        <v>272</v>
      </c>
      <c r="D230" s="149" t="s">
        <v>780</v>
      </c>
      <c r="E230" s="121">
        <v>200</v>
      </c>
      <c r="F230" s="33">
        <f>F231</f>
        <v>1165</v>
      </c>
    </row>
    <row r="231" spans="1:7" ht="34.9" customHeight="1" x14ac:dyDescent="0.3">
      <c r="A231" s="43" t="s">
        <v>206</v>
      </c>
      <c r="B231" s="121" t="s">
        <v>210</v>
      </c>
      <c r="C231" s="121" t="s">
        <v>272</v>
      </c>
      <c r="D231" s="149" t="s">
        <v>780</v>
      </c>
      <c r="E231" s="121">
        <v>240</v>
      </c>
      <c r="F231" s="33">
        <v>1165</v>
      </c>
    </row>
    <row r="232" spans="1:7" ht="32.25" customHeight="1" x14ac:dyDescent="0.3">
      <c r="A232" s="43" t="s">
        <v>899</v>
      </c>
      <c r="B232" s="121" t="s">
        <v>210</v>
      </c>
      <c r="C232" s="121" t="s">
        <v>272</v>
      </c>
      <c r="D232" s="120" t="s">
        <v>900</v>
      </c>
      <c r="E232" s="121" t="s">
        <v>184</v>
      </c>
      <c r="F232" s="133">
        <f>F233</f>
        <v>220</v>
      </c>
      <c r="G232" s="22"/>
    </row>
    <row r="233" spans="1:7" ht="31.5" customHeight="1" x14ac:dyDescent="0.3">
      <c r="A233" s="43" t="s">
        <v>205</v>
      </c>
      <c r="B233" s="121" t="s">
        <v>210</v>
      </c>
      <c r="C233" s="121" t="s">
        <v>272</v>
      </c>
      <c r="D233" s="120" t="s">
        <v>900</v>
      </c>
      <c r="E233" s="121" t="s">
        <v>673</v>
      </c>
      <c r="F233" s="133">
        <f>F234</f>
        <v>220</v>
      </c>
      <c r="G233" s="22"/>
    </row>
    <row r="234" spans="1:7" ht="32.25" customHeight="1" x14ac:dyDescent="0.3">
      <c r="A234" s="43" t="s">
        <v>206</v>
      </c>
      <c r="B234" s="121" t="s">
        <v>210</v>
      </c>
      <c r="C234" s="121" t="s">
        <v>272</v>
      </c>
      <c r="D234" s="120" t="s">
        <v>900</v>
      </c>
      <c r="E234" s="121" t="s">
        <v>669</v>
      </c>
      <c r="F234" s="133">
        <v>220</v>
      </c>
      <c r="G234" s="22"/>
    </row>
    <row r="235" spans="1:7" ht="60.75" customHeight="1" x14ac:dyDescent="0.3">
      <c r="A235" s="164" t="s">
        <v>923</v>
      </c>
      <c r="B235" s="121" t="s">
        <v>210</v>
      </c>
      <c r="C235" s="121" t="s">
        <v>272</v>
      </c>
      <c r="D235" s="120" t="s">
        <v>924</v>
      </c>
      <c r="E235" s="121" t="s">
        <v>184</v>
      </c>
      <c r="F235" s="133">
        <f>F236+F238</f>
        <v>79810.5</v>
      </c>
      <c r="G235" s="22"/>
    </row>
    <row r="236" spans="1:7" ht="30.6" customHeight="1" x14ac:dyDescent="0.3">
      <c r="A236" s="43" t="s">
        <v>205</v>
      </c>
      <c r="B236" s="121" t="s">
        <v>210</v>
      </c>
      <c r="C236" s="121" t="s">
        <v>272</v>
      </c>
      <c r="D236" s="120" t="s">
        <v>924</v>
      </c>
      <c r="E236" s="121" t="s">
        <v>673</v>
      </c>
      <c r="F236" s="133">
        <f>F237</f>
        <v>41284.300000000003</v>
      </c>
      <c r="G236" s="22"/>
    </row>
    <row r="237" spans="1:7" ht="33.75" customHeight="1" x14ac:dyDescent="0.3">
      <c r="A237" s="43" t="s">
        <v>206</v>
      </c>
      <c r="B237" s="121" t="s">
        <v>210</v>
      </c>
      <c r="C237" s="121" t="s">
        <v>272</v>
      </c>
      <c r="D237" s="120" t="s">
        <v>924</v>
      </c>
      <c r="E237" s="121" t="s">
        <v>669</v>
      </c>
      <c r="F237" s="133">
        <v>41284.300000000003</v>
      </c>
      <c r="G237" s="22"/>
    </row>
    <row r="238" spans="1:7" ht="18.600000000000001" customHeight="1" x14ac:dyDescent="0.3">
      <c r="A238" s="43" t="s">
        <v>268</v>
      </c>
      <c r="B238" s="121" t="s">
        <v>210</v>
      </c>
      <c r="C238" s="121" t="s">
        <v>272</v>
      </c>
      <c r="D238" s="120" t="s">
        <v>924</v>
      </c>
      <c r="E238" s="121" t="s">
        <v>717</v>
      </c>
      <c r="F238" s="133">
        <f>F239</f>
        <v>38526.199999999997</v>
      </c>
      <c r="G238" s="22"/>
    </row>
    <row r="239" spans="1:7" ht="18" customHeight="1" x14ac:dyDescent="0.3">
      <c r="A239" s="43" t="s">
        <v>169</v>
      </c>
      <c r="B239" s="121" t="s">
        <v>210</v>
      </c>
      <c r="C239" s="121" t="s">
        <v>272</v>
      </c>
      <c r="D239" s="120" t="s">
        <v>924</v>
      </c>
      <c r="E239" s="121" t="s">
        <v>769</v>
      </c>
      <c r="F239" s="133">
        <v>38526.199999999997</v>
      </c>
      <c r="G239" s="22"/>
    </row>
    <row r="240" spans="1:7" ht="62.25" customHeight="1" x14ac:dyDescent="0.3">
      <c r="A240" s="168" t="s">
        <v>925</v>
      </c>
      <c r="B240" s="121" t="s">
        <v>210</v>
      </c>
      <c r="C240" s="121" t="s">
        <v>272</v>
      </c>
      <c r="D240" s="120" t="s">
        <v>926</v>
      </c>
      <c r="E240" s="121" t="s">
        <v>184</v>
      </c>
      <c r="F240" s="133">
        <f>F241+F243</f>
        <v>9027.1</v>
      </c>
      <c r="G240" s="22"/>
    </row>
    <row r="241" spans="1:7" ht="31.15" customHeight="1" x14ac:dyDescent="0.3">
      <c r="A241" s="43" t="s">
        <v>205</v>
      </c>
      <c r="B241" s="121" t="s">
        <v>210</v>
      </c>
      <c r="C241" s="121" t="s">
        <v>272</v>
      </c>
      <c r="D241" s="120" t="s">
        <v>926</v>
      </c>
      <c r="E241" s="121" t="s">
        <v>673</v>
      </c>
      <c r="F241" s="133">
        <f>F242</f>
        <v>2172.9</v>
      </c>
      <c r="G241" s="22"/>
    </row>
    <row r="242" spans="1:7" ht="30.6" customHeight="1" x14ac:dyDescent="0.3">
      <c r="A242" s="43" t="s">
        <v>206</v>
      </c>
      <c r="B242" s="121" t="s">
        <v>210</v>
      </c>
      <c r="C242" s="121" t="s">
        <v>272</v>
      </c>
      <c r="D242" s="120" t="s">
        <v>926</v>
      </c>
      <c r="E242" s="121" t="s">
        <v>669</v>
      </c>
      <c r="F242" s="133">
        <v>2172.9</v>
      </c>
      <c r="G242" s="22"/>
    </row>
    <row r="243" spans="1:7" ht="18" customHeight="1" x14ac:dyDescent="0.3">
      <c r="A243" s="43" t="s">
        <v>268</v>
      </c>
      <c r="B243" s="121" t="s">
        <v>210</v>
      </c>
      <c r="C243" s="121" t="s">
        <v>272</v>
      </c>
      <c r="D243" s="120" t="s">
        <v>926</v>
      </c>
      <c r="E243" s="121" t="s">
        <v>717</v>
      </c>
      <c r="F243" s="133">
        <f>F244</f>
        <v>6854.2</v>
      </c>
      <c r="G243" s="22"/>
    </row>
    <row r="244" spans="1:7" ht="18" customHeight="1" x14ac:dyDescent="0.3">
      <c r="A244" s="43" t="s">
        <v>169</v>
      </c>
      <c r="B244" s="121" t="s">
        <v>210</v>
      </c>
      <c r="C244" s="121" t="s">
        <v>272</v>
      </c>
      <c r="D244" s="120" t="s">
        <v>926</v>
      </c>
      <c r="E244" s="121" t="s">
        <v>769</v>
      </c>
      <c r="F244" s="133">
        <v>6854.2</v>
      </c>
      <c r="G244" s="22"/>
    </row>
    <row r="245" spans="1:7" ht="15.75" customHeight="1" x14ac:dyDescent="0.3">
      <c r="A245" s="43" t="s">
        <v>330</v>
      </c>
      <c r="B245" s="121" t="s">
        <v>210</v>
      </c>
      <c r="C245" s="121" t="s">
        <v>331</v>
      </c>
      <c r="D245" s="149" t="s">
        <v>183</v>
      </c>
      <c r="E245" s="121" t="s">
        <v>184</v>
      </c>
      <c r="F245" s="33">
        <f>F246+F261+F256+F251+F266+F271+F274</f>
        <v>3680</v>
      </c>
    </row>
    <row r="246" spans="1:7" ht="44.45" customHeight="1" x14ac:dyDescent="0.3">
      <c r="A246" s="43" t="s">
        <v>989</v>
      </c>
      <c r="B246" s="121" t="s">
        <v>210</v>
      </c>
      <c r="C246" s="121" t="s">
        <v>331</v>
      </c>
      <c r="D246" s="149" t="s">
        <v>332</v>
      </c>
      <c r="E246" s="121" t="s">
        <v>184</v>
      </c>
      <c r="F246" s="33">
        <f>F247</f>
        <v>1000</v>
      </c>
    </row>
    <row r="247" spans="1:7" ht="30" x14ac:dyDescent="0.3">
      <c r="A247" s="43" t="s">
        <v>333</v>
      </c>
      <c r="B247" s="121" t="s">
        <v>210</v>
      </c>
      <c r="C247" s="121" t="s">
        <v>331</v>
      </c>
      <c r="D247" s="149" t="s">
        <v>781</v>
      </c>
      <c r="E247" s="121" t="s">
        <v>184</v>
      </c>
      <c r="F247" s="33">
        <f>F248</f>
        <v>1000</v>
      </c>
    </row>
    <row r="248" spans="1:7" ht="30" x14ac:dyDescent="0.3">
      <c r="A248" s="43" t="s">
        <v>334</v>
      </c>
      <c r="B248" s="121" t="s">
        <v>210</v>
      </c>
      <c r="C248" s="121" t="s">
        <v>331</v>
      </c>
      <c r="D248" s="149" t="s">
        <v>782</v>
      </c>
      <c r="E248" s="121" t="s">
        <v>184</v>
      </c>
      <c r="F248" s="33">
        <f>F249</f>
        <v>1000</v>
      </c>
    </row>
    <row r="249" spans="1:7" x14ac:dyDescent="0.3">
      <c r="A249" s="43" t="s">
        <v>207</v>
      </c>
      <c r="B249" s="121" t="s">
        <v>210</v>
      </c>
      <c r="C249" s="121" t="s">
        <v>331</v>
      </c>
      <c r="D249" s="149" t="s">
        <v>782</v>
      </c>
      <c r="E249" s="121">
        <v>800</v>
      </c>
      <c r="F249" s="33">
        <f>F250</f>
        <v>1000</v>
      </c>
    </row>
    <row r="250" spans="1:7" ht="62.25" customHeight="1" x14ac:dyDescent="0.3">
      <c r="A250" s="43" t="s">
        <v>317</v>
      </c>
      <c r="B250" s="121" t="s">
        <v>210</v>
      </c>
      <c r="C250" s="121" t="s">
        <v>331</v>
      </c>
      <c r="D250" s="149" t="s">
        <v>782</v>
      </c>
      <c r="E250" s="121">
        <v>810</v>
      </c>
      <c r="F250" s="33">
        <v>1000</v>
      </c>
    </row>
    <row r="251" spans="1:7" ht="47.25" customHeight="1" x14ac:dyDescent="0.3">
      <c r="A251" s="43" t="s">
        <v>1045</v>
      </c>
      <c r="B251" s="121" t="s">
        <v>210</v>
      </c>
      <c r="C251" s="121" t="s">
        <v>331</v>
      </c>
      <c r="D251" s="149" t="s">
        <v>356</v>
      </c>
      <c r="E251" s="121" t="s">
        <v>184</v>
      </c>
      <c r="F251" s="33">
        <f>F252</f>
        <v>600</v>
      </c>
    </row>
    <row r="252" spans="1:7" ht="57.75" customHeight="1" x14ac:dyDescent="0.3">
      <c r="A252" s="43" t="s">
        <v>1046</v>
      </c>
      <c r="B252" s="121" t="s">
        <v>210</v>
      </c>
      <c r="C252" s="121" t="s">
        <v>331</v>
      </c>
      <c r="D252" s="149" t="s">
        <v>741</v>
      </c>
      <c r="E252" s="121" t="s">
        <v>184</v>
      </c>
      <c r="F252" s="33">
        <f>F253</f>
        <v>600</v>
      </c>
    </row>
    <row r="253" spans="1:7" ht="31.15" customHeight="1" x14ac:dyDescent="0.3">
      <c r="A253" s="43" t="s">
        <v>797</v>
      </c>
      <c r="B253" s="121" t="s">
        <v>210</v>
      </c>
      <c r="C253" s="121" t="s">
        <v>331</v>
      </c>
      <c r="D253" s="149" t="s">
        <v>798</v>
      </c>
      <c r="E253" s="121" t="s">
        <v>184</v>
      </c>
      <c r="F253" s="33">
        <f>F254</f>
        <v>600</v>
      </c>
    </row>
    <row r="254" spans="1:7" ht="31.15" customHeight="1" x14ac:dyDescent="0.3">
      <c r="A254" s="43" t="s">
        <v>205</v>
      </c>
      <c r="B254" s="121" t="s">
        <v>210</v>
      </c>
      <c r="C254" s="121" t="s">
        <v>331</v>
      </c>
      <c r="D254" s="149" t="s">
        <v>798</v>
      </c>
      <c r="E254" s="121" t="s">
        <v>673</v>
      </c>
      <c r="F254" s="33">
        <f>F255</f>
        <v>600</v>
      </c>
    </row>
    <row r="255" spans="1:7" ht="31.15" customHeight="1" x14ac:dyDescent="0.3">
      <c r="A255" s="43" t="s">
        <v>206</v>
      </c>
      <c r="B255" s="121" t="s">
        <v>210</v>
      </c>
      <c r="C255" s="121" t="s">
        <v>331</v>
      </c>
      <c r="D255" s="149" t="s">
        <v>798</v>
      </c>
      <c r="E255" s="121" t="s">
        <v>669</v>
      </c>
      <c r="F255" s="33">
        <v>600</v>
      </c>
    </row>
    <row r="256" spans="1:7" ht="59.25" customHeight="1" x14ac:dyDescent="0.3">
      <c r="A256" s="43" t="s">
        <v>1041</v>
      </c>
      <c r="B256" s="121" t="s">
        <v>210</v>
      </c>
      <c r="C256" s="121" t="s">
        <v>331</v>
      </c>
      <c r="D256" s="149" t="s">
        <v>763</v>
      </c>
      <c r="E256" s="121" t="s">
        <v>184</v>
      </c>
      <c r="F256" s="33">
        <f>F257</f>
        <v>180</v>
      </c>
    </row>
    <row r="257" spans="1:7" ht="64.900000000000006" customHeight="1" x14ac:dyDescent="0.3">
      <c r="A257" s="43" t="s">
        <v>1036</v>
      </c>
      <c r="B257" s="121" t="s">
        <v>210</v>
      </c>
      <c r="C257" s="121" t="s">
        <v>331</v>
      </c>
      <c r="D257" s="149" t="s">
        <v>764</v>
      </c>
      <c r="E257" s="121" t="s">
        <v>184</v>
      </c>
      <c r="F257" s="33">
        <f>F258</f>
        <v>180</v>
      </c>
    </row>
    <row r="258" spans="1:7" ht="61.5" customHeight="1" x14ac:dyDescent="0.3">
      <c r="A258" s="43" t="s">
        <v>765</v>
      </c>
      <c r="B258" s="121" t="s">
        <v>210</v>
      </c>
      <c r="C258" s="121" t="s">
        <v>331</v>
      </c>
      <c r="D258" s="149" t="s">
        <v>766</v>
      </c>
      <c r="E258" s="121" t="s">
        <v>184</v>
      </c>
      <c r="F258" s="33">
        <f>F259</f>
        <v>180</v>
      </c>
    </row>
    <row r="259" spans="1:7" ht="30" customHeight="1" x14ac:dyDescent="0.3">
      <c r="A259" s="43" t="s">
        <v>298</v>
      </c>
      <c r="B259" s="121" t="s">
        <v>210</v>
      </c>
      <c r="C259" s="121" t="s">
        <v>331</v>
      </c>
      <c r="D259" s="149" t="s">
        <v>766</v>
      </c>
      <c r="E259" s="121" t="s">
        <v>689</v>
      </c>
      <c r="F259" s="33">
        <f>F260</f>
        <v>180</v>
      </c>
    </row>
    <row r="260" spans="1:7" ht="18" customHeight="1" x14ac:dyDescent="0.3">
      <c r="A260" s="43" t="s">
        <v>307</v>
      </c>
      <c r="B260" s="121" t="s">
        <v>210</v>
      </c>
      <c r="C260" s="121" t="s">
        <v>331</v>
      </c>
      <c r="D260" s="149" t="s">
        <v>766</v>
      </c>
      <c r="E260" s="121" t="s">
        <v>690</v>
      </c>
      <c r="F260" s="33">
        <v>180</v>
      </c>
    </row>
    <row r="261" spans="1:7" hidden="1" x14ac:dyDescent="0.3">
      <c r="A261" s="43" t="s">
        <v>677</v>
      </c>
      <c r="B261" s="121" t="s">
        <v>210</v>
      </c>
      <c r="C261" s="121" t="s">
        <v>331</v>
      </c>
      <c r="D261" s="149" t="s">
        <v>230</v>
      </c>
      <c r="E261" s="121" t="s">
        <v>184</v>
      </c>
      <c r="F261" s="33">
        <f>F262</f>
        <v>0</v>
      </c>
    </row>
    <row r="262" spans="1:7" hidden="1" x14ac:dyDescent="0.3">
      <c r="A262" s="43" t="s">
        <v>231</v>
      </c>
      <c r="B262" s="121" t="s">
        <v>210</v>
      </c>
      <c r="C262" s="121" t="s">
        <v>331</v>
      </c>
      <c r="D262" s="149" t="s">
        <v>232</v>
      </c>
      <c r="E262" s="121" t="s">
        <v>184</v>
      </c>
      <c r="F262" s="33">
        <f>F263</f>
        <v>0</v>
      </c>
    </row>
    <row r="263" spans="1:7" ht="75" hidden="1" x14ac:dyDescent="0.3">
      <c r="A263" s="169" t="s">
        <v>787</v>
      </c>
      <c r="B263" s="121" t="s">
        <v>210</v>
      </c>
      <c r="C263" s="121" t="s">
        <v>331</v>
      </c>
      <c r="D263" s="149" t="s">
        <v>360</v>
      </c>
      <c r="E263" s="121" t="s">
        <v>184</v>
      </c>
      <c r="F263" s="33">
        <f>F264</f>
        <v>0</v>
      </c>
    </row>
    <row r="264" spans="1:7" ht="30" hidden="1" x14ac:dyDescent="0.3">
      <c r="A264" s="43" t="s">
        <v>205</v>
      </c>
      <c r="B264" s="121" t="s">
        <v>210</v>
      </c>
      <c r="C264" s="121" t="s">
        <v>331</v>
      </c>
      <c r="D264" s="149" t="s">
        <v>360</v>
      </c>
      <c r="E264" s="121" t="s">
        <v>673</v>
      </c>
      <c r="F264" s="33">
        <f>F265</f>
        <v>0</v>
      </c>
    </row>
    <row r="265" spans="1:7" ht="29.45" hidden="1" customHeight="1" x14ac:dyDescent="0.3">
      <c r="A265" s="43" t="s">
        <v>206</v>
      </c>
      <c r="B265" s="121" t="s">
        <v>210</v>
      </c>
      <c r="C265" s="121" t="s">
        <v>331</v>
      </c>
      <c r="D265" s="149" t="s">
        <v>360</v>
      </c>
      <c r="E265" s="121" t="s">
        <v>669</v>
      </c>
      <c r="F265" s="33">
        <v>0</v>
      </c>
    </row>
    <row r="266" spans="1:7" ht="60.6" customHeight="1" x14ac:dyDescent="0.3">
      <c r="A266" s="43" t="s">
        <v>1048</v>
      </c>
      <c r="B266" s="121" t="s">
        <v>210</v>
      </c>
      <c r="C266" s="121" t="s">
        <v>331</v>
      </c>
      <c r="D266" s="149" t="s">
        <v>799</v>
      </c>
      <c r="E266" s="121" t="s">
        <v>184</v>
      </c>
      <c r="F266" s="33">
        <f>F267</f>
        <v>600</v>
      </c>
    </row>
    <row r="267" spans="1:7" ht="110.25" customHeight="1" x14ac:dyDescent="0.3">
      <c r="A267" s="43" t="s">
        <v>1047</v>
      </c>
      <c r="B267" s="121" t="s">
        <v>210</v>
      </c>
      <c r="C267" s="121" t="s">
        <v>331</v>
      </c>
      <c r="D267" s="149" t="s">
        <v>801</v>
      </c>
      <c r="E267" s="121" t="s">
        <v>184</v>
      </c>
      <c r="F267" s="33">
        <f>F268</f>
        <v>600</v>
      </c>
    </row>
    <row r="268" spans="1:7" ht="44.25" customHeight="1" x14ac:dyDescent="0.3">
      <c r="A268" s="43" t="s">
        <v>802</v>
      </c>
      <c r="B268" s="121" t="s">
        <v>210</v>
      </c>
      <c r="C268" s="121" t="s">
        <v>331</v>
      </c>
      <c r="D268" s="149" t="s">
        <v>800</v>
      </c>
      <c r="E268" s="121" t="s">
        <v>184</v>
      </c>
      <c r="F268" s="33">
        <f>F269</f>
        <v>600</v>
      </c>
    </row>
    <row r="269" spans="1:7" ht="29.45" customHeight="1" x14ac:dyDescent="0.3">
      <c r="A269" s="43" t="s">
        <v>205</v>
      </c>
      <c r="B269" s="121" t="s">
        <v>210</v>
      </c>
      <c r="C269" s="121" t="s">
        <v>331</v>
      </c>
      <c r="D269" s="149" t="s">
        <v>800</v>
      </c>
      <c r="E269" s="121" t="s">
        <v>673</v>
      </c>
      <c r="F269" s="33">
        <f>F270</f>
        <v>600</v>
      </c>
    </row>
    <row r="270" spans="1:7" ht="30.75" customHeight="1" x14ac:dyDescent="0.3">
      <c r="A270" s="43" t="s">
        <v>206</v>
      </c>
      <c r="B270" s="121" t="s">
        <v>210</v>
      </c>
      <c r="C270" s="121" t="s">
        <v>331</v>
      </c>
      <c r="D270" s="149" t="s">
        <v>800</v>
      </c>
      <c r="E270" s="121" t="s">
        <v>669</v>
      </c>
      <c r="F270" s="33">
        <v>600</v>
      </c>
    </row>
    <row r="271" spans="1:7" ht="30" customHeight="1" x14ac:dyDescent="0.3">
      <c r="A271" s="43" t="s">
        <v>1198</v>
      </c>
      <c r="B271" s="121" t="s">
        <v>210</v>
      </c>
      <c r="C271" s="121" t="s">
        <v>331</v>
      </c>
      <c r="D271" s="121" t="s">
        <v>1199</v>
      </c>
      <c r="E271" s="121" t="s">
        <v>184</v>
      </c>
      <c r="F271" s="133">
        <f>F272</f>
        <v>300</v>
      </c>
      <c r="G271" s="22"/>
    </row>
    <row r="272" spans="1:7" ht="33" customHeight="1" x14ac:dyDescent="0.3">
      <c r="A272" s="43" t="s">
        <v>793</v>
      </c>
      <c r="B272" s="121" t="s">
        <v>210</v>
      </c>
      <c r="C272" s="121" t="s">
        <v>331</v>
      </c>
      <c r="D272" s="121" t="s">
        <v>1199</v>
      </c>
      <c r="E272" s="121" t="s">
        <v>184</v>
      </c>
      <c r="F272" s="133">
        <f>F273</f>
        <v>300</v>
      </c>
      <c r="G272" s="22"/>
    </row>
    <row r="273" spans="1:7" ht="31.5" customHeight="1" x14ac:dyDescent="0.3">
      <c r="A273" s="43" t="s">
        <v>206</v>
      </c>
      <c r="B273" s="121" t="s">
        <v>210</v>
      </c>
      <c r="C273" s="121" t="s">
        <v>331</v>
      </c>
      <c r="D273" s="121" t="s">
        <v>1199</v>
      </c>
      <c r="E273" s="121" t="s">
        <v>669</v>
      </c>
      <c r="F273" s="133">
        <v>300</v>
      </c>
      <c r="G273" s="22"/>
    </row>
    <row r="274" spans="1:7" ht="96" customHeight="1" x14ac:dyDescent="0.3">
      <c r="A274" s="43" t="s">
        <v>1200</v>
      </c>
      <c r="B274" s="121" t="s">
        <v>210</v>
      </c>
      <c r="C274" s="121" t="s">
        <v>331</v>
      </c>
      <c r="D274" s="121" t="s">
        <v>1201</v>
      </c>
      <c r="E274" s="121" t="s">
        <v>184</v>
      </c>
      <c r="F274" s="133">
        <f>F275</f>
        <v>1000</v>
      </c>
      <c r="G274" s="22"/>
    </row>
    <row r="275" spans="1:7" ht="30.6" customHeight="1" x14ac:dyDescent="0.3">
      <c r="A275" s="43" t="s">
        <v>793</v>
      </c>
      <c r="B275" s="121" t="s">
        <v>210</v>
      </c>
      <c r="C275" s="121" t="s">
        <v>331</v>
      </c>
      <c r="D275" s="121" t="s">
        <v>1201</v>
      </c>
      <c r="E275" s="121" t="s">
        <v>184</v>
      </c>
      <c r="F275" s="133">
        <f>F276</f>
        <v>1000</v>
      </c>
      <c r="G275" s="22"/>
    </row>
    <row r="276" spans="1:7" ht="29.45" customHeight="1" x14ac:dyDescent="0.3">
      <c r="A276" s="43" t="s">
        <v>206</v>
      </c>
      <c r="B276" s="121" t="s">
        <v>210</v>
      </c>
      <c r="C276" s="121" t="s">
        <v>331</v>
      </c>
      <c r="D276" s="121" t="s">
        <v>1201</v>
      </c>
      <c r="E276" s="121" t="s">
        <v>669</v>
      </c>
      <c r="F276" s="133">
        <v>1000</v>
      </c>
      <c r="G276" s="22"/>
    </row>
    <row r="277" spans="1:7" x14ac:dyDescent="0.3">
      <c r="A277" s="42" t="s">
        <v>345</v>
      </c>
      <c r="B277" s="129" t="s">
        <v>346</v>
      </c>
      <c r="C277" s="129" t="s">
        <v>182</v>
      </c>
      <c r="D277" s="34" t="s">
        <v>183</v>
      </c>
      <c r="E277" s="129" t="s">
        <v>184</v>
      </c>
      <c r="F277" s="157">
        <f>F278+F290+F314</f>
        <v>16553.5</v>
      </c>
    </row>
    <row r="278" spans="1:7" x14ac:dyDescent="0.3">
      <c r="A278" s="43" t="s">
        <v>347</v>
      </c>
      <c r="B278" s="121" t="s">
        <v>346</v>
      </c>
      <c r="C278" s="121" t="s">
        <v>181</v>
      </c>
      <c r="D278" s="149" t="s">
        <v>183</v>
      </c>
      <c r="E278" s="121" t="s">
        <v>184</v>
      </c>
      <c r="F278" s="33">
        <f>F284+F279</f>
        <v>2003.5</v>
      </c>
    </row>
    <row r="279" spans="1:7" ht="60" x14ac:dyDescent="0.3">
      <c r="A279" s="43" t="s">
        <v>1202</v>
      </c>
      <c r="B279" s="121" t="s">
        <v>346</v>
      </c>
      <c r="C279" s="121" t="s">
        <v>181</v>
      </c>
      <c r="D279" s="149" t="s">
        <v>461</v>
      </c>
      <c r="E279" s="121" t="s">
        <v>184</v>
      </c>
      <c r="F279" s="133">
        <f>F280</f>
        <v>300</v>
      </c>
      <c r="G279" s="22"/>
    </row>
    <row r="280" spans="1:7" ht="45" x14ac:dyDescent="0.3">
      <c r="A280" s="43" t="s">
        <v>1203</v>
      </c>
      <c r="B280" s="121" t="s">
        <v>346</v>
      </c>
      <c r="C280" s="121" t="s">
        <v>181</v>
      </c>
      <c r="D280" s="149" t="s">
        <v>990</v>
      </c>
      <c r="E280" s="121" t="s">
        <v>184</v>
      </c>
      <c r="F280" s="133">
        <f>F281</f>
        <v>300</v>
      </c>
      <c r="G280" s="22"/>
    </row>
    <row r="281" spans="1:7" ht="60" x14ac:dyDescent="0.3">
      <c r="A281" s="43" t="s">
        <v>1204</v>
      </c>
      <c r="B281" s="121" t="s">
        <v>346</v>
      </c>
      <c r="C281" s="121" t="s">
        <v>181</v>
      </c>
      <c r="D281" s="149" t="s">
        <v>1205</v>
      </c>
      <c r="E281" s="121" t="s">
        <v>184</v>
      </c>
      <c r="F281" s="133">
        <f>F282</f>
        <v>300</v>
      </c>
      <c r="G281" s="22"/>
    </row>
    <row r="282" spans="1:7" ht="30" x14ac:dyDescent="0.3">
      <c r="A282" s="122" t="s">
        <v>1206</v>
      </c>
      <c r="B282" s="121" t="s">
        <v>346</v>
      </c>
      <c r="C282" s="121" t="s">
        <v>181</v>
      </c>
      <c r="D282" s="149" t="s">
        <v>1205</v>
      </c>
      <c r="E282" s="121" t="s">
        <v>1207</v>
      </c>
      <c r="F282" s="133">
        <f>F283</f>
        <v>300</v>
      </c>
      <c r="G282" s="22"/>
    </row>
    <row r="283" spans="1:7" x14ac:dyDescent="0.3">
      <c r="A283" s="122" t="s">
        <v>1208</v>
      </c>
      <c r="B283" s="121" t="s">
        <v>346</v>
      </c>
      <c r="C283" s="121" t="s">
        <v>181</v>
      </c>
      <c r="D283" s="149" t="s">
        <v>1205</v>
      </c>
      <c r="E283" s="121" t="s">
        <v>1209</v>
      </c>
      <c r="F283" s="133">
        <v>300</v>
      </c>
      <c r="G283" s="22"/>
    </row>
    <row r="284" spans="1:7" ht="46.9" customHeight="1" x14ac:dyDescent="0.3">
      <c r="A284" s="43" t="s">
        <v>1251</v>
      </c>
      <c r="B284" s="121" t="s">
        <v>346</v>
      </c>
      <c r="C284" s="121" t="s">
        <v>181</v>
      </c>
      <c r="D284" s="121" t="s">
        <v>239</v>
      </c>
      <c r="E284" s="121" t="s">
        <v>184</v>
      </c>
      <c r="F284" s="27">
        <f t="shared" ref="F284:F288" si="2">F285</f>
        <v>1703.5</v>
      </c>
      <c r="G284" s="22"/>
    </row>
    <row r="285" spans="1:7" ht="45" customHeight="1" x14ac:dyDescent="0.3">
      <c r="A285" s="43" t="s">
        <v>1173</v>
      </c>
      <c r="B285" s="121" t="s">
        <v>346</v>
      </c>
      <c r="C285" s="121" t="s">
        <v>181</v>
      </c>
      <c r="D285" s="121" t="s">
        <v>246</v>
      </c>
      <c r="E285" s="121" t="s">
        <v>184</v>
      </c>
      <c r="F285" s="27">
        <f t="shared" si="2"/>
        <v>1703.5</v>
      </c>
      <c r="G285" s="22"/>
    </row>
    <row r="286" spans="1:7" ht="48.75" customHeight="1" x14ac:dyDescent="0.3">
      <c r="A286" s="132" t="s">
        <v>969</v>
      </c>
      <c r="B286" s="121" t="s">
        <v>346</v>
      </c>
      <c r="C286" s="121" t="s">
        <v>181</v>
      </c>
      <c r="D286" s="121" t="s">
        <v>248</v>
      </c>
      <c r="E286" s="121" t="s">
        <v>184</v>
      </c>
      <c r="F286" s="27">
        <f t="shared" si="2"/>
        <v>1703.5</v>
      </c>
      <c r="G286" s="22"/>
    </row>
    <row r="287" spans="1:7" ht="45" x14ac:dyDescent="0.3">
      <c r="A287" s="132" t="s">
        <v>1174</v>
      </c>
      <c r="B287" s="121" t="s">
        <v>346</v>
      </c>
      <c r="C287" s="121" t="s">
        <v>181</v>
      </c>
      <c r="D287" s="121" t="s">
        <v>249</v>
      </c>
      <c r="E287" s="121" t="s">
        <v>184</v>
      </c>
      <c r="F287" s="27">
        <f t="shared" si="2"/>
        <v>1703.5</v>
      </c>
      <c r="G287" s="22"/>
    </row>
    <row r="288" spans="1:7" ht="45" x14ac:dyDescent="0.3">
      <c r="A288" s="132" t="s">
        <v>1172</v>
      </c>
      <c r="B288" s="121" t="s">
        <v>346</v>
      </c>
      <c r="C288" s="121" t="s">
        <v>181</v>
      </c>
      <c r="D288" s="121" t="s">
        <v>249</v>
      </c>
      <c r="E288" s="121" t="s">
        <v>673</v>
      </c>
      <c r="F288" s="27">
        <f t="shared" si="2"/>
        <v>1703.5</v>
      </c>
      <c r="G288" s="22"/>
    </row>
    <row r="289" spans="1:7" ht="30.75" customHeight="1" x14ac:dyDescent="0.3">
      <c r="A289" s="43" t="s">
        <v>206</v>
      </c>
      <c r="B289" s="121" t="s">
        <v>346</v>
      </c>
      <c r="C289" s="121" t="s">
        <v>181</v>
      </c>
      <c r="D289" s="121" t="s">
        <v>249</v>
      </c>
      <c r="E289" s="121" t="s">
        <v>669</v>
      </c>
      <c r="F289" s="27">
        <v>1703.5</v>
      </c>
      <c r="G289" s="22"/>
    </row>
    <row r="290" spans="1:7" x14ac:dyDescent="0.3">
      <c r="A290" s="43" t="s">
        <v>349</v>
      </c>
      <c r="B290" s="121" t="s">
        <v>346</v>
      </c>
      <c r="C290" s="121" t="s">
        <v>186</v>
      </c>
      <c r="D290" s="149" t="s">
        <v>183</v>
      </c>
      <c r="E290" s="121" t="s">
        <v>184</v>
      </c>
      <c r="F290" s="33">
        <f>F291+F297+F302</f>
        <v>3050.2</v>
      </c>
    </row>
    <row r="291" spans="1:7" ht="29.45" customHeight="1" x14ac:dyDescent="0.3">
      <c r="A291" s="43" t="s">
        <v>1011</v>
      </c>
      <c r="B291" s="121" t="s">
        <v>346</v>
      </c>
      <c r="C291" s="121" t="s">
        <v>186</v>
      </c>
      <c r="D291" s="149" t="s">
        <v>350</v>
      </c>
      <c r="E291" s="121" t="s">
        <v>184</v>
      </c>
      <c r="F291" s="33">
        <f>F292</f>
        <v>1577.2</v>
      </c>
    </row>
    <row r="292" spans="1:7" ht="28.9" customHeight="1" x14ac:dyDescent="0.3">
      <c r="A292" s="52" t="s">
        <v>1289</v>
      </c>
      <c r="B292" s="121" t="s">
        <v>346</v>
      </c>
      <c r="C292" s="121" t="s">
        <v>186</v>
      </c>
      <c r="D292" s="149" t="s">
        <v>473</v>
      </c>
      <c r="E292" s="121" t="s">
        <v>184</v>
      </c>
      <c r="F292" s="33">
        <f>F293</f>
        <v>1577.2</v>
      </c>
    </row>
    <row r="293" spans="1:7" ht="45.75" customHeight="1" x14ac:dyDescent="0.3">
      <c r="A293" s="43" t="s">
        <v>352</v>
      </c>
      <c r="B293" s="121" t="s">
        <v>346</v>
      </c>
      <c r="C293" s="121" t="s">
        <v>186</v>
      </c>
      <c r="D293" s="149" t="s">
        <v>475</v>
      </c>
      <c r="E293" s="121" t="s">
        <v>184</v>
      </c>
      <c r="F293" s="33">
        <f>F294</f>
        <v>1577.2</v>
      </c>
    </row>
    <row r="294" spans="1:7" ht="45" x14ac:dyDescent="0.3">
      <c r="A294" s="43" t="s">
        <v>354</v>
      </c>
      <c r="B294" s="121" t="s">
        <v>346</v>
      </c>
      <c r="C294" s="121" t="s">
        <v>186</v>
      </c>
      <c r="D294" s="149" t="s">
        <v>1214</v>
      </c>
      <c r="E294" s="121" t="s">
        <v>184</v>
      </c>
      <c r="F294" s="33">
        <f>F295</f>
        <v>1577.2</v>
      </c>
    </row>
    <row r="295" spans="1:7" ht="29.25" customHeight="1" x14ac:dyDescent="0.3">
      <c r="A295" s="43" t="s">
        <v>298</v>
      </c>
      <c r="B295" s="121" t="s">
        <v>346</v>
      </c>
      <c r="C295" s="121" t="s">
        <v>186</v>
      </c>
      <c r="D295" s="149" t="s">
        <v>1214</v>
      </c>
      <c r="E295" s="121">
        <v>600</v>
      </c>
      <c r="F295" s="33">
        <f>F296</f>
        <v>1577.2</v>
      </c>
    </row>
    <row r="296" spans="1:7" x14ac:dyDescent="0.3">
      <c r="A296" s="43" t="s">
        <v>307</v>
      </c>
      <c r="B296" s="121" t="s">
        <v>346</v>
      </c>
      <c r="C296" s="121" t="s">
        <v>186</v>
      </c>
      <c r="D296" s="149" t="s">
        <v>1214</v>
      </c>
      <c r="E296" s="121">
        <v>610</v>
      </c>
      <c r="F296" s="33">
        <v>1577.2</v>
      </c>
    </row>
    <row r="297" spans="1:7" ht="47.25" hidden="1" customHeight="1" x14ac:dyDescent="0.3">
      <c r="A297" s="43" t="s">
        <v>355</v>
      </c>
      <c r="B297" s="121" t="s">
        <v>346</v>
      </c>
      <c r="C297" s="121" t="s">
        <v>186</v>
      </c>
      <c r="D297" s="149" t="s">
        <v>356</v>
      </c>
      <c r="E297" s="121" t="s">
        <v>184</v>
      </c>
      <c r="F297" s="33">
        <f>F298</f>
        <v>0</v>
      </c>
    </row>
    <row r="298" spans="1:7" ht="60" hidden="1" x14ac:dyDescent="0.3">
      <c r="A298" s="43" t="s">
        <v>357</v>
      </c>
      <c r="B298" s="121" t="s">
        <v>346</v>
      </c>
      <c r="C298" s="121" t="s">
        <v>186</v>
      </c>
      <c r="D298" s="149" t="s">
        <v>741</v>
      </c>
      <c r="E298" s="121" t="s">
        <v>184</v>
      </c>
      <c r="F298" s="33">
        <f>F299</f>
        <v>0</v>
      </c>
    </row>
    <row r="299" spans="1:7" ht="30" hidden="1" x14ac:dyDescent="0.3">
      <c r="A299" s="43" t="s">
        <v>358</v>
      </c>
      <c r="B299" s="121" t="s">
        <v>346</v>
      </c>
      <c r="C299" s="121" t="s">
        <v>186</v>
      </c>
      <c r="D299" s="149" t="s">
        <v>742</v>
      </c>
      <c r="E299" s="121" t="s">
        <v>184</v>
      </c>
      <c r="F299" s="33">
        <f>F300</f>
        <v>0</v>
      </c>
    </row>
    <row r="300" spans="1:7" ht="30" hidden="1" x14ac:dyDescent="0.3">
      <c r="A300" s="43" t="s">
        <v>205</v>
      </c>
      <c r="B300" s="121" t="s">
        <v>346</v>
      </c>
      <c r="C300" s="121" t="s">
        <v>186</v>
      </c>
      <c r="D300" s="149" t="s">
        <v>742</v>
      </c>
      <c r="E300" s="121">
        <v>200</v>
      </c>
      <c r="F300" s="33">
        <f>F301</f>
        <v>0</v>
      </c>
    </row>
    <row r="301" spans="1:7" ht="29.45" hidden="1" customHeight="1" x14ac:dyDescent="0.3">
      <c r="A301" s="43" t="s">
        <v>206</v>
      </c>
      <c r="B301" s="121" t="s">
        <v>346</v>
      </c>
      <c r="C301" s="121" t="s">
        <v>186</v>
      </c>
      <c r="D301" s="149" t="s">
        <v>742</v>
      </c>
      <c r="E301" s="121">
        <v>240</v>
      </c>
      <c r="F301" s="33">
        <v>0</v>
      </c>
    </row>
    <row r="302" spans="1:7" ht="30" x14ac:dyDescent="0.3">
      <c r="A302" s="43" t="s">
        <v>229</v>
      </c>
      <c r="B302" s="121" t="s">
        <v>346</v>
      </c>
      <c r="C302" s="121" t="s">
        <v>186</v>
      </c>
      <c r="D302" s="149" t="s">
        <v>230</v>
      </c>
      <c r="E302" s="121" t="s">
        <v>184</v>
      </c>
      <c r="F302" s="33">
        <f>F303+F310</f>
        <v>1473</v>
      </c>
    </row>
    <row r="303" spans="1:7" x14ac:dyDescent="0.3">
      <c r="A303" s="43" t="s">
        <v>268</v>
      </c>
      <c r="B303" s="121" t="s">
        <v>346</v>
      </c>
      <c r="C303" s="121" t="s">
        <v>186</v>
      </c>
      <c r="D303" s="149" t="s">
        <v>255</v>
      </c>
      <c r="E303" s="121" t="s">
        <v>184</v>
      </c>
      <c r="F303" s="33">
        <f>F304+F307</f>
        <v>1368.5</v>
      </c>
    </row>
    <row r="304" spans="1:7" ht="42.75" customHeight="1" x14ac:dyDescent="0.3">
      <c r="A304" s="43" t="s">
        <v>359</v>
      </c>
      <c r="B304" s="121" t="s">
        <v>346</v>
      </c>
      <c r="C304" s="121" t="s">
        <v>186</v>
      </c>
      <c r="D304" s="149" t="s">
        <v>682</v>
      </c>
      <c r="E304" s="121" t="s">
        <v>184</v>
      </c>
      <c r="F304" s="33">
        <f>F305</f>
        <v>1300</v>
      </c>
    </row>
    <row r="305" spans="1:7" x14ac:dyDescent="0.3">
      <c r="A305" s="43" t="s">
        <v>207</v>
      </c>
      <c r="B305" s="121" t="s">
        <v>346</v>
      </c>
      <c r="C305" s="121" t="s">
        <v>186</v>
      </c>
      <c r="D305" s="149" t="s">
        <v>682</v>
      </c>
      <c r="E305" s="121" t="s">
        <v>678</v>
      </c>
      <c r="F305" s="33">
        <f>F306</f>
        <v>1300</v>
      </c>
    </row>
    <row r="306" spans="1:7" ht="41.45" customHeight="1" x14ac:dyDescent="0.3">
      <c r="A306" s="43" t="s">
        <v>317</v>
      </c>
      <c r="B306" s="121" t="s">
        <v>346</v>
      </c>
      <c r="C306" s="121" t="s">
        <v>186</v>
      </c>
      <c r="D306" s="149" t="s">
        <v>682</v>
      </c>
      <c r="E306" s="121" t="s">
        <v>679</v>
      </c>
      <c r="F306" s="33">
        <v>1300</v>
      </c>
    </row>
    <row r="307" spans="1:7" ht="42.6" customHeight="1" x14ac:dyDescent="0.3">
      <c r="A307" s="43" t="s">
        <v>680</v>
      </c>
      <c r="B307" s="121" t="s">
        <v>346</v>
      </c>
      <c r="C307" s="121" t="s">
        <v>186</v>
      </c>
      <c r="D307" s="149" t="s">
        <v>683</v>
      </c>
      <c r="E307" s="121" t="s">
        <v>184</v>
      </c>
      <c r="F307" s="33">
        <f>F308</f>
        <v>68.5</v>
      </c>
    </row>
    <row r="308" spans="1:7" x14ac:dyDescent="0.3">
      <c r="A308" s="43" t="s">
        <v>207</v>
      </c>
      <c r="B308" s="121" t="s">
        <v>346</v>
      </c>
      <c r="C308" s="121" t="s">
        <v>186</v>
      </c>
      <c r="D308" s="149" t="s">
        <v>683</v>
      </c>
      <c r="E308" s="121" t="s">
        <v>678</v>
      </c>
      <c r="F308" s="33">
        <f>F309</f>
        <v>68.5</v>
      </c>
    </row>
    <row r="309" spans="1:7" ht="62.25" customHeight="1" x14ac:dyDescent="0.3">
      <c r="A309" s="43" t="s">
        <v>317</v>
      </c>
      <c r="B309" s="121" t="s">
        <v>346</v>
      </c>
      <c r="C309" s="121" t="s">
        <v>186</v>
      </c>
      <c r="D309" s="149" t="s">
        <v>683</v>
      </c>
      <c r="E309" s="121" t="s">
        <v>679</v>
      </c>
      <c r="F309" s="33">
        <v>68.5</v>
      </c>
    </row>
    <row r="310" spans="1:7" x14ac:dyDescent="0.3">
      <c r="A310" s="43" t="s">
        <v>231</v>
      </c>
      <c r="B310" s="121" t="s">
        <v>346</v>
      </c>
      <c r="C310" s="121" t="s">
        <v>186</v>
      </c>
      <c r="D310" s="149" t="s">
        <v>681</v>
      </c>
      <c r="E310" s="121" t="s">
        <v>184</v>
      </c>
      <c r="F310" s="33">
        <f>F311</f>
        <v>104.5</v>
      </c>
    </row>
    <row r="311" spans="1:7" ht="73.150000000000006" customHeight="1" x14ac:dyDescent="0.3">
      <c r="A311" s="43" t="s">
        <v>1111</v>
      </c>
      <c r="B311" s="121" t="s">
        <v>346</v>
      </c>
      <c r="C311" s="121" t="s">
        <v>186</v>
      </c>
      <c r="D311" s="149" t="s">
        <v>360</v>
      </c>
      <c r="E311" s="121" t="s">
        <v>184</v>
      </c>
      <c r="F311" s="33">
        <f>F312</f>
        <v>104.5</v>
      </c>
    </row>
    <row r="312" spans="1:7" ht="30" x14ac:dyDescent="0.3">
      <c r="A312" s="43" t="s">
        <v>205</v>
      </c>
      <c r="B312" s="121" t="s">
        <v>346</v>
      </c>
      <c r="C312" s="121" t="s">
        <v>186</v>
      </c>
      <c r="D312" s="149" t="s">
        <v>360</v>
      </c>
      <c r="E312" s="121">
        <v>200</v>
      </c>
      <c r="F312" s="33">
        <f>F313</f>
        <v>104.5</v>
      </c>
    </row>
    <row r="313" spans="1:7" ht="30" customHeight="1" x14ac:dyDescent="0.3">
      <c r="A313" s="43" t="s">
        <v>206</v>
      </c>
      <c r="B313" s="121" t="s">
        <v>346</v>
      </c>
      <c r="C313" s="121" t="s">
        <v>186</v>
      </c>
      <c r="D313" s="149" t="s">
        <v>360</v>
      </c>
      <c r="E313" s="121">
        <v>240</v>
      </c>
      <c r="F313" s="33">
        <v>104.5</v>
      </c>
    </row>
    <row r="314" spans="1:7" ht="15" customHeight="1" x14ac:dyDescent="0.3">
      <c r="A314" s="43" t="s">
        <v>1235</v>
      </c>
      <c r="B314" s="121" t="s">
        <v>346</v>
      </c>
      <c r="C314" s="121" t="s">
        <v>198</v>
      </c>
      <c r="D314" s="149" t="s">
        <v>183</v>
      </c>
      <c r="E314" s="121" t="s">
        <v>184</v>
      </c>
      <c r="F314" s="133">
        <f>F315</f>
        <v>11499.8</v>
      </c>
      <c r="G314" s="22"/>
    </row>
    <row r="315" spans="1:7" ht="31.9" customHeight="1" x14ac:dyDescent="0.3">
      <c r="A315" s="43" t="s">
        <v>1237</v>
      </c>
      <c r="B315" s="121" t="s">
        <v>346</v>
      </c>
      <c r="C315" s="121" t="s">
        <v>198</v>
      </c>
      <c r="D315" s="149" t="s">
        <v>1238</v>
      </c>
      <c r="E315" s="121" t="s">
        <v>184</v>
      </c>
      <c r="F315" s="133">
        <f>F316</f>
        <v>11499.8</v>
      </c>
      <c r="G315" s="22"/>
    </row>
    <row r="316" spans="1:7" ht="62.25" customHeight="1" x14ac:dyDescent="0.3">
      <c r="A316" s="43" t="s">
        <v>1239</v>
      </c>
      <c r="B316" s="121" t="s">
        <v>346</v>
      </c>
      <c r="C316" s="121" t="s">
        <v>198</v>
      </c>
      <c r="D316" s="149" t="s">
        <v>1240</v>
      </c>
      <c r="E316" s="121" t="s">
        <v>184</v>
      </c>
      <c r="F316" s="133">
        <f>F317+F320</f>
        <v>11499.8</v>
      </c>
      <c r="G316" s="22"/>
    </row>
    <row r="317" spans="1:7" ht="45.75" customHeight="1" x14ac:dyDescent="0.3">
      <c r="A317" s="43" t="s">
        <v>1241</v>
      </c>
      <c r="B317" s="121" t="s">
        <v>346</v>
      </c>
      <c r="C317" s="121" t="s">
        <v>198</v>
      </c>
      <c r="D317" s="149" t="s">
        <v>1242</v>
      </c>
      <c r="E317" s="121" t="s">
        <v>184</v>
      </c>
      <c r="F317" s="133">
        <f>F318</f>
        <v>10747.5</v>
      </c>
      <c r="G317" s="22"/>
    </row>
    <row r="318" spans="1:7" ht="17.45" customHeight="1" x14ac:dyDescent="0.3">
      <c r="A318" s="43" t="s">
        <v>268</v>
      </c>
      <c r="B318" s="121" t="s">
        <v>346</v>
      </c>
      <c r="C318" s="121" t="s">
        <v>198</v>
      </c>
      <c r="D318" s="149" t="s">
        <v>1242</v>
      </c>
      <c r="E318" s="121">
        <v>500</v>
      </c>
      <c r="F318" s="133">
        <f>F319</f>
        <v>10747.5</v>
      </c>
      <c r="G318" s="22"/>
    </row>
    <row r="319" spans="1:7" ht="18.600000000000001" customHeight="1" x14ac:dyDescent="0.3">
      <c r="A319" s="43" t="s">
        <v>169</v>
      </c>
      <c r="B319" s="121" t="s">
        <v>346</v>
      </c>
      <c r="C319" s="121" t="s">
        <v>198</v>
      </c>
      <c r="D319" s="149" t="s">
        <v>1242</v>
      </c>
      <c r="E319" s="121">
        <v>540</v>
      </c>
      <c r="F319" s="133">
        <v>10747.5</v>
      </c>
      <c r="G319" s="22"/>
    </row>
    <row r="320" spans="1:7" ht="28.15" customHeight="1" x14ac:dyDescent="0.3">
      <c r="A320" s="202" t="s">
        <v>1243</v>
      </c>
      <c r="B320" s="121" t="s">
        <v>346</v>
      </c>
      <c r="C320" s="121" t="s">
        <v>198</v>
      </c>
      <c r="D320" s="149" t="s">
        <v>1244</v>
      </c>
      <c r="E320" s="121" t="s">
        <v>184</v>
      </c>
      <c r="F320" s="133">
        <f>F321</f>
        <v>752.3</v>
      </c>
      <c r="G320" s="22"/>
    </row>
    <row r="321" spans="1:7" ht="16.149999999999999" customHeight="1" x14ac:dyDescent="0.3">
      <c r="A321" s="44" t="s">
        <v>268</v>
      </c>
      <c r="B321" s="121" t="s">
        <v>346</v>
      </c>
      <c r="C321" s="121" t="s">
        <v>198</v>
      </c>
      <c r="D321" s="149" t="s">
        <v>1244</v>
      </c>
      <c r="E321" s="121">
        <v>500</v>
      </c>
      <c r="F321" s="133">
        <f>F322</f>
        <v>752.3</v>
      </c>
      <c r="G321" s="22"/>
    </row>
    <row r="322" spans="1:7" ht="19.5" customHeight="1" x14ac:dyDescent="0.3">
      <c r="A322" s="43" t="s">
        <v>169</v>
      </c>
      <c r="B322" s="121" t="s">
        <v>346</v>
      </c>
      <c r="C322" s="121" t="s">
        <v>198</v>
      </c>
      <c r="D322" s="149" t="s">
        <v>1244</v>
      </c>
      <c r="E322" s="121">
        <v>540</v>
      </c>
      <c r="F322" s="133">
        <v>752.3</v>
      </c>
      <c r="G322" s="22"/>
    </row>
    <row r="323" spans="1:7" x14ac:dyDescent="0.3">
      <c r="A323" s="42" t="s">
        <v>361</v>
      </c>
      <c r="B323" s="129" t="s">
        <v>228</v>
      </c>
      <c r="C323" s="129" t="s">
        <v>182</v>
      </c>
      <c r="D323" s="34" t="s">
        <v>183</v>
      </c>
      <c r="E323" s="129" t="s">
        <v>184</v>
      </c>
      <c r="F323" s="157">
        <f>F324+F349+F382+F405</f>
        <v>916012.50000000012</v>
      </c>
    </row>
    <row r="324" spans="1:7" x14ac:dyDescent="0.3">
      <c r="A324" s="43" t="s">
        <v>362</v>
      </c>
      <c r="B324" s="121" t="s">
        <v>228</v>
      </c>
      <c r="C324" s="121" t="s">
        <v>181</v>
      </c>
      <c r="D324" s="149" t="s">
        <v>183</v>
      </c>
      <c r="E324" s="121" t="s">
        <v>184</v>
      </c>
      <c r="F324" s="33">
        <f>F325</f>
        <v>324850.40000000002</v>
      </c>
    </row>
    <row r="325" spans="1:7" ht="31.5" customHeight="1" x14ac:dyDescent="0.3">
      <c r="A325" s="43" t="s">
        <v>980</v>
      </c>
      <c r="B325" s="121" t="s">
        <v>228</v>
      </c>
      <c r="C325" s="121" t="s">
        <v>181</v>
      </c>
      <c r="D325" s="149" t="s">
        <v>350</v>
      </c>
      <c r="E325" s="121" t="s">
        <v>184</v>
      </c>
      <c r="F325" s="33">
        <f>F326+F334+F339+F344</f>
        <v>324850.40000000002</v>
      </c>
    </row>
    <row r="326" spans="1:7" ht="30" x14ac:dyDescent="0.3">
      <c r="A326" s="43" t="s">
        <v>363</v>
      </c>
      <c r="B326" s="121" t="s">
        <v>228</v>
      </c>
      <c r="C326" s="121" t="s">
        <v>181</v>
      </c>
      <c r="D326" s="149" t="s">
        <v>364</v>
      </c>
      <c r="E326" s="121" t="s">
        <v>184</v>
      </c>
      <c r="F326" s="33">
        <f>F327</f>
        <v>284203</v>
      </c>
    </row>
    <row r="327" spans="1:7" ht="75" x14ac:dyDescent="0.3">
      <c r="A327" s="43" t="s">
        <v>365</v>
      </c>
      <c r="B327" s="121" t="s">
        <v>228</v>
      </c>
      <c r="C327" s="121" t="s">
        <v>181</v>
      </c>
      <c r="D327" s="149" t="s">
        <v>366</v>
      </c>
      <c r="E327" s="121" t="s">
        <v>184</v>
      </c>
      <c r="F327" s="33">
        <f>F328+F331</f>
        <v>284203</v>
      </c>
    </row>
    <row r="328" spans="1:7" ht="45" x14ac:dyDescent="0.3">
      <c r="A328" s="43" t="s">
        <v>367</v>
      </c>
      <c r="B328" s="121" t="s">
        <v>228</v>
      </c>
      <c r="C328" s="121" t="s">
        <v>181</v>
      </c>
      <c r="D328" s="149" t="s">
        <v>368</v>
      </c>
      <c r="E328" s="121" t="s">
        <v>184</v>
      </c>
      <c r="F328" s="33">
        <f>F329</f>
        <v>186430</v>
      </c>
    </row>
    <row r="329" spans="1:7" ht="31.5" customHeight="1" x14ac:dyDescent="0.3">
      <c r="A329" s="43" t="s">
        <v>298</v>
      </c>
      <c r="B329" s="121" t="s">
        <v>228</v>
      </c>
      <c r="C329" s="121" t="s">
        <v>181</v>
      </c>
      <c r="D329" s="149" t="s">
        <v>368</v>
      </c>
      <c r="E329" s="121">
        <v>600</v>
      </c>
      <c r="F329" s="33">
        <f>F330</f>
        <v>186430</v>
      </c>
    </row>
    <row r="330" spans="1:7" x14ac:dyDescent="0.3">
      <c r="A330" s="43" t="s">
        <v>307</v>
      </c>
      <c r="B330" s="121" t="s">
        <v>228</v>
      </c>
      <c r="C330" s="121" t="s">
        <v>181</v>
      </c>
      <c r="D330" s="149" t="s">
        <v>368</v>
      </c>
      <c r="E330" s="121">
        <v>610</v>
      </c>
      <c r="F330" s="33">
        <v>186430</v>
      </c>
    </row>
    <row r="331" spans="1:7" ht="31.15" customHeight="1" x14ac:dyDescent="0.3">
      <c r="A331" s="43" t="s">
        <v>369</v>
      </c>
      <c r="B331" s="121" t="s">
        <v>228</v>
      </c>
      <c r="C331" s="121" t="s">
        <v>181</v>
      </c>
      <c r="D331" s="149" t="s">
        <v>370</v>
      </c>
      <c r="E331" s="121" t="s">
        <v>184</v>
      </c>
      <c r="F331" s="33">
        <f>F332</f>
        <v>97773</v>
      </c>
    </row>
    <row r="332" spans="1:7" ht="30" customHeight="1" x14ac:dyDescent="0.3">
      <c r="A332" s="43" t="s">
        <v>298</v>
      </c>
      <c r="B332" s="121" t="s">
        <v>228</v>
      </c>
      <c r="C332" s="121" t="s">
        <v>181</v>
      </c>
      <c r="D332" s="149" t="s">
        <v>370</v>
      </c>
      <c r="E332" s="121">
        <v>600</v>
      </c>
      <c r="F332" s="33">
        <f>F333</f>
        <v>97773</v>
      </c>
    </row>
    <row r="333" spans="1:7" x14ac:dyDescent="0.3">
      <c r="A333" s="43" t="s">
        <v>307</v>
      </c>
      <c r="B333" s="121" t="s">
        <v>228</v>
      </c>
      <c r="C333" s="121" t="s">
        <v>181</v>
      </c>
      <c r="D333" s="149" t="s">
        <v>370</v>
      </c>
      <c r="E333" s="121">
        <v>610</v>
      </c>
      <c r="F333" s="33">
        <v>97773</v>
      </c>
    </row>
    <row r="334" spans="1:7" x14ac:dyDescent="0.3">
      <c r="A334" s="43" t="s">
        <v>371</v>
      </c>
      <c r="B334" s="121" t="s">
        <v>228</v>
      </c>
      <c r="C334" s="121" t="s">
        <v>181</v>
      </c>
      <c r="D334" s="149" t="s">
        <v>377</v>
      </c>
      <c r="E334" s="121" t="s">
        <v>184</v>
      </c>
      <c r="F334" s="33">
        <f>F335</f>
        <v>40</v>
      </c>
    </row>
    <row r="335" spans="1:7" ht="30" x14ac:dyDescent="0.3">
      <c r="A335" s="43" t="s">
        <v>373</v>
      </c>
      <c r="B335" s="121" t="s">
        <v>228</v>
      </c>
      <c r="C335" s="121" t="s">
        <v>181</v>
      </c>
      <c r="D335" s="149" t="s">
        <v>379</v>
      </c>
      <c r="E335" s="121" t="s">
        <v>184</v>
      </c>
      <c r="F335" s="33">
        <f>F336</f>
        <v>40</v>
      </c>
    </row>
    <row r="336" spans="1:7" ht="30" x14ac:dyDescent="0.3">
      <c r="A336" s="43" t="s">
        <v>375</v>
      </c>
      <c r="B336" s="121" t="s">
        <v>228</v>
      </c>
      <c r="C336" s="121" t="s">
        <v>181</v>
      </c>
      <c r="D336" s="149" t="s">
        <v>1215</v>
      </c>
      <c r="E336" s="121" t="s">
        <v>184</v>
      </c>
      <c r="F336" s="33">
        <f>F337</f>
        <v>40</v>
      </c>
    </row>
    <row r="337" spans="1:6" ht="29.25" customHeight="1" x14ac:dyDescent="0.3">
      <c r="A337" s="43" t="s">
        <v>298</v>
      </c>
      <c r="B337" s="121" t="s">
        <v>228</v>
      </c>
      <c r="C337" s="121" t="s">
        <v>181</v>
      </c>
      <c r="D337" s="149" t="s">
        <v>1215</v>
      </c>
      <c r="E337" s="121">
        <v>600</v>
      </c>
      <c r="F337" s="33">
        <f>F338</f>
        <v>40</v>
      </c>
    </row>
    <row r="338" spans="1:6" x14ac:dyDescent="0.3">
      <c r="A338" s="43" t="s">
        <v>307</v>
      </c>
      <c r="B338" s="121" t="s">
        <v>228</v>
      </c>
      <c r="C338" s="121" t="s">
        <v>181</v>
      </c>
      <c r="D338" s="149" t="s">
        <v>1215</v>
      </c>
      <c r="E338" s="121">
        <v>610</v>
      </c>
      <c r="F338" s="33">
        <v>40</v>
      </c>
    </row>
    <row r="339" spans="1:6" x14ac:dyDescent="0.3">
      <c r="A339" s="43" t="s">
        <v>376</v>
      </c>
      <c r="B339" s="121" t="s">
        <v>228</v>
      </c>
      <c r="C339" s="121" t="s">
        <v>181</v>
      </c>
      <c r="D339" s="149" t="s">
        <v>351</v>
      </c>
      <c r="E339" s="121" t="s">
        <v>184</v>
      </c>
      <c r="F339" s="33">
        <f>F340</f>
        <v>38925.5</v>
      </c>
    </row>
    <row r="340" spans="1:6" ht="30" x14ac:dyDescent="0.3">
      <c r="A340" s="43" t="s">
        <v>378</v>
      </c>
      <c r="B340" s="121" t="s">
        <v>228</v>
      </c>
      <c r="C340" s="121" t="s">
        <v>181</v>
      </c>
      <c r="D340" s="149" t="s">
        <v>353</v>
      </c>
      <c r="E340" s="121" t="s">
        <v>184</v>
      </c>
      <c r="F340" s="33">
        <f>F341</f>
        <v>38925.5</v>
      </c>
    </row>
    <row r="341" spans="1:6" x14ac:dyDescent="0.3">
      <c r="A341" s="43" t="s">
        <v>380</v>
      </c>
      <c r="B341" s="121" t="s">
        <v>228</v>
      </c>
      <c r="C341" s="121" t="s">
        <v>181</v>
      </c>
      <c r="D341" s="149" t="s">
        <v>1216</v>
      </c>
      <c r="E341" s="121" t="s">
        <v>184</v>
      </c>
      <c r="F341" s="33">
        <f>F342</f>
        <v>38925.5</v>
      </c>
    </row>
    <row r="342" spans="1:6" ht="33.6" customHeight="1" x14ac:dyDescent="0.3">
      <c r="A342" s="43" t="s">
        <v>298</v>
      </c>
      <c r="B342" s="121" t="s">
        <v>228</v>
      </c>
      <c r="C342" s="121" t="s">
        <v>181</v>
      </c>
      <c r="D342" s="149" t="s">
        <v>1216</v>
      </c>
      <c r="E342" s="121">
        <v>600</v>
      </c>
      <c r="F342" s="33">
        <f>F343</f>
        <v>38925.5</v>
      </c>
    </row>
    <row r="343" spans="1:6" x14ac:dyDescent="0.3">
      <c r="A343" s="43" t="s">
        <v>307</v>
      </c>
      <c r="B343" s="121" t="s">
        <v>228</v>
      </c>
      <c r="C343" s="121" t="s">
        <v>181</v>
      </c>
      <c r="D343" s="149" t="s">
        <v>1216</v>
      </c>
      <c r="E343" s="121">
        <v>610</v>
      </c>
      <c r="F343" s="33">
        <v>38925.5</v>
      </c>
    </row>
    <row r="344" spans="1:6" ht="30" x14ac:dyDescent="0.3">
      <c r="A344" s="43" t="s">
        <v>1226</v>
      </c>
      <c r="B344" s="121" t="s">
        <v>228</v>
      </c>
      <c r="C344" s="121" t="s">
        <v>181</v>
      </c>
      <c r="D344" s="149" t="s">
        <v>414</v>
      </c>
      <c r="E344" s="121" t="s">
        <v>184</v>
      </c>
      <c r="F344" s="33">
        <f>F345</f>
        <v>1681.9</v>
      </c>
    </row>
    <row r="345" spans="1:6" ht="48" customHeight="1" x14ac:dyDescent="0.3">
      <c r="A345" s="43" t="s">
        <v>383</v>
      </c>
      <c r="B345" s="121" t="s">
        <v>228</v>
      </c>
      <c r="C345" s="121" t="s">
        <v>181</v>
      </c>
      <c r="D345" s="149" t="s">
        <v>416</v>
      </c>
      <c r="E345" s="121" t="s">
        <v>184</v>
      </c>
      <c r="F345" s="33">
        <f>F346</f>
        <v>1681.9</v>
      </c>
    </row>
    <row r="346" spans="1:6" ht="30" x14ac:dyDescent="0.3">
      <c r="A346" s="43" t="s">
        <v>385</v>
      </c>
      <c r="B346" s="121" t="s">
        <v>228</v>
      </c>
      <c r="C346" s="121" t="s">
        <v>181</v>
      </c>
      <c r="D346" s="149" t="s">
        <v>1217</v>
      </c>
      <c r="E346" s="121" t="s">
        <v>184</v>
      </c>
      <c r="F346" s="33">
        <f>F347</f>
        <v>1681.9</v>
      </c>
    </row>
    <row r="347" spans="1:6" ht="30" customHeight="1" x14ac:dyDescent="0.3">
      <c r="A347" s="43" t="s">
        <v>298</v>
      </c>
      <c r="B347" s="121" t="s">
        <v>228</v>
      </c>
      <c r="C347" s="121" t="s">
        <v>181</v>
      </c>
      <c r="D347" s="149" t="s">
        <v>1217</v>
      </c>
      <c r="E347" s="121">
        <v>600</v>
      </c>
      <c r="F347" s="33">
        <f>F348</f>
        <v>1681.9</v>
      </c>
    </row>
    <row r="348" spans="1:6" x14ac:dyDescent="0.3">
      <c r="A348" s="43" t="s">
        <v>307</v>
      </c>
      <c r="B348" s="121" t="s">
        <v>228</v>
      </c>
      <c r="C348" s="121" t="s">
        <v>181</v>
      </c>
      <c r="D348" s="149" t="s">
        <v>1217</v>
      </c>
      <c r="E348" s="121">
        <v>610</v>
      </c>
      <c r="F348" s="33">
        <v>1681.9</v>
      </c>
    </row>
    <row r="349" spans="1:6" x14ac:dyDescent="0.3">
      <c r="A349" s="43" t="s">
        <v>386</v>
      </c>
      <c r="B349" s="121" t="s">
        <v>228</v>
      </c>
      <c r="C349" s="121" t="s">
        <v>186</v>
      </c>
      <c r="D349" s="149" t="s">
        <v>183</v>
      </c>
      <c r="E349" s="121" t="s">
        <v>184</v>
      </c>
      <c r="F349" s="33">
        <f>F350+F377</f>
        <v>498345.7</v>
      </c>
    </row>
    <row r="350" spans="1:6" ht="33" customHeight="1" x14ac:dyDescent="0.3">
      <c r="A350" s="43" t="s">
        <v>1006</v>
      </c>
      <c r="B350" s="121" t="s">
        <v>228</v>
      </c>
      <c r="C350" s="121" t="s">
        <v>186</v>
      </c>
      <c r="D350" s="149" t="s">
        <v>350</v>
      </c>
      <c r="E350" s="121" t="s">
        <v>184</v>
      </c>
      <c r="F350" s="33">
        <f>F351+F362+F367+F372</f>
        <v>497395.7</v>
      </c>
    </row>
    <row r="351" spans="1:6" ht="16.149999999999999" customHeight="1" x14ac:dyDescent="0.3">
      <c r="A351" s="43" t="s">
        <v>833</v>
      </c>
      <c r="B351" s="121" t="s">
        <v>228</v>
      </c>
      <c r="C351" s="121" t="s">
        <v>186</v>
      </c>
      <c r="D351" s="149" t="s">
        <v>387</v>
      </c>
      <c r="E351" s="121" t="s">
        <v>184</v>
      </c>
      <c r="F351" s="33">
        <f>F352</f>
        <v>478817.3</v>
      </c>
    </row>
    <row r="352" spans="1:6" ht="90.75" customHeight="1" x14ac:dyDescent="0.3">
      <c r="A352" s="43" t="s">
        <v>388</v>
      </c>
      <c r="B352" s="121" t="s">
        <v>228</v>
      </c>
      <c r="C352" s="121" t="s">
        <v>186</v>
      </c>
      <c r="D352" s="149" t="s">
        <v>389</v>
      </c>
      <c r="E352" s="121" t="s">
        <v>184</v>
      </c>
      <c r="F352" s="33">
        <f>F353+F356+F359</f>
        <v>478817.3</v>
      </c>
    </row>
    <row r="353" spans="1:6" ht="45" x14ac:dyDescent="0.3">
      <c r="A353" s="43" t="s">
        <v>390</v>
      </c>
      <c r="B353" s="121" t="s">
        <v>228</v>
      </c>
      <c r="C353" s="121" t="s">
        <v>186</v>
      </c>
      <c r="D353" s="149" t="s">
        <v>391</v>
      </c>
      <c r="E353" s="121" t="s">
        <v>184</v>
      </c>
      <c r="F353" s="33">
        <f>F354</f>
        <v>365529</v>
      </c>
    </row>
    <row r="354" spans="1:6" ht="33" customHeight="1" x14ac:dyDescent="0.3">
      <c r="A354" s="43" t="s">
        <v>298</v>
      </c>
      <c r="B354" s="121" t="s">
        <v>228</v>
      </c>
      <c r="C354" s="121" t="s">
        <v>186</v>
      </c>
      <c r="D354" s="149" t="s">
        <v>391</v>
      </c>
      <c r="E354" s="121">
        <v>600</v>
      </c>
      <c r="F354" s="33">
        <f>F355</f>
        <v>365529</v>
      </c>
    </row>
    <row r="355" spans="1:6" x14ac:dyDescent="0.3">
      <c r="A355" s="43" t="s">
        <v>307</v>
      </c>
      <c r="B355" s="121" t="s">
        <v>228</v>
      </c>
      <c r="C355" s="121" t="s">
        <v>186</v>
      </c>
      <c r="D355" s="149" t="s">
        <v>391</v>
      </c>
      <c r="E355" s="121">
        <v>610</v>
      </c>
      <c r="F355" s="33">
        <v>365529</v>
      </c>
    </row>
    <row r="356" spans="1:6" ht="45" x14ac:dyDescent="0.3">
      <c r="A356" s="43" t="s">
        <v>392</v>
      </c>
      <c r="B356" s="121" t="s">
        <v>228</v>
      </c>
      <c r="C356" s="121" t="s">
        <v>186</v>
      </c>
      <c r="D356" s="149" t="s">
        <v>393</v>
      </c>
      <c r="E356" s="121">
        <v>0</v>
      </c>
      <c r="F356" s="33">
        <f>F357</f>
        <v>106636.8</v>
      </c>
    </row>
    <row r="357" spans="1:6" ht="33" customHeight="1" x14ac:dyDescent="0.3">
      <c r="A357" s="43" t="s">
        <v>298</v>
      </c>
      <c r="B357" s="121" t="s">
        <v>228</v>
      </c>
      <c r="C357" s="121" t="s">
        <v>186</v>
      </c>
      <c r="D357" s="149" t="s">
        <v>393</v>
      </c>
      <c r="E357" s="121">
        <v>600</v>
      </c>
      <c r="F357" s="33">
        <f>F358</f>
        <v>106636.8</v>
      </c>
    </row>
    <row r="358" spans="1:6" x14ac:dyDescent="0.3">
      <c r="A358" s="43" t="s">
        <v>307</v>
      </c>
      <c r="B358" s="121" t="s">
        <v>228</v>
      </c>
      <c r="C358" s="121" t="s">
        <v>186</v>
      </c>
      <c r="D358" s="149" t="s">
        <v>393</v>
      </c>
      <c r="E358" s="121">
        <v>610</v>
      </c>
      <c r="F358" s="33">
        <v>106636.8</v>
      </c>
    </row>
    <row r="359" spans="1:6" ht="30" x14ac:dyDescent="0.3">
      <c r="A359" s="43" t="s">
        <v>394</v>
      </c>
      <c r="B359" s="121" t="s">
        <v>228</v>
      </c>
      <c r="C359" s="121" t="s">
        <v>186</v>
      </c>
      <c r="D359" s="149" t="s">
        <v>395</v>
      </c>
      <c r="E359" s="121" t="s">
        <v>184</v>
      </c>
      <c r="F359" s="33">
        <f>F360</f>
        <v>6651.5</v>
      </c>
    </row>
    <row r="360" spans="1:6" ht="32.450000000000003" customHeight="1" x14ac:dyDescent="0.3">
      <c r="A360" s="43" t="s">
        <v>298</v>
      </c>
      <c r="B360" s="121" t="s">
        <v>228</v>
      </c>
      <c r="C360" s="121" t="s">
        <v>186</v>
      </c>
      <c r="D360" s="149" t="s">
        <v>395</v>
      </c>
      <c r="E360" s="121">
        <v>600</v>
      </c>
      <c r="F360" s="33">
        <f>F361</f>
        <v>6651.5</v>
      </c>
    </row>
    <row r="361" spans="1:6" x14ac:dyDescent="0.3">
      <c r="A361" s="43" t="s">
        <v>307</v>
      </c>
      <c r="B361" s="121" t="s">
        <v>228</v>
      </c>
      <c r="C361" s="121" t="s">
        <v>186</v>
      </c>
      <c r="D361" s="149" t="s">
        <v>395</v>
      </c>
      <c r="E361" s="121">
        <v>610</v>
      </c>
      <c r="F361" s="33">
        <v>6651.5</v>
      </c>
    </row>
    <row r="362" spans="1:6" x14ac:dyDescent="0.3">
      <c r="A362" s="43" t="s">
        <v>371</v>
      </c>
      <c r="B362" s="121" t="s">
        <v>228</v>
      </c>
      <c r="C362" s="121" t="s">
        <v>186</v>
      </c>
      <c r="D362" s="149" t="s">
        <v>377</v>
      </c>
      <c r="E362" s="121" t="s">
        <v>184</v>
      </c>
      <c r="F362" s="33">
        <f>F363</f>
        <v>452.5</v>
      </c>
    </row>
    <row r="363" spans="1:6" ht="30" x14ac:dyDescent="0.3">
      <c r="A363" s="43" t="s">
        <v>373</v>
      </c>
      <c r="B363" s="121" t="s">
        <v>228</v>
      </c>
      <c r="C363" s="121" t="s">
        <v>186</v>
      </c>
      <c r="D363" s="149" t="s">
        <v>379</v>
      </c>
      <c r="E363" s="121" t="s">
        <v>184</v>
      </c>
      <c r="F363" s="33">
        <f>F364</f>
        <v>452.5</v>
      </c>
    </row>
    <row r="364" spans="1:6" ht="30" x14ac:dyDescent="0.3">
      <c r="A364" s="43" t="s">
        <v>396</v>
      </c>
      <c r="B364" s="121" t="s">
        <v>228</v>
      </c>
      <c r="C364" s="121" t="s">
        <v>186</v>
      </c>
      <c r="D364" s="149" t="s">
        <v>1220</v>
      </c>
      <c r="E364" s="121" t="s">
        <v>184</v>
      </c>
      <c r="F364" s="33">
        <f>F365</f>
        <v>452.5</v>
      </c>
    </row>
    <row r="365" spans="1:6" ht="31.15" customHeight="1" x14ac:dyDescent="0.3">
      <c r="A365" s="43" t="s">
        <v>298</v>
      </c>
      <c r="B365" s="121" t="s">
        <v>228</v>
      </c>
      <c r="C365" s="121" t="s">
        <v>186</v>
      </c>
      <c r="D365" s="149" t="s">
        <v>1220</v>
      </c>
      <c r="E365" s="121">
        <v>600</v>
      </c>
      <c r="F365" s="33">
        <f>F366</f>
        <v>452.5</v>
      </c>
    </row>
    <row r="366" spans="1:6" x14ac:dyDescent="0.3">
      <c r="A366" s="43" t="s">
        <v>307</v>
      </c>
      <c r="B366" s="121" t="s">
        <v>228</v>
      </c>
      <c r="C366" s="121" t="s">
        <v>186</v>
      </c>
      <c r="D366" s="149" t="s">
        <v>1220</v>
      </c>
      <c r="E366" s="121">
        <v>610</v>
      </c>
      <c r="F366" s="33">
        <v>452.5</v>
      </c>
    </row>
    <row r="367" spans="1:6" x14ac:dyDescent="0.3">
      <c r="A367" s="43" t="s">
        <v>376</v>
      </c>
      <c r="B367" s="121" t="s">
        <v>228</v>
      </c>
      <c r="C367" s="121" t="s">
        <v>186</v>
      </c>
      <c r="D367" s="149" t="s">
        <v>351</v>
      </c>
      <c r="E367" s="121" t="s">
        <v>184</v>
      </c>
      <c r="F367" s="33">
        <f>F368</f>
        <v>14209.2</v>
      </c>
    </row>
    <row r="368" spans="1:6" ht="30" x14ac:dyDescent="0.3">
      <c r="A368" s="43" t="s">
        <v>397</v>
      </c>
      <c r="B368" s="121" t="s">
        <v>228</v>
      </c>
      <c r="C368" s="121" t="s">
        <v>186</v>
      </c>
      <c r="D368" s="149" t="s">
        <v>353</v>
      </c>
      <c r="E368" s="121" t="s">
        <v>184</v>
      </c>
      <c r="F368" s="33">
        <f>F369</f>
        <v>14209.2</v>
      </c>
    </row>
    <row r="369" spans="1:7" ht="30" x14ac:dyDescent="0.3">
      <c r="A369" s="43" t="s">
        <v>398</v>
      </c>
      <c r="B369" s="121" t="s">
        <v>228</v>
      </c>
      <c r="C369" s="121" t="s">
        <v>186</v>
      </c>
      <c r="D369" s="149" t="s">
        <v>1221</v>
      </c>
      <c r="E369" s="121" t="s">
        <v>184</v>
      </c>
      <c r="F369" s="33">
        <f>F370</f>
        <v>14209.2</v>
      </c>
    </row>
    <row r="370" spans="1:7" ht="30.6" customHeight="1" x14ac:dyDescent="0.3">
      <c r="A370" s="43" t="s">
        <v>298</v>
      </c>
      <c r="B370" s="121" t="s">
        <v>228</v>
      </c>
      <c r="C370" s="121" t="s">
        <v>186</v>
      </c>
      <c r="D370" s="149" t="s">
        <v>1221</v>
      </c>
      <c r="E370" s="121">
        <v>600</v>
      </c>
      <c r="F370" s="33">
        <f>F371</f>
        <v>14209.2</v>
      </c>
    </row>
    <row r="371" spans="1:7" x14ac:dyDescent="0.3">
      <c r="A371" s="43" t="s">
        <v>307</v>
      </c>
      <c r="B371" s="121" t="s">
        <v>228</v>
      </c>
      <c r="C371" s="121" t="s">
        <v>186</v>
      </c>
      <c r="D371" s="149" t="s">
        <v>1221</v>
      </c>
      <c r="E371" s="121">
        <v>610</v>
      </c>
      <c r="F371" s="33">
        <v>14209.2</v>
      </c>
    </row>
    <row r="372" spans="1:7" ht="32.25" customHeight="1" x14ac:dyDescent="0.3">
      <c r="A372" s="43" t="s">
        <v>1259</v>
      </c>
      <c r="B372" s="121" t="s">
        <v>228</v>
      </c>
      <c r="C372" s="121" t="s">
        <v>186</v>
      </c>
      <c r="D372" s="149" t="s">
        <v>414</v>
      </c>
      <c r="E372" s="121" t="s">
        <v>184</v>
      </c>
      <c r="F372" s="33">
        <f>F373</f>
        <v>3916.7</v>
      </c>
    </row>
    <row r="373" spans="1:7" ht="46.5" customHeight="1" x14ac:dyDescent="0.3">
      <c r="A373" s="43" t="s">
        <v>383</v>
      </c>
      <c r="B373" s="121" t="s">
        <v>228</v>
      </c>
      <c r="C373" s="121" t="s">
        <v>186</v>
      </c>
      <c r="D373" s="149" t="s">
        <v>416</v>
      </c>
      <c r="E373" s="121" t="s">
        <v>184</v>
      </c>
      <c r="F373" s="33">
        <f>F374</f>
        <v>3916.7</v>
      </c>
    </row>
    <row r="374" spans="1:7" ht="30" x14ac:dyDescent="0.3">
      <c r="A374" s="43" t="s">
        <v>400</v>
      </c>
      <c r="B374" s="121" t="s">
        <v>228</v>
      </c>
      <c r="C374" s="121" t="s">
        <v>186</v>
      </c>
      <c r="D374" s="149" t="s">
        <v>1260</v>
      </c>
      <c r="E374" s="121" t="s">
        <v>184</v>
      </c>
      <c r="F374" s="33">
        <f>F375</f>
        <v>3916.7</v>
      </c>
    </row>
    <row r="375" spans="1:7" ht="31.9" customHeight="1" x14ac:dyDescent="0.3">
      <c r="A375" s="43" t="s">
        <v>298</v>
      </c>
      <c r="B375" s="121" t="s">
        <v>228</v>
      </c>
      <c r="C375" s="121" t="s">
        <v>186</v>
      </c>
      <c r="D375" s="149" t="s">
        <v>1260</v>
      </c>
      <c r="E375" s="121">
        <v>600</v>
      </c>
      <c r="F375" s="33">
        <f>F376</f>
        <v>3916.7</v>
      </c>
    </row>
    <row r="376" spans="1:7" x14ac:dyDescent="0.3">
      <c r="A376" s="43" t="s">
        <v>307</v>
      </c>
      <c r="B376" s="121" t="s">
        <v>228</v>
      </c>
      <c r="C376" s="121" t="s">
        <v>186</v>
      </c>
      <c r="D376" s="149" t="s">
        <v>1260</v>
      </c>
      <c r="E376" s="121">
        <v>610</v>
      </c>
      <c r="F376" s="33">
        <v>3916.7</v>
      </c>
    </row>
    <row r="377" spans="1:7" x14ac:dyDescent="0.3">
      <c r="A377" s="43" t="s">
        <v>982</v>
      </c>
      <c r="B377" s="121" t="s">
        <v>228</v>
      </c>
      <c r="C377" s="121" t="s">
        <v>186</v>
      </c>
      <c r="D377" s="121" t="s">
        <v>684</v>
      </c>
      <c r="E377" s="121" t="s">
        <v>184</v>
      </c>
      <c r="F377" s="133">
        <f>F378</f>
        <v>950</v>
      </c>
      <c r="G377" s="22"/>
    </row>
    <row r="378" spans="1:7" ht="60" x14ac:dyDescent="0.3">
      <c r="A378" s="43" t="s">
        <v>685</v>
      </c>
      <c r="B378" s="121" t="s">
        <v>228</v>
      </c>
      <c r="C378" s="121" t="s">
        <v>186</v>
      </c>
      <c r="D378" s="121" t="s">
        <v>686</v>
      </c>
      <c r="E378" s="121" t="s">
        <v>184</v>
      </c>
      <c r="F378" s="133">
        <f>F379</f>
        <v>950</v>
      </c>
      <c r="G378" s="22"/>
    </row>
    <row r="379" spans="1:7" ht="60" x14ac:dyDescent="0.3">
      <c r="A379" s="43" t="s">
        <v>983</v>
      </c>
      <c r="B379" s="121" t="s">
        <v>228</v>
      </c>
      <c r="C379" s="121" t="s">
        <v>186</v>
      </c>
      <c r="D379" s="121" t="s">
        <v>804</v>
      </c>
      <c r="E379" s="121" t="s">
        <v>184</v>
      </c>
      <c r="F379" s="133">
        <f>F380</f>
        <v>950</v>
      </c>
      <c r="G379" s="22"/>
    </row>
    <row r="380" spans="1:7" ht="30" x14ac:dyDescent="0.3">
      <c r="A380" s="43" t="s">
        <v>298</v>
      </c>
      <c r="B380" s="121" t="s">
        <v>228</v>
      </c>
      <c r="C380" s="121" t="s">
        <v>186</v>
      </c>
      <c r="D380" s="121" t="s">
        <v>804</v>
      </c>
      <c r="E380" s="121" t="s">
        <v>689</v>
      </c>
      <c r="F380" s="133">
        <f>F381</f>
        <v>950</v>
      </c>
      <c r="G380" s="22"/>
    </row>
    <row r="381" spans="1:7" x14ac:dyDescent="0.3">
      <c r="A381" s="43" t="s">
        <v>307</v>
      </c>
      <c r="B381" s="121" t="s">
        <v>228</v>
      </c>
      <c r="C381" s="121" t="s">
        <v>186</v>
      </c>
      <c r="D381" s="121" t="s">
        <v>804</v>
      </c>
      <c r="E381" s="121" t="s">
        <v>690</v>
      </c>
      <c r="F381" s="133">
        <v>950</v>
      </c>
      <c r="G381" s="22"/>
    </row>
    <row r="382" spans="1:7" x14ac:dyDescent="0.3">
      <c r="A382" s="43" t="s">
        <v>401</v>
      </c>
      <c r="B382" s="121" t="s">
        <v>228</v>
      </c>
      <c r="C382" s="121" t="s">
        <v>198</v>
      </c>
      <c r="D382" s="149" t="s">
        <v>183</v>
      </c>
      <c r="E382" s="121" t="s">
        <v>184</v>
      </c>
      <c r="F382" s="33">
        <f>F383+F389</f>
        <v>61572</v>
      </c>
    </row>
    <row r="383" spans="1:7" ht="30" x14ac:dyDescent="0.3">
      <c r="A383" s="43" t="s">
        <v>972</v>
      </c>
      <c r="B383" s="121" t="s">
        <v>228</v>
      </c>
      <c r="C383" s="121" t="s">
        <v>198</v>
      </c>
      <c r="D383" s="149" t="s">
        <v>402</v>
      </c>
      <c r="E383" s="121" t="s">
        <v>184</v>
      </c>
      <c r="F383" s="33">
        <f>F384</f>
        <v>22240</v>
      </c>
    </row>
    <row r="384" spans="1:7" ht="45" x14ac:dyDescent="0.3">
      <c r="A384" s="43" t="s">
        <v>403</v>
      </c>
      <c r="B384" s="121" t="s">
        <v>228</v>
      </c>
      <c r="C384" s="121" t="s">
        <v>198</v>
      </c>
      <c r="D384" s="149" t="s">
        <v>404</v>
      </c>
      <c r="E384" s="121" t="s">
        <v>184</v>
      </c>
      <c r="F384" s="33">
        <f>F385</f>
        <v>22240</v>
      </c>
    </row>
    <row r="385" spans="1:7" ht="30" x14ac:dyDescent="0.3">
      <c r="A385" s="43" t="s">
        <v>422</v>
      </c>
      <c r="B385" s="121" t="s">
        <v>228</v>
      </c>
      <c r="C385" s="121" t="s">
        <v>198</v>
      </c>
      <c r="D385" s="149" t="s">
        <v>406</v>
      </c>
      <c r="E385" s="121" t="s">
        <v>184</v>
      </c>
      <c r="F385" s="33">
        <f>F386</f>
        <v>22240</v>
      </c>
    </row>
    <row r="386" spans="1:7" ht="45" x14ac:dyDescent="0.3">
      <c r="A386" s="43" t="s">
        <v>407</v>
      </c>
      <c r="B386" s="121" t="s">
        <v>228</v>
      </c>
      <c r="C386" s="121" t="s">
        <v>198</v>
      </c>
      <c r="D386" s="149" t="s">
        <v>408</v>
      </c>
      <c r="E386" s="121" t="s">
        <v>184</v>
      </c>
      <c r="F386" s="33">
        <f>F387</f>
        <v>22240</v>
      </c>
    </row>
    <row r="387" spans="1:7" ht="34.9" customHeight="1" x14ac:dyDescent="0.3">
      <c r="A387" s="43" t="s">
        <v>298</v>
      </c>
      <c r="B387" s="121" t="s">
        <v>228</v>
      </c>
      <c r="C387" s="121" t="s">
        <v>198</v>
      </c>
      <c r="D387" s="149" t="s">
        <v>408</v>
      </c>
      <c r="E387" s="121">
        <v>600</v>
      </c>
      <c r="F387" s="33">
        <f>F388</f>
        <v>22240</v>
      </c>
    </row>
    <row r="388" spans="1:7" x14ac:dyDescent="0.3">
      <c r="A388" s="43" t="s">
        <v>307</v>
      </c>
      <c r="B388" s="121" t="s">
        <v>228</v>
      </c>
      <c r="C388" s="121" t="s">
        <v>198</v>
      </c>
      <c r="D388" s="149" t="s">
        <v>408</v>
      </c>
      <c r="E388" s="121">
        <v>610</v>
      </c>
      <c r="F388" s="33">
        <v>22240</v>
      </c>
    </row>
    <row r="389" spans="1:7" ht="30.6" customHeight="1" x14ac:dyDescent="0.3">
      <c r="A389" s="43" t="s">
        <v>980</v>
      </c>
      <c r="B389" s="121" t="s">
        <v>228</v>
      </c>
      <c r="C389" s="121" t="s">
        <v>198</v>
      </c>
      <c r="D389" s="149" t="s">
        <v>350</v>
      </c>
      <c r="E389" s="121" t="s">
        <v>184</v>
      </c>
      <c r="F389" s="33">
        <f>F395+F400+F391</f>
        <v>39332</v>
      </c>
    </row>
    <row r="390" spans="1:7" ht="30.6" customHeight="1" x14ac:dyDescent="0.3">
      <c r="A390" s="43" t="s">
        <v>831</v>
      </c>
      <c r="B390" s="121" t="s">
        <v>228</v>
      </c>
      <c r="C390" s="121" t="s">
        <v>198</v>
      </c>
      <c r="D390" s="121" t="s">
        <v>372</v>
      </c>
      <c r="E390" s="121" t="s">
        <v>184</v>
      </c>
      <c r="F390" s="133">
        <f>F391</f>
        <v>38724.800000000003</v>
      </c>
      <c r="G390" s="22"/>
    </row>
    <row r="391" spans="1:7" ht="51" customHeight="1" x14ac:dyDescent="0.3">
      <c r="A391" s="43" t="s">
        <v>411</v>
      </c>
      <c r="B391" s="121" t="s">
        <v>228</v>
      </c>
      <c r="C391" s="121" t="s">
        <v>198</v>
      </c>
      <c r="D391" s="121" t="s">
        <v>374</v>
      </c>
      <c r="E391" s="121" t="s">
        <v>184</v>
      </c>
      <c r="F391" s="133">
        <f>F392</f>
        <v>38724.800000000003</v>
      </c>
      <c r="G391" s="22"/>
    </row>
    <row r="392" spans="1:7" ht="30.6" customHeight="1" x14ac:dyDescent="0.3">
      <c r="A392" s="43" t="s">
        <v>412</v>
      </c>
      <c r="B392" s="121" t="s">
        <v>228</v>
      </c>
      <c r="C392" s="121" t="s">
        <v>198</v>
      </c>
      <c r="D392" s="121" t="s">
        <v>1225</v>
      </c>
      <c r="E392" s="121" t="s">
        <v>184</v>
      </c>
      <c r="F392" s="133">
        <f>F393</f>
        <v>38724.800000000003</v>
      </c>
      <c r="G392" s="22"/>
    </row>
    <row r="393" spans="1:7" ht="31.15" customHeight="1" x14ac:dyDescent="0.3">
      <c r="A393" s="43" t="s">
        <v>298</v>
      </c>
      <c r="B393" s="121" t="s">
        <v>228</v>
      </c>
      <c r="C393" s="121" t="s">
        <v>198</v>
      </c>
      <c r="D393" s="121" t="s">
        <v>1225</v>
      </c>
      <c r="E393" s="121">
        <v>600</v>
      </c>
      <c r="F393" s="133">
        <f>F394</f>
        <v>38724.800000000003</v>
      </c>
      <c r="G393" s="22"/>
    </row>
    <row r="394" spans="1:7" ht="21.6" customHeight="1" x14ac:dyDescent="0.3">
      <c r="A394" s="43" t="s">
        <v>307</v>
      </c>
      <c r="B394" s="121" t="s">
        <v>228</v>
      </c>
      <c r="C394" s="121" t="s">
        <v>198</v>
      </c>
      <c r="D394" s="121" t="s">
        <v>1225</v>
      </c>
      <c r="E394" s="121">
        <v>610</v>
      </c>
      <c r="F394" s="133">
        <v>38724.800000000003</v>
      </c>
      <c r="G394" s="22"/>
    </row>
    <row r="395" spans="1:7" x14ac:dyDescent="0.3">
      <c r="A395" s="43" t="s">
        <v>371</v>
      </c>
      <c r="B395" s="121" t="s">
        <v>228</v>
      </c>
      <c r="C395" s="121" t="s">
        <v>198</v>
      </c>
      <c r="D395" s="149" t="s">
        <v>377</v>
      </c>
      <c r="E395" s="121" t="s">
        <v>184</v>
      </c>
      <c r="F395" s="33">
        <f>F396</f>
        <v>60</v>
      </c>
    </row>
    <row r="396" spans="1:7" ht="30" x14ac:dyDescent="0.3">
      <c r="A396" s="43" t="s">
        <v>373</v>
      </c>
      <c r="B396" s="121" t="s">
        <v>228</v>
      </c>
      <c r="C396" s="121" t="s">
        <v>198</v>
      </c>
      <c r="D396" s="149" t="s">
        <v>379</v>
      </c>
      <c r="E396" s="121" t="s">
        <v>184</v>
      </c>
      <c r="F396" s="33">
        <f>F397</f>
        <v>60</v>
      </c>
    </row>
    <row r="397" spans="1:7" ht="30" x14ac:dyDescent="0.3">
      <c r="A397" s="43" t="s">
        <v>409</v>
      </c>
      <c r="B397" s="121" t="s">
        <v>228</v>
      </c>
      <c r="C397" s="121" t="s">
        <v>198</v>
      </c>
      <c r="D397" s="149" t="s">
        <v>1224</v>
      </c>
      <c r="E397" s="121" t="s">
        <v>184</v>
      </c>
      <c r="F397" s="33">
        <f>F398</f>
        <v>60</v>
      </c>
    </row>
    <row r="398" spans="1:7" ht="34.9" customHeight="1" x14ac:dyDescent="0.3">
      <c r="A398" s="43" t="s">
        <v>298</v>
      </c>
      <c r="B398" s="121" t="s">
        <v>228</v>
      </c>
      <c r="C398" s="121" t="s">
        <v>198</v>
      </c>
      <c r="D398" s="149" t="s">
        <v>1224</v>
      </c>
      <c r="E398" s="121">
        <v>600</v>
      </c>
      <c r="F398" s="33">
        <f>F399</f>
        <v>60</v>
      </c>
    </row>
    <row r="399" spans="1:7" x14ac:dyDescent="0.3">
      <c r="A399" s="43" t="s">
        <v>307</v>
      </c>
      <c r="B399" s="121" t="s">
        <v>228</v>
      </c>
      <c r="C399" s="121" t="s">
        <v>198</v>
      </c>
      <c r="D399" s="149" t="s">
        <v>1224</v>
      </c>
      <c r="E399" s="121">
        <v>610</v>
      </c>
      <c r="F399" s="33">
        <v>60</v>
      </c>
    </row>
    <row r="400" spans="1:7" ht="30" x14ac:dyDescent="0.3">
      <c r="A400" s="43" t="s">
        <v>381</v>
      </c>
      <c r="B400" s="121" t="s">
        <v>228</v>
      </c>
      <c r="C400" s="121" t="s">
        <v>198</v>
      </c>
      <c r="D400" s="149" t="s">
        <v>414</v>
      </c>
      <c r="E400" s="121" t="s">
        <v>184</v>
      </c>
      <c r="F400" s="33">
        <f>F401</f>
        <v>547.20000000000005</v>
      </c>
    </row>
    <row r="401" spans="1:6" ht="45" customHeight="1" x14ac:dyDescent="0.3">
      <c r="A401" s="43" t="s">
        <v>383</v>
      </c>
      <c r="B401" s="121" t="s">
        <v>228</v>
      </c>
      <c r="C401" s="121" t="s">
        <v>198</v>
      </c>
      <c r="D401" s="149" t="s">
        <v>416</v>
      </c>
      <c r="E401" s="121" t="s">
        <v>184</v>
      </c>
      <c r="F401" s="33">
        <f>F402</f>
        <v>547.20000000000005</v>
      </c>
    </row>
    <row r="402" spans="1:6" ht="30" x14ac:dyDescent="0.3">
      <c r="A402" s="43" t="s">
        <v>410</v>
      </c>
      <c r="B402" s="121" t="s">
        <v>228</v>
      </c>
      <c r="C402" s="121" t="s">
        <v>198</v>
      </c>
      <c r="D402" s="149" t="s">
        <v>1227</v>
      </c>
      <c r="E402" s="121" t="s">
        <v>184</v>
      </c>
      <c r="F402" s="33">
        <f>F403</f>
        <v>547.20000000000005</v>
      </c>
    </row>
    <row r="403" spans="1:6" ht="28.15" customHeight="1" x14ac:dyDescent="0.3">
      <c r="A403" s="43" t="s">
        <v>298</v>
      </c>
      <c r="B403" s="121" t="s">
        <v>228</v>
      </c>
      <c r="C403" s="121" t="s">
        <v>198</v>
      </c>
      <c r="D403" s="149" t="s">
        <v>1227</v>
      </c>
      <c r="E403" s="121">
        <v>600</v>
      </c>
      <c r="F403" s="33">
        <f>F404</f>
        <v>547.20000000000005</v>
      </c>
    </row>
    <row r="404" spans="1:6" x14ac:dyDescent="0.3">
      <c r="A404" s="43" t="s">
        <v>307</v>
      </c>
      <c r="B404" s="121" t="s">
        <v>228</v>
      </c>
      <c r="C404" s="121" t="s">
        <v>198</v>
      </c>
      <c r="D404" s="149" t="s">
        <v>1227</v>
      </c>
      <c r="E404" s="121">
        <v>610</v>
      </c>
      <c r="F404" s="33">
        <v>547.20000000000005</v>
      </c>
    </row>
    <row r="405" spans="1:6" x14ac:dyDescent="0.3">
      <c r="A405" s="43" t="s">
        <v>413</v>
      </c>
      <c r="B405" s="121" t="s">
        <v>228</v>
      </c>
      <c r="C405" s="121" t="s">
        <v>272</v>
      </c>
      <c r="D405" s="149" t="s">
        <v>183</v>
      </c>
      <c r="E405" s="121" t="s">
        <v>184</v>
      </c>
      <c r="F405" s="33">
        <f>F406</f>
        <v>31244.399999999998</v>
      </c>
    </row>
    <row r="406" spans="1:6" ht="33" customHeight="1" x14ac:dyDescent="0.3">
      <c r="A406" s="43" t="s">
        <v>980</v>
      </c>
      <c r="B406" s="121" t="s">
        <v>228</v>
      </c>
      <c r="C406" s="121" t="s">
        <v>272</v>
      </c>
      <c r="D406" s="149" t="s">
        <v>350</v>
      </c>
      <c r="E406" s="121" t="s">
        <v>184</v>
      </c>
      <c r="F406" s="33">
        <f>F407</f>
        <v>31244.399999999998</v>
      </c>
    </row>
    <row r="407" spans="1:6" ht="44.45" customHeight="1" x14ac:dyDescent="0.3">
      <c r="A407" s="43" t="s">
        <v>1007</v>
      </c>
      <c r="B407" s="121" t="s">
        <v>228</v>
      </c>
      <c r="C407" s="121" t="s">
        <v>272</v>
      </c>
      <c r="D407" s="149" t="s">
        <v>382</v>
      </c>
      <c r="E407" s="121" t="s">
        <v>184</v>
      </c>
      <c r="F407" s="33">
        <f>F408</f>
        <v>31244.399999999998</v>
      </c>
    </row>
    <row r="408" spans="1:6" ht="43.5" customHeight="1" x14ac:dyDescent="0.3">
      <c r="A408" s="43" t="s">
        <v>415</v>
      </c>
      <c r="B408" s="121" t="s">
        <v>228</v>
      </c>
      <c r="C408" s="121" t="s">
        <v>272</v>
      </c>
      <c r="D408" s="149" t="s">
        <v>384</v>
      </c>
      <c r="E408" s="121" t="s">
        <v>184</v>
      </c>
      <c r="F408" s="33">
        <f>F409+F412+F417</f>
        <v>31244.399999999998</v>
      </c>
    </row>
    <row r="409" spans="1:6" ht="30" x14ac:dyDescent="0.3">
      <c r="A409" s="43" t="s">
        <v>191</v>
      </c>
      <c r="B409" s="121" t="s">
        <v>228</v>
      </c>
      <c r="C409" s="121" t="s">
        <v>272</v>
      </c>
      <c r="D409" s="149" t="s">
        <v>1228</v>
      </c>
      <c r="E409" s="121" t="s">
        <v>184</v>
      </c>
      <c r="F409" s="33">
        <f>F410</f>
        <v>3746</v>
      </c>
    </row>
    <row r="410" spans="1:6" ht="73.5" customHeight="1" x14ac:dyDescent="0.3">
      <c r="A410" s="43" t="s">
        <v>193</v>
      </c>
      <c r="B410" s="121" t="s">
        <v>228</v>
      </c>
      <c r="C410" s="121" t="s">
        <v>272</v>
      </c>
      <c r="D410" s="149" t="s">
        <v>1228</v>
      </c>
      <c r="E410" s="121">
        <v>100</v>
      </c>
      <c r="F410" s="33">
        <f>F411</f>
        <v>3746</v>
      </c>
    </row>
    <row r="411" spans="1:6" ht="30" x14ac:dyDescent="0.3">
      <c r="A411" s="43" t="s">
        <v>194</v>
      </c>
      <c r="B411" s="121" t="s">
        <v>228</v>
      </c>
      <c r="C411" s="121" t="s">
        <v>272</v>
      </c>
      <c r="D411" s="149" t="s">
        <v>1228</v>
      </c>
      <c r="E411" s="121">
        <v>120</v>
      </c>
      <c r="F411" s="33">
        <v>3746</v>
      </c>
    </row>
    <row r="412" spans="1:6" ht="30" x14ac:dyDescent="0.3">
      <c r="A412" s="43" t="s">
        <v>195</v>
      </c>
      <c r="B412" s="121" t="s">
        <v>228</v>
      </c>
      <c r="C412" s="121" t="s">
        <v>272</v>
      </c>
      <c r="D412" s="149" t="s">
        <v>1229</v>
      </c>
      <c r="E412" s="121" t="s">
        <v>184</v>
      </c>
      <c r="F412" s="33">
        <f>F413+F415</f>
        <v>156.1</v>
      </c>
    </row>
    <row r="413" spans="1:6" ht="75" x14ac:dyDescent="0.3">
      <c r="A413" s="43" t="s">
        <v>193</v>
      </c>
      <c r="B413" s="121" t="s">
        <v>228</v>
      </c>
      <c r="C413" s="121" t="s">
        <v>272</v>
      </c>
      <c r="D413" s="149" t="s">
        <v>1229</v>
      </c>
      <c r="E413" s="121">
        <v>100</v>
      </c>
      <c r="F413" s="33">
        <f>F414</f>
        <v>91.6</v>
      </c>
    </row>
    <row r="414" spans="1:6" ht="30" x14ac:dyDescent="0.3">
      <c r="A414" s="43" t="s">
        <v>194</v>
      </c>
      <c r="B414" s="121" t="s">
        <v>228</v>
      </c>
      <c r="C414" s="121" t="s">
        <v>272</v>
      </c>
      <c r="D414" s="149" t="s">
        <v>1229</v>
      </c>
      <c r="E414" s="121">
        <v>120</v>
      </c>
      <c r="F414" s="33">
        <v>91.6</v>
      </c>
    </row>
    <row r="415" spans="1:6" ht="30" x14ac:dyDescent="0.3">
      <c r="A415" s="43" t="s">
        <v>205</v>
      </c>
      <c r="B415" s="121" t="s">
        <v>228</v>
      </c>
      <c r="C415" s="121" t="s">
        <v>272</v>
      </c>
      <c r="D415" s="149" t="s">
        <v>1229</v>
      </c>
      <c r="E415" s="121">
        <v>200</v>
      </c>
      <c r="F415" s="33">
        <f>F416</f>
        <v>64.5</v>
      </c>
    </row>
    <row r="416" spans="1:6" ht="36" customHeight="1" x14ac:dyDescent="0.3">
      <c r="A416" s="43" t="s">
        <v>206</v>
      </c>
      <c r="B416" s="121" t="s">
        <v>228</v>
      </c>
      <c r="C416" s="121" t="s">
        <v>272</v>
      </c>
      <c r="D416" s="149" t="s">
        <v>1229</v>
      </c>
      <c r="E416" s="121">
        <v>240</v>
      </c>
      <c r="F416" s="33">
        <v>64.5</v>
      </c>
    </row>
    <row r="417" spans="1:6" ht="30" x14ac:dyDescent="0.3">
      <c r="A417" s="43" t="s">
        <v>417</v>
      </c>
      <c r="B417" s="121" t="s">
        <v>228</v>
      </c>
      <c r="C417" s="121" t="s">
        <v>272</v>
      </c>
      <c r="D417" s="149" t="s">
        <v>1230</v>
      </c>
      <c r="E417" s="121" t="s">
        <v>184</v>
      </c>
      <c r="F417" s="33">
        <f>F418+F420+F422</f>
        <v>27342.3</v>
      </c>
    </row>
    <row r="418" spans="1:6" ht="75" x14ac:dyDescent="0.3">
      <c r="A418" s="43" t="s">
        <v>288</v>
      </c>
      <c r="B418" s="121" t="s">
        <v>228</v>
      </c>
      <c r="C418" s="121" t="s">
        <v>272</v>
      </c>
      <c r="D418" s="149" t="s">
        <v>1230</v>
      </c>
      <c r="E418" s="121">
        <v>100</v>
      </c>
      <c r="F418" s="33">
        <f>F419</f>
        <v>22957.8</v>
      </c>
    </row>
    <row r="419" spans="1:6" ht="21.6" customHeight="1" x14ac:dyDescent="0.3">
      <c r="A419" s="43" t="s">
        <v>259</v>
      </c>
      <c r="B419" s="121" t="s">
        <v>228</v>
      </c>
      <c r="C419" s="121" t="s">
        <v>272</v>
      </c>
      <c r="D419" s="149" t="s">
        <v>1230</v>
      </c>
      <c r="E419" s="121">
        <v>110</v>
      </c>
      <c r="F419" s="33">
        <v>22957.8</v>
      </c>
    </row>
    <row r="420" spans="1:6" ht="30" x14ac:dyDescent="0.3">
      <c r="A420" s="43" t="s">
        <v>205</v>
      </c>
      <c r="B420" s="121" t="s">
        <v>228</v>
      </c>
      <c r="C420" s="121" t="s">
        <v>272</v>
      </c>
      <c r="D420" s="149" t="s">
        <v>1230</v>
      </c>
      <c r="E420" s="121">
        <v>200</v>
      </c>
      <c r="F420" s="33">
        <f>F421</f>
        <v>4241.5</v>
      </c>
    </row>
    <row r="421" spans="1:6" ht="28.9" customHeight="1" x14ac:dyDescent="0.3">
      <c r="A421" s="43" t="s">
        <v>206</v>
      </c>
      <c r="B421" s="121" t="s">
        <v>228</v>
      </c>
      <c r="C421" s="121" t="s">
        <v>272</v>
      </c>
      <c r="D421" s="149" t="s">
        <v>1230</v>
      </c>
      <c r="E421" s="121">
        <v>240</v>
      </c>
      <c r="F421" s="33">
        <v>4241.5</v>
      </c>
    </row>
    <row r="422" spans="1:6" x14ac:dyDescent="0.3">
      <c r="A422" s="43" t="s">
        <v>207</v>
      </c>
      <c r="B422" s="121" t="s">
        <v>228</v>
      </c>
      <c r="C422" s="121" t="s">
        <v>272</v>
      </c>
      <c r="D422" s="149" t="s">
        <v>1230</v>
      </c>
      <c r="E422" s="121">
        <v>800</v>
      </c>
      <c r="F422" s="33">
        <f>F423</f>
        <v>143</v>
      </c>
    </row>
    <row r="423" spans="1:6" x14ac:dyDescent="0.3">
      <c r="A423" s="43" t="s">
        <v>208</v>
      </c>
      <c r="B423" s="121" t="s">
        <v>228</v>
      </c>
      <c r="C423" s="121" t="s">
        <v>272</v>
      </c>
      <c r="D423" s="149" t="s">
        <v>1230</v>
      </c>
      <c r="E423" s="121">
        <v>850</v>
      </c>
      <c r="F423" s="33">
        <v>143</v>
      </c>
    </row>
    <row r="424" spans="1:6" x14ac:dyDescent="0.3">
      <c r="A424" s="42" t="s">
        <v>418</v>
      </c>
      <c r="B424" s="129" t="s">
        <v>316</v>
      </c>
      <c r="C424" s="129" t="s">
        <v>182</v>
      </c>
      <c r="D424" s="34" t="s">
        <v>183</v>
      </c>
      <c r="E424" s="129" t="s">
        <v>184</v>
      </c>
      <c r="F424" s="157">
        <f>F425+F463</f>
        <v>43014.5</v>
      </c>
    </row>
    <row r="425" spans="1:6" x14ac:dyDescent="0.3">
      <c r="A425" s="43" t="s">
        <v>419</v>
      </c>
      <c r="B425" s="121" t="s">
        <v>316</v>
      </c>
      <c r="C425" s="121" t="s">
        <v>181</v>
      </c>
      <c r="D425" s="149" t="s">
        <v>183</v>
      </c>
      <c r="E425" s="121" t="s">
        <v>184</v>
      </c>
      <c r="F425" s="33">
        <f>F426+F452</f>
        <v>38298.1</v>
      </c>
    </row>
    <row r="426" spans="1:6" ht="30" x14ac:dyDescent="0.3">
      <c r="A426" s="43" t="s">
        <v>1008</v>
      </c>
      <c r="B426" s="121" t="s">
        <v>316</v>
      </c>
      <c r="C426" s="121" t="s">
        <v>181</v>
      </c>
      <c r="D426" s="149" t="s">
        <v>402</v>
      </c>
      <c r="E426" s="121" t="s">
        <v>184</v>
      </c>
      <c r="F426" s="33">
        <f>F427+F445</f>
        <v>25896.7</v>
      </c>
    </row>
    <row r="427" spans="1:6" ht="30" x14ac:dyDescent="0.3">
      <c r="A427" s="43" t="s">
        <v>420</v>
      </c>
      <c r="B427" s="121" t="s">
        <v>316</v>
      </c>
      <c r="C427" s="121" t="s">
        <v>181</v>
      </c>
      <c r="D427" s="149" t="s">
        <v>421</v>
      </c>
      <c r="E427" s="121" t="s">
        <v>184</v>
      </c>
      <c r="F427" s="33">
        <f>F428+F438</f>
        <v>25660.5</v>
      </c>
    </row>
    <row r="428" spans="1:6" ht="30" x14ac:dyDescent="0.3">
      <c r="A428" s="43" t="s">
        <v>422</v>
      </c>
      <c r="B428" s="121" t="s">
        <v>316</v>
      </c>
      <c r="C428" s="121" t="s">
        <v>181</v>
      </c>
      <c r="D428" s="149" t="s">
        <v>423</v>
      </c>
      <c r="E428" s="121" t="s">
        <v>184</v>
      </c>
      <c r="F428" s="33">
        <f>F429+F432+F435</f>
        <v>11681.2</v>
      </c>
    </row>
    <row r="429" spans="1:6" ht="45" x14ac:dyDescent="0.3">
      <c r="A429" s="43" t="s">
        <v>424</v>
      </c>
      <c r="B429" s="121" t="s">
        <v>316</v>
      </c>
      <c r="C429" s="121" t="s">
        <v>181</v>
      </c>
      <c r="D429" s="149" t="s">
        <v>425</v>
      </c>
      <c r="E429" s="121" t="s">
        <v>184</v>
      </c>
      <c r="F429" s="33">
        <f>F430</f>
        <v>9250</v>
      </c>
    </row>
    <row r="430" spans="1:6" ht="33.75" customHeight="1" x14ac:dyDescent="0.3">
      <c r="A430" s="43" t="s">
        <v>298</v>
      </c>
      <c r="B430" s="121" t="s">
        <v>316</v>
      </c>
      <c r="C430" s="121" t="s">
        <v>181</v>
      </c>
      <c r="D430" s="149" t="s">
        <v>425</v>
      </c>
      <c r="E430" s="121">
        <v>600</v>
      </c>
      <c r="F430" s="33">
        <f>F431</f>
        <v>9250</v>
      </c>
    </row>
    <row r="431" spans="1:6" x14ac:dyDescent="0.3">
      <c r="A431" s="43" t="s">
        <v>307</v>
      </c>
      <c r="B431" s="121" t="s">
        <v>316</v>
      </c>
      <c r="C431" s="121" t="s">
        <v>181</v>
      </c>
      <c r="D431" s="149" t="s">
        <v>425</v>
      </c>
      <c r="E431" s="121">
        <v>610</v>
      </c>
      <c r="F431" s="33">
        <v>9250</v>
      </c>
    </row>
    <row r="432" spans="1:6" ht="45" x14ac:dyDescent="0.3">
      <c r="A432" s="43" t="s">
        <v>426</v>
      </c>
      <c r="B432" s="121" t="s">
        <v>316</v>
      </c>
      <c r="C432" s="121" t="s">
        <v>181</v>
      </c>
      <c r="D432" s="149" t="s">
        <v>427</v>
      </c>
      <c r="E432" s="121" t="s">
        <v>184</v>
      </c>
      <c r="F432" s="33">
        <f>F433</f>
        <v>2429.1999999999998</v>
      </c>
    </row>
    <row r="433" spans="1:7" ht="33.75" customHeight="1" x14ac:dyDescent="0.3">
      <c r="A433" s="43" t="s">
        <v>298</v>
      </c>
      <c r="B433" s="121" t="s">
        <v>316</v>
      </c>
      <c r="C433" s="121" t="s">
        <v>181</v>
      </c>
      <c r="D433" s="149" t="s">
        <v>427</v>
      </c>
      <c r="E433" s="121">
        <v>600</v>
      </c>
      <c r="F433" s="33">
        <f>F434</f>
        <v>2429.1999999999998</v>
      </c>
    </row>
    <row r="434" spans="1:7" x14ac:dyDescent="0.3">
      <c r="A434" s="43" t="s">
        <v>307</v>
      </c>
      <c r="B434" s="121" t="s">
        <v>316</v>
      </c>
      <c r="C434" s="121" t="s">
        <v>181</v>
      </c>
      <c r="D434" s="149" t="s">
        <v>427</v>
      </c>
      <c r="E434" s="121">
        <v>610</v>
      </c>
      <c r="F434" s="33">
        <v>2429.1999999999998</v>
      </c>
    </row>
    <row r="435" spans="1:7" ht="45" x14ac:dyDescent="0.3">
      <c r="A435" s="43" t="s">
        <v>1210</v>
      </c>
      <c r="B435" s="121" t="s">
        <v>316</v>
      </c>
      <c r="C435" s="121" t="s">
        <v>181</v>
      </c>
      <c r="D435" s="121" t="s">
        <v>1212</v>
      </c>
      <c r="E435" s="121" t="s">
        <v>184</v>
      </c>
      <c r="F435" s="133">
        <f>F436</f>
        <v>2</v>
      </c>
      <c r="G435" s="22"/>
    </row>
    <row r="436" spans="1:7" ht="30" x14ac:dyDescent="0.3">
      <c r="A436" s="43" t="s">
        <v>298</v>
      </c>
      <c r="B436" s="121" t="s">
        <v>316</v>
      </c>
      <c r="C436" s="121" t="s">
        <v>181</v>
      </c>
      <c r="D436" s="121" t="s">
        <v>1212</v>
      </c>
      <c r="E436" s="121">
        <v>600</v>
      </c>
      <c r="F436" s="133">
        <f>F437</f>
        <v>2</v>
      </c>
      <c r="G436" s="22"/>
    </row>
    <row r="437" spans="1:7" x14ac:dyDescent="0.3">
      <c r="A437" s="43" t="s">
        <v>307</v>
      </c>
      <c r="B437" s="121" t="s">
        <v>316</v>
      </c>
      <c r="C437" s="121" t="s">
        <v>181</v>
      </c>
      <c r="D437" s="121" t="s">
        <v>1212</v>
      </c>
      <c r="E437" s="121">
        <v>610</v>
      </c>
      <c r="F437" s="133">
        <v>2</v>
      </c>
      <c r="G437" s="22"/>
    </row>
    <row r="438" spans="1:7" ht="17.25" customHeight="1" x14ac:dyDescent="0.3">
      <c r="A438" s="43" t="s">
        <v>428</v>
      </c>
      <c r="B438" s="121" t="s">
        <v>316</v>
      </c>
      <c r="C438" s="121" t="s">
        <v>181</v>
      </c>
      <c r="D438" s="149" t="s">
        <v>429</v>
      </c>
      <c r="E438" s="121" t="s">
        <v>184</v>
      </c>
      <c r="F438" s="33">
        <f>F439+F442</f>
        <v>13979.3</v>
      </c>
    </row>
    <row r="439" spans="1:7" ht="45" x14ac:dyDescent="0.3">
      <c r="A439" s="43" t="s">
        <v>430</v>
      </c>
      <c r="B439" s="121" t="s">
        <v>316</v>
      </c>
      <c r="C439" s="121" t="s">
        <v>181</v>
      </c>
      <c r="D439" s="149" t="s">
        <v>431</v>
      </c>
      <c r="E439" s="121" t="s">
        <v>184</v>
      </c>
      <c r="F439" s="33">
        <f>F440</f>
        <v>13978.3</v>
      </c>
    </row>
    <row r="440" spans="1:7" ht="34.9" customHeight="1" x14ac:dyDescent="0.3">
      <c r="A440" s="43" t="s">
        <v>298</v>
      </c>
      <c r="B440" s="121" t="s">
        <v>316</v>
      </c>
      <c r="C440" s="121" t="s">
        <v>181</v>
      </c>
      <c r="D440" s="149" t="s">
        <v>431</v>
      </c>
      <c r="E440" s="121">
        <v>600</v>
      </c>
      <c r="F440" s="33">
        <f>F441</f>
        <v>13978.3</v>
      </c>
    </row>
    <row r="441" spans="1:7" x14ac:dyDescent="0.3">
      <c r="A441" s="43" t="s">
        <v>307</v>
      </c>
      <c r="B441" s="121" t="s">
        <v>316</v>
      </c>
      <c r="C441" s="121" t="s">
        <v>181</v>
      </c>
      <c r="D441" s="149" t="s">
        <v>431</v>
      </c>
      <c r="E441" s="121">
        <v>610</v>
      </c>
      <c r="F441" s="33">
        <v>13978.3</v>
      </c>
    </row>
    <row r="442" spans="1:7" ht="30" x14ac:dyDescent="0.3">
      <c r="A442" s="43" t="s">
        <v>974</v>
      </c>
      <c r="B442" s="121" t="s">
        <v>316</v>
      </c>
      <c r="C442" s="121" t="s">
        <v>181</v>
      </c>
      <c r="D442" s="121" t="s">
        <v>975</v>
      </c>
      <c r="E442" s="121" t="s">
        <v>184</v>
      </c>
      <c r="F442" s="27">
        <f>F443</f>
        <v>1</v>
      </c>
      <c r="G442" s="22"/>
    </row>
    <row r="443" spans="1:7" ht="35.450000000000003" customHeight="1" x14ac:dyDescent="0.3">
      <c r="A443" s="43" t="s">
        <v>298</v>
      </c>
      <c r="B443" s="121" t="s">
        <v>316</v>
      </c>
      <c r="C443" s="121" t="s">
        <v>181</v>
      </c>
      <c r="D443" s="121" t="s">
        <v>975</v>
      </c>
      <c r="E443" s="121">
        <v>600</v>
      </c>
      <c r="F443" s="27">
        <f>F444</f>
        <v>1</v>
      </c>
      <c r="G443" s="22"/>
    </row>
    <row r="444" spans="1:7" x14ac:dyDescent="0.3">
      <c r="A444" s="43" t="s">
        <v>307</v>
      </c>
      <c r="B444" s="121" t="s">
        <v>316</v>
      </c>
      <c r="C444" s="121" t="s">
        <v>181</v>
      </c>
      <c r="D444" s="121" t="s">
        <v>975</v>
      </c>
      <c r="E444" s="121">
        <v>610</v>
      </c>
      <c r="F444" s="27">
        <v>1</v>
      </c>
      <c r="G444" s="22"/>
    </row>
    <row r="445" spans="1:7" ht="45.75" customHeight="1" x14ac:dyDescent="0.3">
      <c r="A445" s="43" t="s">
        <v>1009</v>
      </c>
      <c r="B445" s="121" t="s">
        <v>316</v>
      </c>
      <c r="C445" s="121" t="s">
        <v>181</v>
      </c>
      <c r="D445" s="149" t="s">
        <v>432</v>
      </c>
      <c r="E445" s="121" t="s">
        <v>184</v>
      </c>
      <c r="F445" s="33">
        <f>F446</f>
        <v>236.2</v>
      </c>
    </row>
    <row r="446" spans="1:7" ht="46.5" customHeight="1" x14ac:dyDescent="0.3">
      <c r="A446" s="43" t="s">
        <v>433</v>
      </c>
      <c r="B446" s="121" t="s">
        <v>316</v>
      </c>
      <c r="C446" s="121" t="s">
        <v>181</v>
      </c>
      <c r="D446" s="149" t="s">
        <v>434</v>
      </c>
      <c r="E446" s="121" t="s">
        <v>184</v>
      </c>
      <c r="F446" s="33">
        <f>F447</f>
        <v>236.2</v>
      </c>
    </row>
    <row r="447" spans="1:7" ht="30" x14ac:dyDescent="0.3">
      <c r="A447" s="43" t="s">
        <v>435</v>
      </c>
      <c r="B447" s="121" t="s">
        <v>316</v>
      </c>
      <c r="C447" s="121" t="s">
        <v>181</v>
      </c>
      <c r="D447" s="149" t="s">
        <v>436</v>
      </c>
      <c r="E447" s="121" t="s">
        <v>184</v>
      </c>
      <c r="F447" s="33">
        <f>F448+F450</f>
        <v>236.2</v>
      </c>
    </row>
    <row r="448" spans="1:7" ht="30" x14ac:dyDescent="0.3">
      <c r="A448" s="43" t="s">
        <v>205</v>
      </c>
      <c r="B448" s="121" t="s">
        <v>316</v>
      </c>
      <c r="C448" s="121" t="s">
        <v>181</v>
      </c>
      <c r="D448" s="149" t="s">
        <v>436</v>
      </c>
      <c r="E448" s="121">
        <v>200</v>
      </c>
      <c r="F448" s="33">
        <f>F449</f>
        <v>236.2</v>
      </c>
    </row>
    <row r="449" spans="1:7" ht="30.75" customHeight="1" x14ac:dyDescent="0.3">
      <c r="A449" s="43" t="s">
        <v>206</v>
      </c>
      <c r="B449" s="121" t="s">
        <v>316</v>
      </c>
      <c r="C449" s="121" t="s">
        <v>181</v>
      </c>
      <c r="D449" s="149" t="s">
        <v>436</v>
      </c>
      <c r="E449" s="121">
        <v>240</v>
      </c>
      <c r="F449" s="33">
        <v>236.2</v>
      </c>
    </row>
    <row r="450" spans="1:7" hidden="1" x14ac:dyDescent="0.3">
      <c r="A450" s="43" t="s">
        <v>207</v>
      </c>
      <c r="B450" s="121" t="s">
        <v>316</v>
      </c>
      <c r="C450" s="121" t="s">
        <v>181</v>
      </c>
      <c r="D450" s="149" t="s">
        <v>436</v>
      </c>
      <c r="E450" s="121">
        <v>800</v>
      </c>
      <c r="F450" s="33">
        <f>F451</f>
        <v>0</v>
      </c>
    </row>
    <row r="451" spans="1:7" hidden="1" x14ac:dyDescent="0.3">
      <c r="A451" s="43" t="s">
        <v>208</v>
      </c>
      <c r="B451" s="121" t="s">
        <v>316</v>
      </c>
      <c r="C451" s="121" t="s">
        <v>181</v>
      </c>
      <c r="D451" s="149" t="s">
        <v>436</v>
      </c>
      <c r="E451" s="121">
        <v>850</v>
      </c>
      <c r="F451" s="33">
        <v>0</v>
      </c>
    </row>
    <row r="452" spans="1:7" ht="30" x14ac:dyDescent="0.3">
      <c r="A452" s="43" t="s">
        <v>229</v>
      </c>
      <c r="B452" s="121" t="s">
        <v>316</v>
      </c>
      <c r="C452" s="121" t="s">
        <v>181</v>
      </c>
      <c r="D452" s="149" t="s">
        <v>230</v>
      </c>
      <c r="E452" s="121" t="s">
        <v>184</v>
      </c>
      <c r="F452" s="33">
        <f>F453+F457+F460</f>
        <v>12401.4</v>
      </c>
    </row>
    <row r="453" spans="1:7" ht="30" x14ac:dyDescent="0.3">
      <c r="A453" s="43" t="s">
        <v>254</v>
      </c>
      <c r="B453" s="121" t="s">
        <v>316</v>
      </c>
      <c r="C453" s="121" t="s">
        <v>181</v>
      </c>
      <c r="D453" s="149" t="s">
        <v>255</v>
      </c>
      <c r="E453" s="121" t="s">
        <v>184</v>
      </c>
      <c r="F453" s="33">
        <f>F454</f>
        <v>12088</v>
      </c>
    </row>
    <row r="454" spans="1:7" ht="60" x14ac:dyDescent="0.3">
      <c r="A454" s="43" t="s">
        <v>790</v>
      </c>
      <c r="B454" s="121" t="s">
        <v>316</v>
      </c>
      <c r="C454" s="121" t="s">
        <v>181</v>
      </c>
      <c r="D454" s="149" t="s">
        <v>437</v>
      </c>
      <c r="E454" s="121" t="s">
        <v>184</v>
      </c>
      <c r="F454" s="33">
        <f>F455</f>
        <v>12088</v>
      </c>
    </row>
    <row r="455" spans="1:7" x14ac:dyDescent="0.3">
      <c r="A455" s="43" t="s">
        <v>268</v>
      </c>
      <c r="B455" s="121" t="s">
        <v>316</v>
      </c>
      <c r="C455" s="121" t="s">
        <v>181</v>
      </c>
      <c r="D455" s="149" t="s">
        <v>437</v>
      </c>
      <c r="E455" s="121">
        <v>500</v>
      </c>
      <c r="F455" s="33">
        <f>F456</f>
        <v>12088</v>
      </c>
    </row>
    <row r="456" spans="1:7" x14ac:dyDescent="0.3">
      <c r="A456" s="43" t="s">
        <v>269</v>
      </c>
      <c r="B456" s="121" t="s">
        <v>316</v>
      </c>
      <c r="C456" s="121" t="s">
        <v>181</v>
      </c>
      <c r="D456" s="149" t="s">
        <v>437</v>
      </c>
      <c r="E456" s="121">
        <v>530</v>
      </c>
      <c r="F456" s="33">
        <v>12088</v>
      </c>
    </row>
    <row r="457" spans="1:7" ht="45" x14ac:dyDescent="0.3">
      <c r="A457" s="43" t="s">
        <v>1245</v>
      </c>
      <c r="B457" s="121" t="s">
        <v>316</v>
      </c>
      <c r="C457" s="121" t="s">
        <v>181</v>
      </c>
      <c r="D457" s="121" t="s">
        <v>1246</v>
      </c>
      <c r="E457" s="121" t="s">
        <v>184</v>
      </c>
      <c r="F457" s="133">
        <f>F458</f>
        <v>311.39999999999998</v>
      </c>
      <c r="G457" s="22"/>
    </row>
    <row r="458" spans="1:7" x14ac:dyDescent="0.3">
      <c r="A458" s="44" t="s">
        <v>268</v>
      </c>
      <c r="B458" s="121" t="s">
        <v>316</v>
      </c>
      <c r="C458" s="121" t="s">
        <v>181</v>
      </c>
      <c r="D458" s="121" t="s">
        <v>1246</v>
      </c>
      <c r="E458" s="121" t="s">
        <v>717</v>
      </c>
      <c r="F458" s="133">
        <f>F459</f>
        <v>311.39999999999998</v>
      </c>
      <c r="G458" s="22"/>
    </row>
    <row r="459" spans="1:7" x14ac:dyDescent="0.3">
      <c r="A459" s="43" t="s">
        <v>169</v>
      </c>
      <c r="B459" s="121" t="s">
        <v>316</v>
      </c>
      <c r="C459" s="121" t="s">
        <v>181</v>
      </c>
      <c r="D459" s="121" t="s">
        <v>1246</v>
      </c>
      <c r="E459" s="121" t="s">
        <v>769</v>
      </c>
      <c r="F459" s="133">
        <v>311.39999999999998</v>
      </c>
      <c r="G459" s="22"/>
    </row>
    <row r="460" spans="1:7" ht="45" x14ac:dyDescent="0.3">
      <c r="A460" s="43" t="s">
        <v>1247</v>
      </c>
      <c r="B460" s="121" t="s">
        <v>316</v>
      </c>
      <c r="C460" s="121" t="s">
        <v>181</v>
      </c>
      <c r="D460" s="121" t="s">
        <v>1248</v>
      </c>
      <c r="E460" s="121" t="s">
        <v>184</v>
      </c>
      <c r="F460" s="133">
        <f>F461</f>
        <v>2</v>
      </c>
      <c r="G460" s="22"/>
    </row>
    <row r="461" spans="1:7" x14ac:dyDescent="0.3">
      <c r="A461" s="44" t="s">
        <v>268</v>
      </c>
      <c r="B461" s="121" t="s">
        <v>316</v>
      </c>
      <c r="C461" s="121" t="s">
        <v>181</v>
      </c>
      <c r="D461" s="121" t="s">
        <v>1248</v>
      </c>
      <c r="E461" s="121" t="s">
        <v>717</v>
      </c>
      <c r="F461" s="133">
        <f>F462</f>
        <v>2</v>
      </c>
      <c r="G461" s="22"/>
    </row>
    <row r="462" spans="1:7" x14ac:dyDescent="0.3">
      <c r="A462" s="43" t="s">
        <v>169</v>
      </c>
      <c r="B462" s="121" t="s">
        <v>316</v>
      </c>
      <c r="C462" s="121" t="s">
        <v>181</v>
      </c>
      <c r="D462" s="121" t="s">
        <v>1248</v>
      </c>
      <c r="E462" s="121" t="s">
        <v>769</v>
      </c>
      <c r="F462" s="133">
        <v>2</v>
      </c>
      <c r="G462" s="22"/>
    </row>
    <row r="463" spans="1:7" ht="21" customHeight="1" x14ac:dyDescent="0.3">
      <c r="A463" s="43" t="s">
        <v>438</v>
      </c>
      <c r="B463" s="121" t="s">
        <v>316</v>
      </c>
      <c r="C463" s="121" t="s">
        <v>210</v>
      </c>
      <c r="D463" s="149" t="s">
        <v>439</v>
      </c>
      <c r="E463" s="121" t="s">
        <v>184</v>
      </c>
      <c r="F463" s="33">
        <f>F464</f>
        <v>4716.3999999999996</v>
      </c>
    </row>
    <row r="464" spans="1:7" ht="30" x14ac:dyDescent="0.3">
      <c r="A464" s="43" t="s">
        <v>1008</v>
      </c>
      <c r="B464" s="121" t="s">
        <v>316</v>
      </c>
      <c r="C464" s="121" t="s">
        <v>210</v>
      </c>
      <c r="D464" s="149" t="s">
        <v>440</v>
      </c>
      <c r="E464" s="121" t="s">
        <v>184</v>
      </c>
      <c r="F464" s="33">
        <f>F465</f>
        <v>4716.3999999999996</v>
      </c>
    </row>
    <row r="465" spans="1:6" ht="46.5" customHeight="1" x14ac:dyDescent="0.3">
      <c r="A465" s="43" t="s">
        <v>1010</v>
      </c>
      <c r="B465" s="121" t="s">
        <v>316</v>
      </c>
      <c r="C465" s="121" t="s">
        <v>210</v>
      </c>
      <c r="D465" s="149" t="s">
        <v>432</v>
      </c>
      <c r="E465" s="121" t="s">
        <v>184</v>
      </c>
      <c r="F465" s="33">
        <f>F466</f>
        <v>4716.3999999999996</v>
      </c>
    </row>
    <row r="466" spans="1:6" ht="45.75" customHeight="1" x14ac:dyDescent="0.3">
      <c r="A466" s="43" t="s">
        <v>433</v>
      </c>
      <c r="B466" s="121" t="s">
        <v>316</v>
      </c>
      <c r="C466" s="121" t="s">
        <v>210</v>
      </c>
      <c r="D466" s="149" t="s">
        <v>434</v>
      </c>
      <c r="E466" s="121" t="s">
        <v>184</v>
      </c>
      <c r="F466" s="33">
        <f>F467+F470+F473</f>
        <v>4716.3999999999996</v>
      </c>
    </row>
    <row r="467" spans="1:6" ht="30" x14ac:dyDescent="0.3">
      <c r="A467" s="43" t="s">
        <v>191</v>
      </c>
      <c r="B467" s="121" t="s">
        <v>316</v>
      </c>
      <c r="C467" s="121" t="s">
        <v>210</v>
      </c>
      <c r="D467" s="149" t="s">
        <v>441</v>
      </c>
      <c r="E467" s="121" t="s">
        <v>184</v>
      </c>
      <c r="F467" s="33">
        <f>F468</f>
        <v>1611.4</v>
      </c>
    </row>
    <row r="468" spans="1:6" ht="75" x14ac:dyDescent="0.3">
      <c r="A468" s="43" t="s">
        <v>193</v>
      </c>
      <c r="B468" s="121" t="s">
        <v>316</v>
      </c>
      <c r="C468" s="121" t="s">
        <v>210</v>
      </c>
      <c r="D468" s="149" t="s">
        <v>441</v>
      </c>
      <c r="E468" s="121">
        <v>100</v>
      </c>
      <c r="F468" s="33">
        <f>F469</f>
        <v>1611.4</v>
      </c>
    </row>
    <row r="469" spans="1:6" ht="30" x14ac:dyDescent="0.3">
      <c r="A469" s="43" t="s">
        <v>194</v>
      </c>
      <c r="B469" s="121" t="s">
        <v>316</v>
      </c>
      <c r="C469" s="121" t="s">
        <v>210</v>
      </c>
      <c r="D469" s="149" t="s">
        <v>441</v>
      </c>
      <c r="E469" s="121">
        <v>120</v>
      </c>
      <c r="F469" s="33">
        <v>1611.4</v>
      </c>
    </row>
    <row r="470" spans="1:6" ht="30" hidden="1" x14ac:dyDescent="0.3">
      <c r="A470" s="43" t="s">
        <v>195</v>
      </c>
      <c r="B470" s="121" t="s">
        <v>316</v>
      </c>
      <c r="C470" s="121" t="s">
        <v>210</v>
      </c>
      <c r="D470" s="149" t="s">
        <v>442</v>
      </c>
      <c r="E470" s="121" t="s">
        <v>184</v>
      </c>
      <c r="F470" s="33">
        <f>F471</f>
        <v>0</v>
      </c>
    </row>
    <row r="471" spans="1:6" ht="30" hidden="1" x14ac:dyDescent="0.3">
      <c r="A471" s="43" t="s">
        <v>205</v>
      </c>
      <c r="B471" s="121" t="s">
        <v>316</v>
      </c>
      <c r="C471" s="121" t="s">
        <v>210</v>
      </c>
      <c r="D471" s="149" t="s">
        <v>442</v>
      </c>
      <c r="E471" s="121">
        <v>200</v>
      </c>
      <c r="F471" s="33">
        <f>F472</f>
        <v>0</v>
      </c>
    </row>
    <row r="472" spans="1:6" ht="34.9" hidden="1" customHeight="1" x14ac:dyDescent="0.3">
      <c r="A472" s="43" t="s">
        <v>206</v>
      </c>
      <c r="B472" s="121" t="s">
        <v>316</v>
      </c>
      <c r="C472" s="121" t="s">
        <v>210</v>
      </c>
      <c r="D472" s="149" t="s">
        <v>442</v>
      </c>
      <c r="E472" s="121">
        <v>240</v>
      </c>
      <c r="F472" s="33">
        <v>0</v>
      </c>
    </row>
    <row r="473" spans="1:6" ht="30" x14ac:dyDescent="0.3">
      <c r="A473" s="43" t="s">
        <v>443</v>
      </c>
      <c r="B473" s="121" t="s">
        <v>316</v>
      </c>
      <c r="C473" s="121" t="s">
        <v>210</v>
      </c>
      <c r="D473" s="149" t="s">
        <v>444</v>
      </c>
      <c r="E473" s="121" t="s">
        <v>184</v>
      </c>
      <c r="F473" s="33">
        <f>F474+F476+F478</f>
        <v>3104.9999999999995</v>
      </c>
    </row>
    <row r="474" spans="1:6" ht="75" x14ac:dyDescent="0.3">
      <c r="A474" s="43" t="s">
        <v>193</v>
      </c>
      <c r="B474" s="121" t="s">
        <v>316</v>
      </c>
      <c r="C474" s="121" t="s">
        <v>210</v>
      </c>
      <c r="D474" s="149" t="s">
        <v>444</v>
      </c>
      <c r="E474" s="121">
        <v>100</v>
      </c>
      <c r="F474" s="33">
        <f>F475</f>
        <v>2125.6</v>
      </c>
    </row>
    <row r="475" spans="1:6" ht="18.600000000000001" customHeight="1" x14ac:dyDescent="0.3">
      <c r="A475" s="43" t="s">
        <v>259</v>
      </c>
      <c r="B475" s="121" t="s">
        <v>316</v>
      </c>
      <c r="C475" s="121" t="s">
        <v>210</v>
      </c>
      <c r="D475" s="149" t="s">
        <v>444</v>
      </c>
      <c r="E475" s="121">
        <v>110</v>
      </c>
      <c r="F475" s="33">
        <v>2125.6</v>
      </c>
    </row>
    <row r="476" spans="1:6" ht="30" x14ac:dyDescent="0.3">
      <c r="A476" s="43" t="s">
        <v>205</v>
      </c>
      <c r="B476" s="121" t="s">
        <v>316</v>
      </c>
      <c r="C476" s="121" t="s">
        <v>210</v>
      </c>
      <c r="D476" s="149" t="s">
        <v>444</v>
      </c>
      <c r="E476" s="121">
        <v>200</v>
      </c>
      <c r="F476" s="33">
        <f>F477</f>
        <v>975.3</v>
      </c>
    </row>
    <row r="477" spans="1:6" ht="30.6" customHeight="1" x14ac:dyDescent="0.3">
      <c r="A477" s="43" t="s">
        <v>206</v>
      </c>
      <c r="B477" s="121" t="s">
        <v>316</v>
      </c>
      <c r="C477" s="121" t="s">
        <v>210</v>
      </c>
      <c r="D477" s="149" t="s">
        <v>444</v>
      </c>
      <c r="E477" s="121">
        <v>240</v>
      </c>
      <c r="F477" s="33">
        <v>975.3</v>
      </c>
    </row>
    <row r="478" spans="1:6" x14ac:dyDescent="0.3">
      <c r="A478" s="43" t="s">
        <v>207</v>
      </c>
      <c r="B478" s="121" t="s">
        <v>316</v>
      </c>
      <c r="C478" s="121" t="s">
        <v>210</v>
      </c>
      <c r="D478" s="149" t="s">
        <v>444</v>
      </c>
      <c r="E478" s="121">
        <v>800</v>
      </c>
      <c r="F478" s="33">
        <f>F479</f>
        <v>4.0999999999999996</v>
      </c>
    </row>
    <row r="479" spans="1:6" x14ac:dyDescent="0.3">
      <c r="A479" s="43" t="s">
        <v>208</v>
      </c>
      <c r="B479" s="121" t="s">
        <v>316</v>
      </c>
      <c r="C479" s="121" t="s">
        <v>210</v>
      </c>
      <c r="D479" s="149" t="s">
        <v>444</v>
      </c>
      <c r="E479" s="121">
        <v>850</v>
      </c>
      <c r="F479" s="33">
        <v>4.0999999999999996</v>
      </c>
    </row>
    <row r="480" spans="1:6" x14ac:dyDescent="0.3">
      <c r="A480" s="42" t="s">
        <v>445</v>
      </c>
      <c r="B480" s="129" t="s">
        <v>446</v>
      </c>
      <c r="C480" s="129" t="s">
        <v>182</v>
      </c>
      <c r="D480" s="34" t="s">
        <v>447</v>
      </c>
      <c r="E480" s="129" t="s">
        <v>184</v>
      </c>
      <c r="F480" s="157">
        <f>F481+F488+F517</f>
        <v>16669.5</v>
      </c>
    </row>
    <row r="481" spans="1:6" x14ac:dyDescent="0.3">
      <c r="A481" s="43" t="s">
        <v>448</v>
      </c>
      <c r="B481" s="121" t="s">
        <v>446</v>
      </c>
      <c r="C481" s="121" t="s">
        <v>181</v>
      </c>
      <c r="D481" s="149" t="s">
        <v>183</v>
      </c>
      <c r="E481" s="121" t="s">
        <v>184</v>
      </c>
      <c r="F481" s="33">
        <f t="shared" ref="F481:F486" si="3">F482</f>
        <v>9617.7999999999993</v>
      </c>
    </row>
    <row r="482" spans="1:6" ht="30.75" customHeight="1" x14ac:dyDescent="0.3">
      <c r="A482" s="43" t="s">
        <v>997</v>
      </c>
      <c r="B482" s="121" t="s">
        <v>446</v>
      </c>
      <c r="C482" s="121" t="s">
        <v>181</v>
      </c>
      <c r="D482" s="149" t="s">
        <v>449</v>
      </c>
      <c r="E482" s="121" t="s">
        <v>184</v>
      </c>
      <c r="F482" s="33">
        <f t="shared" si="3"/>
        <v>9617.7999999999993</v>
      </c>
    </row>
    <row r="483" spans="1:6" ht="75.75" customHeight="1" x14ac:dyDescent="0.3">
      <c r="A483" s="52" t="s">
        <v>1114</v>
      </c>
      <c r="B483" s="121" t="s">
        <v>446</v>
      </c>
      <c r="C483" s="121" t="s">
        <v>181</v>
      </c>
      <c r="D483" s="149" t="s">
        <v>450</v>
      </c>
      <c r="E483" s="121" t="s">
        <v>184</v>
      </c>
      <c r="F483" s="33">
        <f t="shared" si="3"/>
        <v>9617.7999999999993</v>
      </c>
    </row>
    <row r="484" spans="1:6" ht="45.75" customHeight="1" x14ac:dyDescent="0.3">
      <c r="A484" s="52" t="s">
        <v>824</v>
      </c>
      <c r="B484" s="121" t="s">
        <v>446</v>
      </c>
      <c r="C484" s="121" t="s">
        <v>181</v>
      </c>
      <c r="D484" s="149" t="s">
        <v>451</v>
      </c>
      <c r="E484" s="121" t="s">
        <v>184</v>
      </c>
      <c r="F484" s="33">
        <f t="shared" si="3"/>
        <v>9617.7999999999993</v>
      </c>
    </row>
    <row r="485" spans="1:6" ht="45.75" customHeight="1" x14ac:dyDescent="0.3">
      <c r="A485" s="52" t="s">
        <v>830</v>
      </c>
      <c r="B485" s="121" t="s">
        <v>446</v>
      </c>
      <c r="C485" s="121" t="s">
        <v>181</v>
      </c>
      <c r="D485" s="149" t="s">
        <v>452</v>
      </c>
      <c r="E485" s="121" t="s">
        <v>184</v>
      </c>
      <c r="F485" s="33">
        <f t="shared" si="3"/>
        <v>9617.7999999999993</v>
      </c>
    </row>
    <row r="486" spans="1:6" ht="16.899999999999999" customHeight="1" x14ac:dyDescent="0.3">
      <c r="A486" s="43" t="s">
        <v>453</v>
      </c>
      <c r="B486" s="121" t="s">
        <v>446</v>
      </c>
      <c r="C486" s="121" t="s">
        <v>181</v>
      </c>
      <c r="D486" s="149" t="s">
        <v>452</v>
      </c>
      <c r="E486" s="121">
        <v>300</v>
      </c>
      <c r="F486" s="33">
        <f t="shared" si="3"/>
        <v>9617.7999999999993</v>
      </c>
    </row>
    <row r="487" spans="1:6" ht="30" x14ac:dyDescent="0.3">
      <c r="A487" s="43" t="s">
        <v>454</v>
      </c>
      <c r="B487" s="121" t="s">
        <v>446</v>
      </c>
      <c r="C487" s="121" t="s">
        <v>181</v>
      </c>
      <c r="D487" s="149" t="s">
        <v>452</v>
      </c>
      <c r="E487" s="121">
        <v>310</v>
      </c>
      <c r="F487" s="33">
        <v>9617.7999999999993</v>
      </c>
    </row>
    <row r="488" spans="1:6" x14ac:dyDescent="0.3">
      <c r="A488" s="43" t="s">
        <v>455</v>
      </c>
      <c r="B488" s="121" t="s">
        <v>446</v>
      </c>
      <c r="C488" s="121" t="s">
        <v>198</v>
      </c>
      <c r="D488" s="149" t="s">
        <v>183</v>
      </c>
      <c r="E488" s="121" t="s">
        <v>184</v>
      </c>
      <c r="F488" s="33">
        <f>F489+F495+F501+F512</f>
        <v>3551.7</v>
      </c>
    </row>
    <row r="489" spans="1:6" ht="40.9" customHeight="1" x14ac:dyDescent="0.3">
      <c r="A489" s="43" t="s">
        <v>1011</v>
      </c>
      <c r="B489" s="121" t="s">
        <v>446</v>
      </c>
      <c r="C489" s="121" t="s">
        <v>198</v>
      </c>
      <c r="D489" s="149" t="s">
        <v>350</v>
      </c>
      <c r="E489" s="121" t="s">
        <v>184</v>
      </c>
      <c r="F489" s="33">
        <f>F490</f>
        <v>1621.7</v>
      </c>
    </row>
    <row r="490" spans="1:6" x14ac:dyDescent="0.3">
      <c r="A490" s="43" t="s">
        <v>376</v>
      </c>
      <c r="B490" s="121" t="s">
        <v>446</v>
      </c>
      <c r="C490" s="121" t="s">
        <v>198</v>
      </c>
      <c r="D490" s="149" t="s">
        <v>377</v>
      </c>
      <c r="E490" s="121" t="s">
        <v>184</v>
      </c>
      <c r="F490" s="33">
        <f>F491</f>
        <v>1621.7</v>
      </c>
    </row>
    <row r="491" spans="1:6" ht="30" x14ac:dyDescent="0.3">
      <c r="A491" s="43" t="s">
        <v>397</v>
      </c>
      <c r="B491" s="121" t="s">
        <v>446</v>
      </c>
      <c r="C491" s="121" t="s">
        <v>198</v>
      </c>
      <c r="D491" s="149" t="s">
        <v>379</v>
      </c>
      <c r="E491" s="121" t="s">
        <v>184</v>
      </c>
      <c r="F491" s="33">
        <f>F492</f>
        <v>1621.7</v>
      </c>
    </row>
    <row r="492" spans="1:6" ht="30" x14ac:dyDescent="0.3">
      <c r="A492" s="43" t="s">
        <v>456</v>
      </c>
      <c r="B492" s="121" t="s">
        <v>446</v>
      </c>
      <c r="C492" s="121" t="s">
        <v>198</v>
      </c>
      <c r="D492" s="149" t="s">
        <v>457</v>
      </c>
      <c r="E492" s="121" t="s">
        <v>184</v>
      </c>
      <c r="F492" s="33">
        <f>F493</f>
        <v>1621.7</v>
      </c>
    </row>
    <row r="493" spans="1:6" ht="33" customHeight="1" x14ac:dyDescent="0.3">
      <c r="A493" s="43" t="s">
        <v>298</v>
      </c>
      <c r="B493" s="121" t="s">
        <v>446</v>
      </c>
      <c r="C493" s="121" t="s">
        <v>198</v>
      </c>
      <c r="D493" s="149" t="s">
        <v>457</v>
      </c>
      <c r="E493" s="121">
        <v>600</v>
      </c>
      <c r="F493" s="33">
        <f>F494</f>
        <v>1621.7</v>
      </c>
    </row>
    <row r="494" spans="1:6" x14ac:dyDescent="0.3">
      <c r="A494" s="43" t="s">
        <v>307</v>
      </c>
      <c r="B494" s="121" t="s">
        <v>446</v>
      </c>
      <c r="C494" s="121" t="s">
        <v>198</v>
      </c>
      <c r="D494" s="149" t="s">
        <v>457</v>
      </c>
      <c r="E494" s="121">
        <v>610</v>
      </c>
      <c r="F494" s="33">
        <v>1621.7</v>
      </c>
    </row>
    <row r="495" spans="1:6" ht="45" x14ac:dyDescent="0.3">
      <c r="A495" s="43" t="s">
        <v>1012</v>
      </c>
      <c r="B495" s="121" t="s">
        <v>446</v>
      </c>
      <c r="C495" s="121" t="s">
        <v>198</v>
      </c>
      <c r="D495" s="149" t="s">
        <v>335</v>
      </c>
      <c r="E495" s="121" t="s">
        <v>184</v>
      </c>
      <c r="F495" s="33">
        <f>F497</f>
        <v>1500</v>
      </c>
    </row>
    <row r="496" spans="1:6" ht="45" hidden="1" x14ac:dyDescent="0.3">
      <c r="A496" s="43" t="s">
        <v>810</v>
      </c>
      <c r="B496" s="121" t="s">
        <v>446</v>
      </c>
      <c r="C496" s="121" t="s">
        <v>198</v>
      </c>
      <c r="D496" s="149" t="s">
        <v>811</v>
      </c>
      <c r="E496" s="121" t="s">
        <v>184</v>
      </c>
      <c r="F496" s="33">
        <v>0</v>
      </c>
    </row>
    <row r="497" spans="1:6" ht="30" x14ac:dyDescent="0.3">
      <c r="A497" s="43" t="s">
        <v>458</v>
      </c>
      <c r="B497" s="121" t="s">
        <v>446</v>
      </c>
      <c r="C497" s="121" t="s">
        <v>198</v>
      </c>
      <c r="D497" s="149" t="s">
        <v>805</v>
      </c>
      <c r="E497" s="121" t="s">
        <v>184</v>
      </c>
      <c r="F497" s="33">
        <f>F498</f>
        <v>1500</v>
      </c>
    </row>
    <row r="498" spans="1:6" ht="45" customHeight="1" x14ac:dyDescent="0.3">
      <c r="A498" s="43" t="s">
        <v>812</v>
      </c>
      <c r="B498" s="121" t="s">
        <v>446</v>
      </c>
      <c r="C498" s="121" t="s">
        <v>198</v>
      </c>
      <c r="D498" s="149" t="s">
        <v>806</v>
      </c>
      <c r="E498" s="121" t="s">
        <v>184</v>
      </c>
      <c r="F498" s="33">
        <f>F499</f>
        <v>1500</v>
      </c>
    </row>
    <row r="499" spans="1:6" ht="17.25" customHeight="1" x14ac:dyDescent="0.3">
      <c r="A499" s="43" t="s">
        <v>453</v>
      </c>
      <c r="B499" s="121" t="s">
        <v>446</v>
      </c>
      <c r="C499" s="121" t="s">
        <v>198</v>
      </c>
      <c r="D499" s="149" t="s">
        <v>806</v>
      </c>
      <c r="E499" s="121">
        <v>300</v>
      </c>
      <c r="F499" s="33">
        <f>F500</f>
        <v>1500</v>
      </c>
    </row>
    <row r="500" spans="1:6" ht="30" x14ac:dyDescent="0.3">
      <c r="A500" s="43" t="s">
        <v>460</v>
      </c>
      <c r="B500" s="121" t="s">
        <v>446</v>
      </c>
      <c r="C500" s="121" t="s">
        <v>198</v>
      </c>
      <c r="D500" s="149" t="s">
        <v>806</v>
      </c>
      <c r="E500" s="121">
        <v>320</v>
      </c>
      <c r="F500" s="33">
        <v>1500</v>
      </c>
    </row>
    <row r="501" spans="1:6" ht="33.75" customHeight="1" x14ac:dyDescent="0.3">
      <c r="A501" s="43" t="s">
        <v>997</v>
      </c>
      <c r="B501" s="121" t="s">
        <v>446</v>
      </c>
      <c r="C501" s="121" t="s">
        <v>198</v>
      </c>
      <c r="D501" s="149" t="s">
        <v>449</v>
      </c>
      <c r="E501" s="121" t="s">
        <v>184</v>
      </c>
      <c r="F501" s="33">
        <f>F502+F507</f>
        <v>430</v>
      </c>
    </row>
    <row r="502" spans="1:6" ht="34.9" customHeight="1" x14ac:dyDescent="0.3">
      <c r="A502" s="52" t="s">
        <v>462</v>
      </c>
      <c r="B502" s="121" t="s">
        <v>446</v>
      </c>
      <c r="C502" s="121" t="s">
        <v>198</v>
      </c>
      <c r="D502" s="149" t="s">
        <v>463</v>
      </c>
      <c r="E502" s="121" t="s">
        <v>184</v>
      </c>
      <c r="F502" s="33">
        <f>F503</f>
        <v>330</v>
      </c>
    </row>
    <row r="503" spans="1:6" ht="45" customHeight="1" x14ac:dyDescent="0.3">
      <c r="A503" s="52" t="s">
        <v>834</v>
      </c>
      <c r="B503" s="121" t="s">
        <v>446</v>
      </c>
      <c r="C503" s="121" t="s">
        <v>198</v>
      </c>
      <c r="D503" s="149" t="s">
        <v>464</v>
      </c>
      <c r="E503" s="121" t="s">
        <v>184</v>
      </c>
      <c r="F503" s="33">
        <f>F504</f>
        <v>330</v>
      </c>
    </row>
    <row r="504" spans="1:6" ht="45" x14ac:dyDescent="0.3">
      <c r="A504" s="52" t="s">
        <v>832</v>
      </c>
      <c r="B504" s="121" t="s">
        <v>446</v>
      </c>
      <c r="C504" s="121" t="s">
        <v>198</v>
      </c>
      <c r="D504" s="149" t="s">
        <v>465</v>
      </c>
      <c r="E504" s="121" t="s">
        <v>184</v>
      </c>
      <c r="F504" s="33">
        <f>F505</f>
        <v>330</v>
      </c>
    </row>
    <row r="505" spans="1:6" ht="16.149999999999999" customHeight="1" x14ac:dyDescent="0.3">
      <c r="A505" s="43" t="s">
        <v>453</v>
      </c>
      <c r="B505" s="121" t="s">
        <v>446</v>
      </c>
      <c r="C505" s="121" t="s">
        <v>198</v>
      </c>
      <c r="D505" s="149" t="s">
        <v>465</v>
      </c>
      <c r="E505" s="121">
        <v>300</v>
      </c>
      <c r="F505" s="33">
        <f>F506</f>
        <v>330</v>
      </c>
    </row>
    <row r="506" spans="1:6" ht="30" x14ac:dyDescent="0.3">
      <c r="A506" s="43" t="s">
        <v>460</v>
      </c>
      <c r="B506" s="121" t="s">
        <v>446</v>
      </c>
      <c r="C506" s="121" t="s">
        <v>198</v>
      </c>
      <c r="D506" s="149" t="s">
        <v>465</v>
      </c>
      <c r="E506" s="121">
        <v>320</v>
      </c>
      <c r="F506" s="33">
        <v>330</v>
      </c>
    </row>
    <row r="507" spans="1:6" ht="51" customHeight="1" x14ac:dyDescent="0.3">
      <c r="A507" s="43" t="s">
        <v>466</v>
      </c>
      <c r="B507" s="121" t="s">
        <v>446</v>
      </c>
      <c r="C507" s="121" t="s">
        <v>198</v>
      </c>
      <c r="D507" s="149" t="s">
        <v>467</v>
      </c>
      <c r="E507" s="121" t="s">
        <v>184</v>
      </c>
      <c r="F507" s="33">
        <f>F508</f>
        <v>100</v>
      </c>
    </row>
    <row r="508" spans="1:6" ht="43.9" customHeight="1" x14ac:dyDescent="0.3">
      <c r="A508" s="43" t="s">
        <v>837</v>
      </c>
      <c r="B508" s="121" t="s">
        <v>446</v>
      </c>
      <c r="C508" s="121" t="s">
        <v>198</v>
      </c>
      <c r="D508" s="149" t="s">
        <v>468</v>
      </c>
      <c r="E508" s="121" t="s">
        <v>184</v>
      </c>
      <c r="F508" s="33">
        <f>F509</f>
        <v>100</v>
      </c>
    </row>
    <row r="509" spans="1:6" ht="45" x14ac:dyDescent="0.3">
      <c r="A509" s="43" t="s">
        <v>838</v>
      </c>
      <c r="B509" s="121" t="s">
        <v>446</v>
      </c>
      <c r="C509" s="121" t="s">
        <v>198</v>
      </c>
      <c r="D509" s="149" t="s">
        <v>469</v>
      </c>
      <c r="E509" s="121" t="s">
        <v>184</v>
      </c>
      <c r="F509" s="33">
        <f>F510</f>
        <v>100</v>
      </c>
    </row>
    <row r="510" spans="1:6" ht="35.25" customHeight="1" x14ac:dyDescent="0.3">
      <c r="A510" s="43" t="s">
        <v>298</v>
      </c>
      <c r="B510" s="121" t="s">
        <v>446</v>
      </c>
      <c r="C510" s="121" t="s">
        <v>198</v>
      </c>
      <c r="D510" s="149" t="s">
        <v>469</v>
      </c>
      <c r="E510" s="121">
        <v>600</v>
      </c>
      <c r="F510" s="33">
        <f>F511</f>
        <v>100</v>
      </c>
    </row>
    <row r="511" spans="1:6" ht="45" x14ac:dyDescent="0.3">
      <c r="A511" s="43" t="s">
        <v>470</v>
      </c>
      <c r="B511" s="121" t="s">
        <v>446</v>
      </c>
      <c r="C511" s="121" t="s">
        <v>198</v>
      </c>
      <c r="D511" s="149" t="s">
        <v>469</v>
      </c>
      <c r="E511" s="121">
        <v>630</v>
      </c>
      <c r="F511" s="33">
        <v>100</v>
      </c>
    </row>
    <row r="512" spans="1:6" ht="30" hidden="1" x14ac:dyDescent="0.3">
      <c r="A512" s="43" t="s">
        <v>694</v>
      </c>
      <c r="B512" s="121" t="s">
        <v>446</v>
      </c>
      <c r="C512" s="121" t="s">
        <v>198</v>
      </c>
      <c r="D512" s="149" t="s">
        <v>684</v>
      </c>
      <c r="E512" s="121" t="s">
        <v>184</v>
      </c>
      <c r="F512" s="33">
        <f>F513</f>
        <v>0</v>
      </c>
    </row>
    <row r="513" spans="1:6" ht="60" hidden="1" x14ac:dyDescent="0.3">
      <c r="A513" s="43" t="s">
        <v>685</v>
      </c>
      <c r="B513" s="121" t="s">
        <v>446</v>
      </c>
      <c r="C513" s="121" t="s">
        <v>198</v>
      </c>
      <c r="D513" s="149" t="s">
        <v>686</v>
      </c>
      <c r="E513" s="121" t="s">
        <v>184</v>
      </c>
      <c r="F513" s="33">
        <f>F514</f>
        <v>0</v>
      </c>
    </row>
    <row r="514" spans="1:6" ht="48.6" hidden="1" customHeight="1" x14ac:dyDescent="0.3">
      <c r="A514" s="43" t="s">
        <v>687</v>
      </c>
      <c r="B514" s="121" t="s">
        <v>446</v>
      </c>
      <c r="C514" s="121" t="s">
        <v>198</v>
      </c>
      <c r="D514" s="149" t="s">
        <v>688</v>
      </c>
      <c r="E514" s="121" t="s">
        <v>184</v>
      </c>
      <c r="F514" s="33">
        <f>F515</f>
        <v>0</v>
      </c>
    </row>
    <row r="515" spans="1:6" ht="33.75" hidden="1" customHeight="1" x14ac:dyDescent="0.3">
      <c r="A515" s="43" t="s">
        <v>298</v>
      </c>
      <c r="B515" s="121" t="s">
        <v>446</v>
      </c>
      <c r="C515" s="121" t="s">
        <v>198</v>
      </c>
      <c r="D515" s="149" t="s">
        <v>688</v>
      </c>
      <c r="E515" s="121" t="s">
        <v>689</v>
      </c>
      <c r="F515" s="33">
        <f>F516</f>
        <v>0</v>
      </c>
    </row>
    <row r="516" spans="1:6" hidden="1" x14ac:dyDescent="0.3">
      <c r="A516" s="43" t="s">
        <v>307</v>
      </c>
      <c r="B516" s="121" t="s">
        <v>446</v>
      </c>
      <c r="C516" s="121" t="s">
        <v>198</v>
      </c>
      <c r="D516" s="149" t="s">
        <v>688</v>
      </c>
      <c r="E516" s="121" t="s">
        <v>690</v>
      </c>
      <c r="F516" s="33">
        <v>0</v>
      </c>
    </row>
    <row r="517" spans="1:6" x14ac:dyDescent="0.3">
      <c r="A517" s="43" t="s">
        <v>471</v>
      </c>
      <c r="B517" s="121" t="s">
        <v>446</v>
      </c>
      <c r="C517" s="121" t="s">
        <v>210</v>
      </c>
      <c r="D517" s="149" t="s">
        <v>183</v>
      </c>
      <c r="E517" s="121" t="s">
        <v>184</v>
      </c>
      <c r="F517" s="33">
        <f t="shared" ref="F517:F522" si="4">F518</f>
        <v>3500</v>
      </c>
    </row>
    <row r="518" spans="1:6" ht="44.25" customHeight="1" x14ac:dyDescent="0.3">
      <c r="A518" s="43" t="s">
        <v>1013</v>
      </c>
      <c r="B518" s="121" t="s">
        <v>446</v>
      </c>
      <c r="C518" s="121" t="s">
        <v>210</v>
      </c>
      <c r="D518" s="149" t="s">
        <v>350</v>
      </c>
      <c r="E518" s="121" t="s">
        <v>184</v>
      </c>
      <c r="F518" s="33">
        <f t="shared" si="4"/>
        <v>3500</v>
      </c>
    </row>
    <row r="519" spans="1:6" ht="30" x14ac:dyDescent="0.3">
      <c r="A519" s="43" t="s">
        <v>472</v>
      </c>
      <c r="B519" s="121" t="s">
        <v>446</v>
      </c>
      <c r="C519" s="121" t="s">
        <v>210</v>
      </c>
      <c r="D519" s="149" t="s">
        <v>1234</v>
      </c>
      <c r="E519" s="121" t="s">
        <v>184</v>
      </c>
      <c r="F519" s="33">
        <f t="shared" si="4"/>
        <v>3500</v>
      </c>
    </row>
    <row r="520" spans="1:6" ht="90" x14ac:dyDescent="0.3">
      <c r="A520" s="43" t="s">
        <v>474</v>
      </c>
      <c r="B520" s="121" t="s">
        <v>446</v>
      </c>
      <c r="C520" s="121" t="s">
        <v>210</v>
      </c>
      <c r="D520" s="149" t="s">
        <v>1233</v>
      </c>
      <c r="E520" s="121" t="s">
        <v>184</v>
      </c>
      <c r="F520" s="33">
        <f t="shared" si="4"/>
        <v>3500</v>
      </c>
    </row>
    <row r="521" spans="1:6" ht="45" x14ac:dyDescent="0.3">
      <c r="A521" s="43" t="s">
        <v>476</v>
      </c>
      <c r="B521" s="121" t="s">
        <v>446</v>
      </c>
      <c r="C521" s="121" t="s">
        <v>210</v>
      </c>
      <c r="D521" s="149" t="s">
        <v>1256</v>
      </c>
      <c r="E521" s="121" t="s">
        <v>184</v>
      </c>
      <c r="F521" s="33">
        <f t="shared" si="4"/>
        <v>3500</v>
      </c>
    </row>
    <row r="522" spans="1:6" ht="17.25" customHeight="1" x14ac:dyDescent="0.3">
      <c r="A522" s="43" t="s">
        <v>453</v>
      </c>
      <c r="B522" s="121" t="s">
        <v>446</v>
      </c>
      <c r="C522" s="121" t="s">
        <v>210</v>
      </c>
      <c r="D522" s="149" t="s">
        <v>1256</v>
      </c>
      <c r="E522" s="121">
        <v>300</v>
      </c>
      <c r="F522" s="33">
        <f t="shared" si="4"/>
        <v>3500</v>
      </c>
    </row>
    <row r="523" spans="1:6" ht="30" x14ac:dyDescent="0.3">
      <c r="A523" s="43" t="s">
        <v>460</v>
      </c>
      <c r="B523" s="121" t="s">
        <v>446</v>
      </c>
      <c r="C523" s="121" t="s">
        <v>210</v>
      </c>
      <c r="D523" s="149" t="s">
        <v>1232</v>
      </c>
      <c r="E523" s="121" t="s">
        <v>808</v>
      </c>
      <c r="F523" s="33">
        <v>3500</v>
      </c>
    </row>
    <row r="524" spans="1:6" x14ac:dyDescent="0.3">
      <c r="A524" s="42" t="s">
        <v>477</v>
      </c>
      <c r="B524" s="129" t="s">
        <v>478</v>
      </c>
      <c r="C524" s="129" t="s">
        <v>182</v>
      </c>
      <c r="D524" s="34" t="s">
        <v>183</v>
      </c>
      <c r="E524" s="129" t="s">
        <v>184</v>
      </c>
      <c r="F524" s="157">
        <f>F525+F539</f>
        <v>10446.200000000001</v>
      </c>
    </row>
    <row r="525" spans="1:6" x14ac:dyDescent="0.3">
      <c r="A525" s="43" t="s">
        <v>479</v>
      </c>
      <c r="B525" s="121" t="s">
        <v>478</v>
      </c>
      <c r="C525" s="121" t="s">
        <v>181</v>
      </c>
      <c r="D525" s="149" t="s">
        <v>183</v>
      </c>
      <c r="E525" s="121" t="s">
        <v>184</v>
      </c>
      <c r="F525" s="33">
        <f>F526</f>
        <v>986.7</v>
      </c>
    </row>
    <row r="526" spans="1:6" ht="45" x14ac:dyDescent="0.3">
      <c r="A526" s="43" t="s">
        <v>1014</v>
      </c>
      <c r="B526" s="121" t="s">
        <v>478</v>
      </c>
      <c r="C526" s="121" t="s">
        <v>181</v>
      </c>
      <c r="D526" s="149" t="s">
        <v>480</v>
      </c>
      <c r="E526" s="121" t="s">
        <v>184</v>
      </c>
      <c r="F526" s="33">
        <f>F527+F534</f>
        <v>986.7</v>
      </c>
    </row>
    <row r="527" spans="1:6" ht="30" x14ac:dyDescent="0.3">
      <c r="A527" s="43" t="s">
        <v>481</v>
      </c>
      <c r="B527" s="121" t="s">
        <v>478</v>
      </c>
      <c r="C527" s="121" t="s">
        <v>181</v>
      </c>
      <c r="D527" s="149" t="s">
        <v>482</v>
      </c>
      <c r="E527" s="121" t="s">
        <v>184</v>
      </c>
      <c r="F527" s="33">
        <f>F528</f>
        <v>549.70000000000005</v>
      </c>
    </row>
    <row r="528" spans="1:6" ht="30" x14ac:dyDescent="0.3">
      <c r="A528" s="43" t="s">
        <v>483</v>
      </c>
      <c r="B528" s="121" t="s">
        <v>478</v>
      </c>
      <c r="C528" s="121" t="s">
        <v>181</v>
      </c>
      <c r="D528" s="149" t="s">
        <v>484</v>
      </c>
      <c r="E528" s="121" t="s">
        <v>184</v>
      </c>
      <c r="F528" s="33">
        <f>F529</f>
        <v>549.70000000000005</v>
      </c>
    </row>
    <row r="529" spans="1:6" ht="30" x14ac:dyDescent="0.3">
      <c r="A529" s="43" t="s">
        <v>485</v>
      </c>
      <c r="B529" s="121" t="s">
        <v>478</v>
      </c>
      <c r="C529" s="121" t="s">
        <v>181</v>
      </c>
      <c r="D529" s="149" t="s">
        <v>486</v>
      </c>
      <c r="E529" s="121" t="s">
        <v>184</v>
      </c>
      <c r="F529" s="33">
        <f>F530+F532</f>
        <v>549.70000000000005</v>
      </c>
    </row>
    <row r="530" spans="1:6" ht="75" x14ac:dyDescent="0.3">
      <c r="A530" s="43" t="s">
        <v>288</v>
      </c>
      <c r="B530" s="121" t="s">
        <v>478</v>
      </c>
      <c r="C530" s="121" t="s">
        <v>181</v>
      </c>
      <c r="D530" s="149" t="s">
        <v>487</v>
      </c>
      <c r="E530" s="121">
        <v>100</v>
      </c>
      <c r="F530" s="33">
        <f>F531</f>
        <v>423</v>
      </c>
    </row>
    <row r="531" spans="1:6" ht="19.899999999999999" customHeight="1" x14ac:dyDescent="0.3">
      <c r="A531" s="43" t="s">
        <v>259</v>
      </c>
      <c r="B531" s="121" t="s">
        <v>478</v>
      </c>
      <c r="C531" s="121" t="s">
        <v>181</v>
      </c>
      <c r="D531" s="149" t="s">
        <v>487</v>
      </c>
      <c r="E531" s="121">
        <v>110</v>
      </c>
      <c r="F531" s="33">
        <v>423</v>
      </c>
    </row>
    <row r="532" spans="1:6" ht="30" x14ac:dyDescent="0.3">
      <c r="A532" s="43" t="s">
        <v>205</v>
      </c>
      <c r="B532" s="121" t="s">
        <v>478</v>
      </c>
      <c r="C532" s="121" t="s">
        <v>181</v>
      </c>
      <c r="D532" s="149" t="s">
        <v>487</v>
      </c>
      <c r="E532" s="121">
        <v>200</v>
      </c>
      <c r="F532" s="33">
        <f>F533</f>
        <v>126.7</v>
      </c>
    </row>
    <row r="533" spans="1:6" ht="30" x14ac:dyDescent="0.3">
      <c r="A533" s="43" t="s">
        <v>206</v>
      </c>
      <c r="B533" s="121" t="s">
        <v>478</v>
      </c>
      <c r="C533" s="121" t="s">
        <v>181</v>
      </c>
      <c r="D533" s="149" t="s">
        <v>487</v>
      </c>
      <c r="E533" s="121">
        <v>240</v>
      </c>
      <c r="F533" s="33">
        <v>126.7</v>
      </c>
    </row>
    <row r="534" spans="1:6" ht="27" customHeight="1" x14ac:dyDescent="0.3">
      <c r="A534" s="43" t="s">
        <v>488</v>
      </c>
      <c r="B534" s="121" t="s">
        <v>478</v>
      </c>
      <c r="C534" s="121" t="s">
        <v>181</v>
      </c>
      <c r="D534" s="149" t="s">
        <v>489</v>
      </c>
      <c r="E534" s="121" t="s">
        <v>184</v>
      </c>
      <c r="F534" s="33">
        <f>F535</f>
        <v>437</v>
      </c>
    </row>
    <row r="535" spans="1:6" ht="30" x14ac:dyDescent="0.3">
      <c r="A535" s="43" t="s">
        <v>490</v>
      </c>
      <c r="B535" s="121" t="s">
        <v>478</v>
      </c>
      <c r="C535" s="121" t="s">
        <v>181</v>
      </c>
      <c r="D535" s="149" t="s">
        <v>491</v>
      </c>
      <c r="E535" s="121" t="s">
        <v>184</v>
      </c>
      <c r="F535" s="33">
        <f>F536</f>
        <v>437</v>
      </c>
    </row>
    <row r="536" spans="1:6" ht="30" x14ac:dyDescent="0.3">
      <c r="A536" s="43" t="s">
        <v>492</v>
      </c>
      <c r="B536" s="121" t="s">
        <v>478</v>
      </c>
      <c r="C536" s="121" t="s">
        <v>181</v>
      </c>
      <c r="D536" s="149" t="s">
        <v>493</v>
      </c>
      <c r="E536" s="121" t="s">
        <v>184</v>
      </c>
      <c r="F536" s="33">
        <f>F537</f>
        <v>437</v>
      </c>
    </row>
    <row r="537" spans="1:6" ht="30" x14ac:dyDescent="0.3">
      <c r="A537" s="43" t="s">
        <v>205</v>
      </c>
      <c r="B537" s="121" t="s">
        <v>478</v>
      </c>
      <c r="C537" s="121" t="s">
        <v>181</v>
      </c>
      <c r="D537" s="149" t="s">
        <v>493</v>
      </c>
      <c r="E537" s="121">
        <v>200</v>
      </c>
      <c r="F537" s="33">
        <f>F538</f>
        <v>437</v>
      </c>
    </row>
    <row r="538" spans="1:6" ht="29.45" customHeight="1" x14ac:dyDescent="0.3">
      <c r="A538" s="43" t="s">
        <v>206</v>
      </c>
      <c r="B538" s="121" t="s">
        <v>478</v>
      </c>
      <c r="C538" s="121" t="s">
        <v>181</v>
      </c>
      <c r="D538" s="149" t="s">
        <v>493</v>
      </c>
      <c r="E538" s="121">
        <v>240</v>
      </c>
      <c r="F538" s="33">
        <v>437</v>
      </c>
    </row>
    <row r="539" spans="1:6" x14ac:dyDescent="0.3">
      <c r="A539" s="43" t="s">
        <v>494</v>
      </c>
      <c r="B539" s="121" t="s">
        <v>478</v>
      </c>
      <c r="C539" s="121" t="s">
        <v>186</v>
      </c>
      <c r="D539" s="149" t="s">
        <v>183</v>
      </c>
      <c r="E539" s="121" t="s">
        <v>184</v>
      </c>
      <c r="F539" s="33">
        <f t="shared" ref="F539:F544" si="5">F540</f>
        <v>9459.5</v>
      </c>
    </row>
    <row r="540" spans="1:6" ht="45" x14ac:dyDescent="0.3">
      <c r="A540" s="43" t="s">
        <v>1015</v>
      </c>
      <c r="B540" s="121" t="s">
        <v>478</v>
      </c>
      <c r="C540" s="121" t="s">
        <v>186</v>
      </c>
      <c r="D540" s="149" t="s">
        <v>480</v>
      </c>
      <c r="E540" s="121" t="s">
        <v>184</v>
      </c>
      <c r="F540" s="33">
        <f t="shared" si="5"/>
        <v>9459.5</v>
      </c>
    </row>
    <row r="541" spans="1:6" ht="30" x14ac:dyDescent="0.3">
      <c r="A541" s="43" t="s">
        <v>481</v>
      </c>
      <c r="B541" s="121" t="s">
        <v>478</v>
      </c>
      <c r="C541" s="121" t="s">
        <v>186</v>
      </c>
      <c r="D541" s="149" t="s">
        <v>495</v>
      </c>
      <c r="E541" s="121" t="s">
        <v>184</v>
      </c>
      <c r="F541" s="33">
        <f t="shared" si="5"/>
        <v>9459.5</v>
      </c>
    </row>
    <row r="542" spans="1:6" ht="30" customHeight="1" x14ac:dyDescent="0.3">
      <c r="A542" s="43" t="s">
        <v>496</v>
      </c>
      <c r="B542" s="121" t="s">
        <v>478</v>
      </c>
      <c r="C542" s="121" t="s">
        <v>186</v>
      </c>
      <c r="D542" s="149" t="s">
        <v>497</v>
      </c>
      <c r="E542" s="121" t="s">
        <v>184</v>
      </c>
      <c r="F542" s="33">
        <f t="shared" si="5"/>
        <v>9459.5</v>
      </c>
    </row>
    <row r="543" spans="1:6" x14ac:dyDescent="0.3">
      <c r="A543" s="43" t="s">
        <v>498</v>
      </c>
      <c r="B543" s="121" t="s">
        <v>478</v>
      </c>
      <c r="C543" s="121" t="s">
        <v>186</v>
      </c>
      <c r="D543" s="149" t="s">
        <v>499</v>
      </c>
      <c r="E543" s="121" t="s">
        <v>184</v>
      </c>
      <c r="F543" s="33">
        <f t="shared" si="5"/>
        <v>9459.5</v>
      </c>
    </row>
    <row r="544" spans="1:6" ht="30.75" customHeight="1" x14ac:dyDescent="0.3">
      <c r="A544" s="43" t="s">
        <v>298</v>
      </c>
      <c r="B544" s="121" t="s">
        <v>478</v>
      </c>
      <c r="C544" s="121" t="s">
        <v>186</v>
      </c>
      <c r="D544" s="149" t="s">
        <v>499</v>
      </c>
      <c r="E544" s="121">
        <v>600</v>
      </c>
      <c r="F544" s="33">
        <f t="shared" si="5"/>
        <v>9459.5</v>
      </c>
    </row>
    <row r="545" spans="1:6" x14ac:dyDescent="0.3">
      <c r="A545" s="43" t="s">
        <v>500</v>
      </c>
      <c r="B545" s="121" t="s">
        <v>478</v>
      </c>
      <c r="C545" s="121" t="s">
        <v>186</v>
      </c>
      <c r="D545" s="149" t="s">
        <v>499</v>
      </c>
      <c r="E545" s="121">
        <v>620</v>
      </c>
      <c r="F545" s="33">
        <v>9459.5</v>
      </c>
    </row>
    <row r="546" spans="1:6" ht="25.5" x14ac:dyDescent="0.3">
      <c r="A546" s="42" t="s">
        <v>501</v>
      </c>
      <c r="B546" s="129" t="s">
        <v>263</v>
      </c>
      <c r="C546" s="129" t="s">
        <v>182</v>
      </c>
      <c r="D546" s="34" t="s">
        <v>183</v>
      </c>
      <c r="E546" s="129" t="s">
        <v>184</v>
      </c>
      <c r="F546" s="157">
        <f t="shared" ref="F546:F551" si="6">F547</f>
        <v>109.3</v>
      </c>
    </row>
    <row r="547" spans="1:6" ht="30" x14ac:dyDescent="0.3">
      <c r="A547" s="43" t="s">
        <v>502</v>
      </c>
      <c r="B547" s="121" t="s">
        <v>263</v>
      </c>
      <c r="C547" s="121" t="s">
        <v>181</v>
      </c>
      <c r="D547" s="149" t="s">
        <v>183</v>
      </c>
      <c r="E547" s="121" t="s">
        <v>184</v>
      </c>
      <c r="F547" s="33">
        <f t="shared" si="6"/>
        <v>109.3</v>
      </c>
    </row>
    <row r="548" spans="1:6" ht="30" x14ac:dyDescent="0.3">
      <c r="A548" s="43" t="s">
        <v>503</v>
      </c>
      <c r="B548" s="121" t="s">
        <v>263</v>
      </c>
      <c r="C548" s="121" t="s">
        <v>181</v>
      </c>
      <c r="D548" s="149" t="s">
        <v>230</v>
      </c>
      <c r="E548" s="121" t="s">
        <v>184</v>
      </c>
      <c r="F548" s="33">
        <f t="shared" si="6"/>
        <v>109.3</v>
      </c>
    </row>
    <row r="549" spans="1:6" x14ac:dyDescent="0.3">
      <c r="A549" s="43" t="s">
        <v>231</v>
      </c>
      <c r="B549" s="121" t="s">
        <v>263</v>
      </c>
      <c r="C549" s="121" t="s">
        <v>181</v>
      </c>
      <c r="D549" s="149" t="s">
        <v>232</v>
      </c>
      <c r="E549" s="121" t="s">
        <v>184</v>
      </c>
      <c r="F549" s="33">
        <f t="shared" si="6"/>
        <v>109.3</v>
      </c>
    </row>
    <row r="550" spans="1:6" ht="30" customHeight="1" x14ac:dyDescent="0.3">
      <c r="A550" s="43" t="s">
        <v>504</v>
      </c>
      <c r="B550" s="121" t="s">
        <v>263</v>
      </c>
      <c r="C550" s="121" t="s">
        <v>181</v>
      </c>
      <c r="D550" s="149" t="s">
        <v>505</v>
      </c>
      <c r="E550" s="121" t="s">
        <v>184</v>
      </c>
      <c r="F550" s="33">
        <f t="shared" si="6"/>
        <v>109.3</v>
      </c>
    </row>
    <row r="551" spans="1:6" ht="19.149999999999999" customHeight="1" x14ac:dyDescent="0.3">
      <c r="A551" s="43" t="s">
        <v>506</v>
      </c>
      <c r="B551" s="121" t="s">
        <v>263</v>
      </c>
      <c r="C551" s="121" t="s">
        <v>181</v>
      </c>
      <c r="D551" s="149" t="s">
        <v>505</v>
      </c>
      <c r="E551" s="121">
        <v>700</v>
      </c>
      <c r="F551" s="33">
        <f t="shared" si="6"/>
        <v>109.3</v>
      </c>
    </row>
    <row r="552" spans="1:6" x14ac:dyDescent="0.3">
      <c r="A552" s="43" t="s">
        <v>507</v>
      </c>
      <c r="B552" s="121" t="s">
        <v>263</v>
      </c>
      <c r="C552" s="121" t="s">
        <v>181</v>
      </c>
      <c r="D552" s="149" t="s">
        <v>505</v>
      </c>
      <c r="E552" s="121">
        <v>730</v>
      </c>
      <c r="F552" s="33">
        <v>109.3</v>
      </c>
    </row>
    <row r="553" spans="1:6" ht="38.25" x14ac:dyDescent="0.3">
      <c r="A553" s="42" t="s">
        <v>508</v>
      </c>
      <c r="B553" s="129" t="s">
        <v>290</v>
      </c>
      <c r="C553" s="129" t="s">
        <v>182</v>
      </c>
      <c r="D553" s="34" t="s">
        <v>183</v>
      </c>
      <c r="E553" s="129" t="s">
        <v>184</v>
      </c>
      <c r="F553" s="157">
        <f>F554+F563</f>
        <v>30138.1</v>
      </c>
    </row>
    <row r="554" spans="1:6" ht="45" x14ac:dyDescent="0.3">
      <c r="A554" s="43" t="s">
        <v>509</v>
      </c>
      <c r="B554" s="121" t="s">
        <v>290</v>
      </c>
      <c r="C554" s="121" t="s">
        <v>181</v>
      </c>
      <c r="D554" s="149" t="s">
        <v>183</v>
      </c>
      <c r="E554" s="121" t="s">
        <v>184</v>
      </c>
      <c r="F554" s="33">
        <f>F555</f>
        <v>18023.3</v>
      </c>
    </row>
    <row r="555" spans="1:6" x14ac:dyDescent="0.3">
      <c r="A555" s="43" t="s">
        <v>510</v>
      </c>
      <c r="B555" s="121" t="s">
        <v>290</v>
      </c>
      <c r="C555" s="121" t="s">
        <v>181</v>
      </c>
      <c r="D555" s="149" t="s">
        <v>230</v>
      </c>
      <c r="E555" s="121" t="s">
        <v>184</v>
      </c>
      <c r="F555" s="33">
        <f>F556</f>
        <v>18023.3</v>
      </c>
    </row>
    <row r="556" spans="1:6" ht="30" x14ac:dyDescent="0.3">
      <c r="A556" s="43" t="s">
        <v>254</v>
      </c>
      <c r="B556" s="121" t="s">
        <v>290</v>
      </c>
      <c r="C556" s="121" t="s">
        <v>181</v>
      </c>
      <c r="D556" s="149" t="s">
        <v>255</v>
      </c>
      <c r="E556" s="121" t="s">
        <v>184</v>
      </c>
      <c r="F556" s="33">
        <f>F557+F560</f>
        <v>18023.3</v>
      </c>
    </row>
    <row r="557" spans="1:6" ht="30" x14ac:dyDescent="0.3">
      <c r="A557" s="43" t="s">
        <v>511</v>
      </c>
      <c r="B557" s="121" t="s">
        <v>290</v>
      </c>
      <c r="C557" s="121" t="s">
        <v>181</v>
      </c>
      <c r="D557" s="149" t="s">
        <v>512</v>
      </c>
      <c r="E557" s="121" t="s">
        <v>184</v>
      </c>
      <c r="F557" s="33">
        <f>F558</f>
        <v>5018.2</v>
      </c>
    </row>
    <row r="558" spans="1:6" x14ac:dyDescent="0.3">
      <c r="A558" s="43" t="s">
        <v>268</v>
      </c>
      <c r="B558" s="121" t="s">
        <v>290</v>
      </c>
      <c r="C558" s="121" t="s">
        <v>181</v>
      </c>
      <c r="D558" s="149" t="s">
        <v>512</v>
      </c>
      <c r="E558" s="121">
        <v>500</v>
      </c>
      <c r="F558" s="33">
        <f>F559</f>
        <v>5018.2</v>
      </c>
    </row>
    <row r="559" spans="1:6" x14ac:dyDescent="0.3">
      <c r="A559" s="43" t="s">
        <v>513</v>
      </c>
      <c r="B559" s="121" t="s">
        <v>290</v>
      </c>
      <c r="C559" s="121" t="s">
        <v>181</v>
      </c>
      <c r="D559" s="149" t="s">
        <v>512</v>
      </c>
      <c r="E559" s="121">
        <v>510</v>
      </c>
      <c r="F559" s="33">
        <v>5018.2</v>
      </c>
    </row>
    <row r="560" spans="1:6" ht="30" x14ac:dyDescent="0.3">
      <c r="A560" s="43" t="s">
        <v>514</v>
      </c>
      <c r="B560" s="121" t="s">
        <v>290</v>
      </c>
      <c r="C560" s="121" t="s">
        <v>181</v>
      </c>
      <c r="D560" s="149" t="s">
        <v>515</v>
      </c>
      <c r="E560" s="121" t="s">
        <v>184</v>
      </c>
      <c r="F560" s="33">
        <f>F561</f>
        <v>13005.1</v>
      </c>
    </row>
    <row r="561" spans="1:6" x14ac:dyDescent="0.3">
      <c r="A561" s="43" t="s">
        <v>268</v>
      </c>
      <c r="B561" s="121" t="s">
        <v>290</v>
      </c>
      <c r="C561" s="121" t="s">
        <v>181</v>
      </c>
      <c r="D561" s="149" t="s">
        <v>515</v>
      </c>
      <c r="E561" s="121">
        <v>500</v>
      </c>
      <c r="F561" s="33">
        <f>F562</f>
        <v>13005.1</v>
      </c>
    </row>
    <row r="562" spans="1:6" x14ac:dyDescent="0.3">
      <c r="A562" s="43" t="s">
        <v>513</v>
      </c>
      <c r="B562" s="121" t="s">
        <v>290</v>
      </c>
      <c r="C562" s="121" t="s">
        <v>181</v>
      </c>
      <c r="D562" s="149" t="s">
        <v>515</v>
      </c>
      <c r="E562" s="121">
        <v>510</v>
      </c>
      <c r="F562" s="33">
        <v>13005.1</v>
      </c>
    </row>
    <row r="563" spans="1:6" ht="15" customHeight="1" x14ac:dyDescent="0.3">
      <c r="A563" s="43" t="s">
        <v>516</v>
      </c>
      <c r="B563" s="121" t="s">
        <v>290</v>
      </c>
      <c r="C563" s="121" t="s">
        <v>198</v>
      </c>
      <c r="D563" s="149" t="s">
        <v>183</v>
      </c>
      <c r="E563" s="121" t="s">
        <v>184</v>
      </c>
      <c r="F563" s="33">
        <f>F564+F572+F581</f>
        <v>12114.8</v>
      </c>
    </row>
    <row r="564" spans="1:6" ht="45" x14ac:dyDescent="0.3">
      <c r="A564" s="43" t="s">
        <v>1049</v>
      </c>
      <c r="B564" s="121" t="s">
        <v>290</v>
      </c>
      <c r="C564" s="121" t="s">
        <v>198</v>
      </c>
      <c r="D564" s="149" t="s">
        <v>319</v>
      </c>
      <c r="E564" s="121" t="s">
        <v>184</v>
      </c>
      <c r="F564" s="33">
        <f>F566</f>
        <v>5024.6000000000004</v>
      </c>
    </row>
    <row r="565" spans="1:6" ht="45" hidden="1" x14ac:dyDescent="0.3">
      <c r="A565" s="43" t="s">
        <v>517</v>
      </c>
      <c r="B565" s="121" t="s">
        <v>290</v>
      </c>
      <c r="C565" s="121" t="s">
        <v>198</v>
      </c>
      <c r="D565" s="149" t="s">
        <v>321</v>
      </c>
      <c r="E565" s="121" t="s">
        <v>184</v>
      </c>
      <c r="F565" s="33">
        <v>0</v>
      </c>
    </row>
    <row r="566" spans="1:6" ht="30" x14ac:dyDescent="0.3">
      <c r="A566" s="43" t="s">
        <v>322</v>
      </c>
      <c r="B566" s="121" t="s">
        <v>290</v>
      </c>
      <c r="C566" s="121" t="s">
        <v>198</v>
      </c>
      <c r="D566" s="149" t="s">
        <v>777</v>
      </c>
      <c r="E566" s="121" t="s">
        <v>184</v>
      </c>
      <c r="F566" s="33">
        <f>F567</f>
        <v>5024.6000000000004</v>
      </c>
    </row>
    <row r="567" spans="1:6" ht="33.75" customHeight="1" x14ac:dyDescent="0.3">
      <c r="A567" s="43" t="s">
        <v>518</v>
      </c>
      <c r="B567" s="121" t="s">
        <v>290</v>
      </c>
      <c r="C567" s="121" t="s">
        <v>198</v>
      </c>
      <c r="D567" s="149" t="s">
        <v>778</v>
      </c>
      <c r="E567" s="121" t="s">
        <v>184</v>
      </c>
      <c r="F567" s="33">
        <f>F568</f>
        <v>5024.6000000000004</v>
      </c>
    </row>
    <row r="568" spans="1:6" x14ac:dyDescent="0.3">
      <c r="A568" s="43" t="s">
        <v>268</v>
      </c>
      <c r="B568" s="121" t="s">
        <v>290</v>
      </c>
      <c r="C568" s="121" t="s">
        <v>198</v>
      </c>
      <c r="D568" s="149" t="s">
        <v>778</v>
      </c>
      <c r="E568" s="121">
        <v>500</v>
      </c>
      <c r="F568" s="33">
        <f>F569+F570</f>
        <v>5024.6000000000004</v>
      </c>
    </row>
    <row r="569" spans="1:6" x14ac:dyDescent="0.3">
      <c r="A569" s="43" t="s">
        <v>269</v>
      </c>
      <c r="B569" s="121" t="s">
        <v>290</v>
      </c>
      <c r="C569" s="121" t="s">
        <v>198</v>
      </c>
      <c r="D569" s="149" t="s">
        <v>778</v>
      </c>
      <c r="E569" s="121" t="s">
        <v>718</v>
      </c>
      <c r="F569" s="33">
        <v>5000</v>
      </c>
    </row>
    <row r="570" spans="1:6" x14ac:dyDescent="0.3">
      <c r="A570" s="43" t="s">
        <v>169</v>
      </c>
      <c r="B570" s="121" t="s">
        <v>290</v>
      </c>
      <c r="C570" s="121" t="s">
        <v>198</v>
      </c>
      <c r="D570" s="149" t="s">
        <v>778</v>
      </c>
      <c r="E570" s="121" t="s">
        <v>769</v>
      </c>
      <c r="F570" s="33">
        <v>24.6</v>
      </c>
    </row>
    <row r="571" spans="1:6" hidden="1" x14ac:dyDescent="0.3">
      <c r="A571" s="43" t="s">
        <v>169</v>
      </c>
      <c r="B571" s="121" t="s">
        <v>290</v>
      </c>
      <c r="C571" s="121" t="s">
        <v>198</v>
      </c>
      <c r="D571" s="149" t="s">
        <v>325</v>
      </c>
      <c r="E571" s="121" t="s">
        <v>769</v>
      </c>
      <c r="F571" s="33">
        <v>0</v>
      </c>
    </row>
    <row r="572" spans="1:6" ht="46.5" customHeight="1" x14ac:dyDescent="0.3">
      <c r="A572" s="43" t="s">
        <v>1016</v>
      </c>
      <c r="B572" s="121" t="s">
        <v>290</v>
      </c>
      <c r="C572" s="121" t="s">
        <v>198</v>
      </c>
      <c r="D572" s="149" t="s">
        <v>308</v>
      </c>
      <c r="E572" s="121" t="s">
        <v>184</v>
      </c>
      <c r="F572" s="33">
        <f>F573</f>
        <v>40</v>
      </c>
    </row>
    <row r="573" spans="1:6" ht="45" x14ac:dyDescent="0.3">
      <c r="A573" s="43" t="s">
        <v>519</v>
      </c>
      <c r="B573" s="121" t="s">
        <v>290</v>
      </c>
      <c r="C573" s="121" t="s">
        <v>198</v>
      </c>
      <c r="D573" s="149" t="s">
        <v>310</v>
      </c>
      <c r="E573" s="121" t="s">
        <v>184</v>
      </c>
      <c r="F573" s="33">
        <f>F574</f>
        <v>40</v>
      </c>
    </row>
    <row r="574" spans="1:6" ht="30" x14ac:dyDescent="0.3">
      <c r="A574" s="43" t="s">
        <v>520</v>
      </c>
      <c r="B574" s="121" t="s">
        <v>290</v>
      </c>
      <c r="C574" s="121" t="s">
        <v>198</v>
      </c>
      <c r="D574" s="149" t="s">
        <v>312</v>
      </c>
      <c r="E574" s="121" t="s">
        <v>184</v>
      </c>
      <c r="F574" s="33">
        <f>F575+F578</f>
        <v>40</v>
      </c>
    </row>
    <row r="575" spans="1:6" ht="30" x14ac:dyDescent="0.3">
      <c r="A575" s="43" t="s">
        <v>521</v>
      </c>
      <c r="B575" s="121" t="s">
        <v>290</v>
      </c>
      <c r="C575" s="121" t="s">
        <v>198</v>
      </c>
      <c r="D575" s="149" t="s">
        <v>522</v>
      </c>
      <c r="E575" s="121" t="s">
        <v>184</v>
      </c>
      <c r="F575" s="33">
        <f>F576</f>
        <v>22.4</v>
      </c>
    </row>
    <row r="576" spans="1:6" x14ac:dyDescent="0.3">
      <c r="A576" s="43" t="s">
        <v>268</v>
      </c>
      <c r="B576" s="121" t="s">
        <v>290</v>
      </c>
      <c r="C576" s="121" t="s">
        <v>198</v>
      </c>
      <c r="D576" s="149" t="s">
        <v>522</v>
      </c>
      <c r="E576" s="121">
        <v>500</v>
      </c>
      <c r="F576" s="33">
        <f>F577</f>
        <v>22.4</v>
      </c>
    </row>
    <row r="577" spans="1:6" x14ac:dyDescent="0.3">
      <c r="A577" s="43" t="s">
        <v>169</v>
      </c>
      <c r="B577" s="121" t="s">
        <v>290</v>
      </c>
      <c r="C577" s="121" t="s">
        <v>198</v>
      </c>
      <c r="D577" s="149" t="s">
        <v>522</v>
      </c>
      <c r="E577" s="121">
        <v>540</v>
      </c>
      <c r="F577" s="33">
        <v>22.4</v>
      </c>
    </row>
    <row r="578" spans="1:6" ht="45.75" customHeight="1" x14ac:dyDescent="0.3">
      <c r="A578" s="43" t="s">
        <v>523</v>
      </c>
      <c r="B578" s="121" t="s">
        <v>290</v>
      </c>
      <c r="C578" s="121" t="s">
        <v>198</v>
      </c>
      <c r="D578" s="149" t="s">
        <v>524</v>
      </c>
      <c r="E578" s="121" t="s">
        <v>184</v>
      </c>
      <c r="F578" s="33">
        <f>F579</f>
        <v>17.600000000000001</v>
      </c>
    </row>
    <row r="579" spans="1:6" x14ac:dyDescent="0.3">
      <c r="A579" s="43" t="s">
        <v>268</v>
      </c>
      <c r="B579" s="121" t="s">
        <v>290</v>
      </c>
      <c r="C579" s="121" t="s">
        <v>198</v>
      </c>
      <c r="D579" s="149" t="s">
        <v>524</v>
      </c>
      <c r="E579" s="121">
        <v>500</v>
      </c>
      <c r="F579" s="33">
        <f>F580</f>
        <v>17.600000000000001</v>
      </c>
    </row>
    <row r="580" spans="1:6" x14ac:dyDescent="0.3">
      <c r="A580" s="43" t="s">
        <v>169</v>
      </c>
      <c r="B580" s="121" t="s">
        <v>290</v>
      </c>
      <c r="C580" s="121" t="s">
        <v>198</v>
      </c>
      <c r="D580" s="149" t="s">
        <v>524</v>
      </c>
      <c r="E580" s="121">
        <v>540</v>
      </c>
      <c r="F580" s="33">
        <v>17.600000000000001</v>
      </c>
    </row>
    <row r="581" spans="1:6" x14ac:dyDescent="0.3">
      <c r="A581" s="43" t="s">
        <v>525</v>
      </c>
      <c r="B581" s="121" t="s">
        <v>290</v>
      </c>
      <c r="C581" s="121" t="s">
        <v>198</v>
      </c>
      <c r="D581" s="149" t="s">
        <v>230</v>
      </c>
      <c r="E581" s="121" t="s">
        <v>184</v>
      </c>
      <c r="F581" s="33">
        <f>F582</f>
        <v>7050.2</v>
      </c>
    </row>
    <row r="582" spans="1:6" ht="30" x14ac:dyDescent="0.3">
      <c r="A582" s="43" t="s">
        <v>254</v>
      </c>
      <c r="B582" s="121" t="s">
        <v>290</v>
      </c>
      <c r="C582" s="121" t="s">
        <v>198</v>
      </c>
      <c r="D582" s="149" t="s">
        <v>255</v>
      </c>
      <c r="E582" s="121" t="s">
        <v>184</v>
      </c>
      <c r="F582" s="33">
        <f>F583</f>
        <v>7050.2</v>
      </c>
    </row>
    <row r="583" spans="1:6" ht="63.75" customHeight="1" x14ac:dyDescent="0.3">
      <c r="A583" s="43" t="s">
        <v>1003</v>
      </c>
      <c r="B583" s="121" t="s">
        <v>290</v>
      </c>
      <c r="C583" s="121" t="s">
        <v>198</v>
      </c>
      <c r="D583" s="149" t="s">
        <v>526</v>
      </c>
      <c r="E583" s="121" t="s">
        <v>184</v>
      </c>
      <c r="F583" s="33">
        <f>F584</f>
        <v>7050.2</v>
      </c>
    </row>
    <row r="584" spans="1:6" x14ac:dyDescent="0.3">
      <c r="A584" s="44" t="s">
        <v>268</v>
      </c>
      <c r="B584" s="121" t="s">
        <v>290</v>
      </c>
      <c r="C584" s="121" t="s">
        <v>198</v>
      </c>
      <c r="D584" s="149" t="s">
        <v>526</v>
      </c>
      <c r="E584" s="121">
        <v>500</v>
      </c>
      <c r="F584" s="33">
        <f>F585</f>
        <v>7050.2</v>
      </c>
    </row>
    <row r="585" spans="1:6" x14ac:dyDescent="0.3">
      <c r="A585" s="43" t="s">
        <v>169</v>
      </c>
      <c r="B585" s="121" t="s">
        <v>290</v>
      </c>
      <c r="C585" s="121" t="s">
        <v>198</v>
      </c>
      <c r="D585" s="149" t="s">
        <v>526</v>
      </c>
      <c r="E585" s="121" t="s">
        <v>769</v>
      </c>
      <c r="F585" s="33">
        <v>7050.2</v>
      </c>
    </row>
  </sheetData>
  <mergeCells count="8">
    <mergeCell ref="D1:F1"/>
    <mergeCell ref="A2:F2"/>
    <mergeCell ref="A4:A5"/>
    <mergeCell ref="B4:B5"/>
    <mergeCell ref="C4:C5"/>
    <mergeCell ref="D4:D5"/>
    <mergeCell ref="F4:F5"/>
    <mergeCell ref="E4:E5"/>
  </mergeCells>
  <pageMargins left="1.1811023622047245" right="0.39370078740157483" top="0.78740157480314965" bottom="0.78740157480314965" header="0.19685039370078741" footer="0.19685039370078741"/>
  <pageSetup paperSize="9" scale="69" fitToHeight="0" orientation="portrait" verticalDpi="0" r:id="rId1"/>
  <colBreaks count="1" manualBreakCount="1">
    <brk id="6"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pageSetUpPr fitToPage="1"/>
  </sheetPr>
  <dimension ref="A1:G596"/>
  <sheetViews>
    <sheetView topLeftCell="A18" zoomScaleNormal="100" workbookViewId="0">
      <selection activeCell="A25" sqref="A25"/>
    </sheetView>
  </sheetViews>
  <sheetFormatPr defaultColWidth="9.140625" defaultRowHeight="15" x14ac:dyDescent="0.3"/>
  <cols>
    <col min="1" max="1" width="53.85546875" style="39" customWidth="1"/>
    <col min="2" max="2" width="6.85546875" style="22" customWidth="1"/>
    <col min="3" max="3" width="9" style="22" customWidth="1"/>
    <col min="4" max="4" width="18" style="22" customWidth="1"/>
    <col min="5" max="5" width="10.140625" style="159" customWidth="1"/>
    <col min="6" max="6" width="15.5703125" style="47" customWidth="1"/>
    <col min="7" max="7" width="15.42578125" style="40" customWidth="1"/>
    <col min="8" max="16384" width="9.140625" style="22"/>
  </cols>
  <sheetData>
    <row r="1" spans="1:7" ht="90" customHeight="1" x14ac:dyDescent="0.3">
      <c r="D1" s="231" t="s">
        <v>1357</v>
      </c>
      <c r="E1" s="231"/>
      <c r="F1" s="231"/>
      <c r="G1" s="231"/>
    </row>
    <row r="2" spans="1:7" ht="96.6" customHeight="1" x14ac:dyDescent="0.3">
      <c r="A2" s="245" t="s">
        <v>1261</v>
      </c>
      <c r="B2" s="245"/>
      <c r="C2" s="245"/>
      <c r="D2" s="245"/>
      <c r="E2" s="245"/>
      <c r="F2" s="245"/>
      <c r="G2" s="245"/>
    </row>
    <row r="3" spans="1:7" x14ac:dyDescent="0.3">
      <c r="F3" s="47" t="s">
        <v>174</v>
      </c>
    </row>
    <row r="4" spans="1:7" ht="18.600000000000001" customHeight="1" x14ac:dyDescent="0.3">
      <c r="A4" s="236" t="s">
        <v>175</v>
      </c>
      <c r="B4" s="229" t="s">
        <v>176</v>
      </c>
      <c r="C4" s="229" t="s">
        <v>177</v>
      </c>
      <c r="D4" s="229" t="s">
        <v>178</v>
      </c>
      <c r="E4" s="254" t="s">
        <v>528</v>
      </c>
      <c r="F4" s="249" t="s">
        <v>934</v>
      </c>
      <c r="G4" s="229" t="s">
        <v>1250</v>
      </c>
    </row>
    <row r="5" spans="1:7" x14ac:dyDescent="0.3">
      <c r="A5" s="236"/>
      <c r="B5" s="229"/>
      <c r="C5" s="229"/>
      <c r="D5" s="229"/>
      <c r="E5" s="255"/>
      <c r="F5" s="249"/>
      <c r="G5" s="229"/>
    </row>
    <row r="6" spans="1:7" x14ac:dyDescent="0.3">
      <c r="A6" s="42" t="s">
        <v>179</v>
      </c>
      <c r="B6" s="31"/>
      <c r="C6" s="31"/>
      <c r="D6" s="31"/>
      <c r="E6" s="130"/>
      <c r="F6" s="157">
        <f>F8+F160+F167+F212+F288+F325+F431+F487+F531+F553+F560+F7</f>
        <v>987489.7</v>
      </c>
      <c r="G6" s="165">
        <f>G8+G160+G167+G212+G288+G325+G431+G487+G531+G553+G560+G7</f>
        <v>891990.50000000012</v>
      </c>
    </row>
    <row r="7" spans="1:7" x14ac:dyDescent="0.3">
      <c r="A7" s="42" t="s">
        <v>770</v>
      </c>
      <c r="B7" s="31"/>
      <c r="C7" s="31"/>
      <c r="D7" s="31"/>
      <c r="E7" s="130"/>
      <c r="F7" s="157">
        <v>13932.4</v>
      </c>
      <c r="G7" s="165">
        <v>26464.6</v>
      </c>
    </row>
    <row r="8" spans="1:7" x14ac:dyDescent="0.3">
      <c r="A8" s="42" t="s">
        <v>180</v>
      </c>
      <c r="B8" s="129" t="s">
        <v>181</v>
      </c>
      <c r="C8" s="129" t="s">
        <v>182</v>
      </c>
      <c r="D8" s="34" t="s">
        <v>183</v>
      </c>
      <c r="E8" s="129" t="s">
        <v>184</v>
      </c>
      <c r="F8" s="157">
        <f>F9+F18+F31+F44+F50+F74+F80+F85</f>
        <v>77723.799999999988</v>
      </c>
      <c r="G8" s="157">
        <f>G9+G18+G31+G44+G50+G74+G80+G85</f>
        <v>75435.900000000009</v>
      </c>
    </row>
    <row r="9" spans="1:7" ht="30.75" customHeight="1" x14ac:dyDescent="0.3">
      <c r="A9" s="43" t="s">
        <v>185</v>
      </c>
      <c r="B9" s="121" t="s">
        <v>181</v>
      </c>
      <c r="C9" s="121" t="s">
        <v>186</v>
      </c>
      <c r="D9" s="149" t="s">
        <v>183</v>
      </c>
      <c r="E9" s="121" t="s">
        <v>184</v>
      </c>
      <c r="F9" s="33">
        <f>F10</f>
        <v>1733.3</v>
      </c>
      <c r="G9" s="170">
        <f>G10</f>
        <v>1733.3</v>
      </c>
    </row>
    <row r="10" spans="1:7" ht="47.25" customHeight="1" x14ac:dyDescent="0.3">
      <c r="A10" s="43" t="s">
        <v>187</v>
      </c>
      <c r="B10" s="121" t="s">
        <v>181</v>
      </c>
      <c r="C10" s="121" t="s">
        <v>186</v>
      </c>
      <c r="D10" s="149" t="s">
        <v>188</v>
      </c>
      <c r="E10" s="121" t="s">
        <v>184</v>
      </c>
      <c r="F10" s="33">
        <f>F11</f>
        <v>1733.3</v>
      </c>
      <c r="G10" s="170">
        <f>G11</f>
        <v>1733.3</v>
      </c>
    </row>
    <row r="11" spans="1:7" x14ac:dyDescent="0.3">
      <c r="A11" s="43" t="s">
        <v>189</v>
      </c>
      <c r="B11" s="121" t="s">
        <v>181</v>
      </c>
      <c r="C11" s="121" t="s">
        <v>186</v>
      </c>
      <c r="D11" s="149" t="s">
        <v>190</v>
      </c>
      <c r="E11" s="121" t="s">
        <v>184</v>
      </c>
      <c r="F11" s="33">
        <f>F12+F15</f>
        <v>1733.3</v>
      </c>
      <c r="G11" s="170">
        <f>G12+G15</f>
        <v>1733.3</v>
      </c>
    </row>
    <row r="12" spans="1:7" ht="29.25" customHeight="1" x14ac:dyDescent="0.3">
      <c r="A12" s="43" t="s">
        <v>191</v>
      </c>
      <c r="B12" s="121" t="s">
        <v>181</v>
      </c>
      <c r="C12" s="121" t="s">
        <v>186</v>
      </c>
      <c r="D12" s="149" t="s">
        <v>192</v>
      </c>
      <c r="E12" s="121" t="s">
        <v>184</v>
      </c>
      <c r="F12" s="33">
        <f>F13</f>
        <v>1633.8</v>
      </c>
      <c r="G12" s="170">
        <f>G13</f>
        <v>1633.8</v>
      </c>
    </row>
    <row r="13" spans="1:7" ht="78" customHeight="1" x14ac:dyDescent="0.3">
      <c r="A13" s="43" t="s">
        <v>193</v>
      </c>
      <c r="B13" s="121" t="s">
        <v>181</v>
      </c>
      <c r="C13" s="121" t="s">
        <v>186</v>
      </c>
      <c r="D13" s="149" t="s">
        <v>192</v>
      </c>
      <c r="E13" s="121">
        <v>100</v>
      </c>
      <c r="F13" s="33">
        <f>F14</f>
        <v>1633.8</v>
      </c>
      <c r="G13" s="170">
        <f>G14</f>
        <v>1633.8</v>
      </c>
    </row>
    <row r="14" spans="1:7" ht="34.5" customHeight="1" x14ac:dyDescent="0.3">
      <c r="A14" s="43" t="s">
        <v>194</v>
      </c>
      <c r="B14" s="121" t="s">
        <v>181</v>
      </c>
      <c r="C14" s="121" t="s">
        <v>186</v>
      </c>
      <c r="D14" s="149" t="s">
        <v>192</v>
      </c>
      <c r="E14" s="121">
        <v>120</v>
      </c>
      <c r="F14" s="33">
        <v>1633.8</v>
      </c>
      <c r="G14" s="133">
        <v>1633.8</v>
      </c>
    </row>
    <row r="15" spans="1:7" ht="32.25" customHeight="1" x14ac:dyDescent="0.3">
      <c r="A15" s="43" t="s">
        <v>195</v>
      </c>
      <c r="B15" s="121" t="s">
        <v>181</v>
      </c>
      <c r="C15" s="121" t="s">
        <v>186</v>
      </c>
      <c r="D15" s="149" t="s">
        <v>196</v>
      </c>
      <c r="E15" s="121" t="s">
        <v>184</v>
      </c>
      <c r="F15" s="33">
        <f>F16</f>
        <v>99.5</v>
      </c>
      <c r="G15" s="33">
        <f>G16</f>
        <v>99.5</v>
      </c>
    </row>
    <row r="16" spans="1:7" ht="75" x14ac:dyDescent="0.3">
      <c r="A16" s="43" t="s">
        <v>193</v>
      </c>
      <c r="B16" s="121" t="s">
        <v>181</v>
      </c>
      <c r="C16" s="121" t="s">
        <v>186</v>
      </c>
      <c r="D16" s="149" t="s">
        <v>196</v>
      </c>
      <c r="E16" s="121">
        <v>100</v>
      </c>
      <c r="F16" s="33">
        <f>F17</f>
        <v>99.5</v>
      </c>
      <c r="G16" s="33">
        <f>G17</f>
        <v>99.5</v>
      </c>
    </row>
    <row r="17" spans="1:7" ht="30" x14ac:dyDescent="0.3">
      <c r="A17" s="43" t="s">
        <v>194</v>
      </c>
      <c r="B17" s="121" t="s">
        <v>181</v>
      </c>
      <c r="C17" s="121" t="s">
        <v>186</v>
      </c>
      <c r="D17" s="149" t="s">
        <v>196</v>
      </c>
      <c r="E17" s="121">
        <v>120</v>
      </c>
      <c r="F17" s="33">
        <v>99.5</v>
      </c>
      <c r="G17" s="133">
        <v>99.5</v>
      </c>
    </row>
    <row r="18" spans="1:7" ht="60" x14ac:dyDescent="0.3">
      <c r="A18" s="43" t="s">
        <v>197</v>
      </c>
      <c r="B18" s="121" t="s">
        <v>181</v>
      </c>
      <c r="C18" s="121" t="s">
        <v>198</v>
      </c>
      <c r="D18" s="149" t="s">
        <v>183</v>
      </c>
      <c r="E18" s="121" t="s">
        <v>184</v>
      </c>
      <c r="F18" s="33">
        <f t="shared" ref="F18:G20" si="0">F19</f>
        <v>5185.8</v>
      </c>
      <c r="G18" s="33">
        <f t="shared" si="0"/>
        <v>5185.7</v>
      </c>
    </row>
    <row r="19" spans="1:7" ht="34.5" customHeight="1" x14ac:dyDescent="0.3">
      <c r="A19" s="43" t="s">
        <v>199</v>
      </c>
      <c r="B19" s="121" t="s">
        <v>181</v>
      </c>
      <c r="C19" s="121" t="s">
        <v>198</v>
      </c>
      <c r="D19" s="149" t="s">
        <v>200</v>
      </c>
      <c r="E19" s="121" t="s">
        <v>184</v>
      </c>
      <c r="F19" s="33">
        <f t="shared" si="0"/>
        <v>5185.8</v>
      </c>
      <c r="G19" s="33">
        <f t="shared" si="0"/>
        <v>5185.7</v>
      </c>
    </row>
    <row r="20" spans="1:7" ht="30" x14ac:dyDescent="0.3">
      <c r="A20" s="43" t="s">
        <v>201</v>
      </c>
      <c r="B20" s="121" t="s">
        <v>181</v>
      </c>
      <c r="C20" s="121" t="s">
        <v>198</v>
      </c>
      <c r="D20" s="149" t="s">
        <v>202</v>
      </c>
      <c r="E20" s="121" t="s">
        <v>184</v>
      </c>
      <c r="F20" s="33">
        <f t="shared" si="0"/>
        <v>5185.8</v>
      </c>
      <c r="G20" s="33">
        <f t="shared" si="0"/>
        <v>5185.7</v>
      </c>
    </row>
    <row r="21" spans="1:7" ht="30" x14ac:dyDescent="0.3">
      <c r="A21" s="43" t="s">
        <v>191</v>
      </c>
      <c r="B21" s="121" t="s">
        <v>181</v>
      </c>
      <c r="C21" s="121" t="s">
        <v>198</v>
      </c>
      <c r="D21" s="149" t="s">
        <v>203</v>
      </c>
      <c r="E21" s="121" t="s">
        <v>184</v>
      </c>
      <c r="F21" s="33">
        <f>F22+F24</f>
        <v>5185.8</v>
      </c>
      <c r="G21" s="33">
        <f>G22+G24</f>
        <v>5185.7</v>
      </c>
    </row>
    <row r="22" spans="1:7" ht="75" x14ac:dyDescent="0.3">
      <c r="A22" s="43" t="s">
        <v>193</v>
      </c>
      <c r="B22" s="121" t="s">
        <v>181</v>
      </c>
      <c r="C22" s="121" t="s">
        <v>198</v>
      </c>
      <c r="D22" s="149" t="s">
        <v>203</v>
      </c>
      <c r="E22" s="121">
        <v>100</v>
      </c>
      <c r="F22" s="33">
        <f>F23</f>
        <v>3886.5</v>
      </c>
      <c r="G22" s="33">
        <f>G23</f>
        <v>3886.5</v>
      </c>
    </row>
    <row r="23" spans="1:7" ht="30" x14ac:dyDescent="0.3">
      <c r="A23" s="43" t="s">
        <v>194</v>
      </c>
      <c r="B23" s="121" t="s">
        <v>181</v>
      </c>
      <c r="C23" s="121" t="s">
        <v>198</v>
      </c>
      <c r="D23" s="149" t="s">
        <v>203</v>
      </c>
      <c r="E23" s="121">
        <v>120</v>
      </c>
      <c r="F23" s="33">
        <v>3886.5</v>
      </c>
      <c r="G23" s="33">
        <v>3886.5</v>
      </c>
    </row>
    <row r="24" spans="1:7" ht="30" x14ac:dyDescent="0.3">
      <c r="A24" s="43" t="s">
        <v>195</v>
      </c>
      <c r="B24" s="121" t="s">
        <v>181</v>
      </c>
      <c r="C24" s="121" t="s">
        <v>198</v>
      </c>
      <c r="D24" s="149" t="s">
        <v>204</v>
      </c>
      <c r="E24" s="121" t="s">
        <v>184</v>
      </c>
      <c r="F24" s="33">
        <f>F27+F29+F25</f>
        <v>1299.3</v>
      </c>
      <c r="G24" s="33">
        <f>G27+G29+G25</f>
        <v>1299.2</v>
      </c>
    </row>
    <row r="25" spans="1:7" ht="75" x14ac:dyDescent="0.3">
      <c r="A25" s="43" t="s">
        <v>193</v>
      </c>
      <c r="B25" s="121" t="s">
        <v>181</v>
      </c>
      <c r="C25" s="121" t="s">
        <v>198</v>
      </c>
      <c r="D25" s="149" t="s">
        <v>204</v>
      </c>
      <c r="E25" s="121" t="s">
        <v>666</v>
      </c>
      <c r="F25" s="33">
        <f>F26</f>
        <v>86.5</v>
      </c>
      <c r="G25" s="33">
        <f>G26</f>
        <v>86.5</v>
      </c>
    </row>
    <row r="26" spans="1:7" ht="30" x14ac:dyDescent="0.3">
      <c r="A26" s="43" t="s">
        <v>194</v>
      </c>
      <c r="B26" s="121" t="s">
        <v>181</v>
      </c>
      <c r="C26" s="121" t="s">
        <v>198</v>
      </c>
      <c r="D26" s="149" t="s">
        <v>204</v>
      </c>
      <c r="E26" s="121" t="s">
        <v>665</v>
      </c>
      <c r="F26" s="33">
        <v>86.5</v>
      </c>
      <c r="G26" s="133">
        <v>86.5</v>
      </c>
    </row>
    <row r="27" spans="1:7" ht="30" x14ac:dyDescent="0.3">
      <c r="A27" s="43" t="s">
        <v>205</v>
      </c>
      <c r="B27" s="121" t="s">
        <v>181</v>
      </c>
      <c r="C27" s="121" t="s">
        <v>198</v>
      </c>
      <c r="D27" s="149" t="s">
        <v>204</v>
      </c>
      <c r="E27" s="121">
        <v>200</v>
      </c>
      <c r="F27" s="33">
        <f>F28</f>
        <v>1200.7</v>
      </c>
      <c r="G27" s="33">
        <f>G28</f>
        <v>1200.7</v>
      </c>
    </row>
    <row r="28" spans="1:7" ht="33" customHeight="1" x14ac:dyDescent="0.3">
      <c r="A28" s="43" t="s">
        <v>206</v>
      </c>
      <c r="B28" s="121" t="s">
        <v>181</v>
      </c>
      <c r="C28" s="121" t="s">
        <v>198</v>
      </c>
      <c r="D28" s="149" t="s">
        <v>204</v>
      </c>
      <c r="E28" s="121">
        <v>240</v>
      </c>
      <c r="F28" s="33">
        <v>1200.7</v>
      </c>
      <c r="G28" s="33">
        <v>1200.7</v>
      </c>
    </row>
    <row r="29" spans="1:7" x14ac:dyDescent="0.3">
      <c r="A29" s="43" t="s">
        <v>207</v>
      </c>
      <c r="B29" s="121" t="s">
        <v>181</v>
      </c>
      <c r="C29" s="121" t="s">
        <v>198</v>
      </c>
      <c r="D29" s="149" t="s">
        <v>204</v>
      </c>
      <c r="E29" s="121">
        <v>800</v>
      </c>
      <c r="F29" s="33">
        <f>F30</f>
        <v>12.1</v>
      </c>
      <c r="G29" s="33">
        <f>G30</f>
        <v>12</v>
      </c>
    </row>
    <row r="30" spans="1:7" x14ac:dyDescent="0.3">
      <c r="A30" s="43" t="s">
        <v>208</v>
      </c>
      <c r="B30" s="121" t="s">
        <v>181</v>
      </c>
      <c r="C30" s="121" t="s">
        <v>198</v>
      </c>
      <c r="D30" s="149" t="s">
        <v>204</v>
      </c>
      <c r="E30" s="121">
        <v>850</v>
      </c>
      <c r="F30" s="33">
        <v>12.1</v>
      </c>
      <c r="G30" s="133">
        <v>12</v>
      </c>
    </row>
    <row r="31" spans="1:7" ht="45" x14ac:dyDescent="0.3">
      <c r="A31" s="43" t="s">
        <v>209</v>
      </c>
      <c r="B31" s="121" t="s">
        <v>181</v>
      </c>
      <c r="C31" s="121" t="s">
        <v>210</v>
      </c>
      <c r="D31" s="149" t="s">
        <v>183</v>
      </c>
      <c r="E31" s="121" t="s">
        <v>184</v>
      </c>
      <c r="F31" s="33">
        <f>F32</f>
        <v>45272.800000000003</v>
      </c>
      <c r="G31" s="33">
        <f>G32</f>
        <v>44857.3</v>
      </c>
    </row>
    <row r="32" spans="1:7" ht="45" x14ac:dyDescent="0.3">
      <c r="A32" s="43" t="s">
        <v>187</v>
      </c>
      <c r="B32" s="121" t="s">
        <v>181</v>
      </c>
      <c r="C32" s="121" t="s">
        <v>210</v>
      </c>
      <c r="D32" s="149" t="s">
        <v>211</v>
      </c>
      <c r="E32" s="121" t="s">
        <v>184</v>
      </c>
      <c r="F32" s="33">
        <f>F33</f>
        <v>45272.800000000003</v>
      </c>
      <c r="G32" s="33">
        <f>G33</f>
        <v>44857.3</v>
      </c>
    </row>
    <row r="33" spans="1:7" ht="30" x14ac:dyDescent="0.3">
      <c r="A33" s="43" t="s">
        <v>789</v>
      </c>
      <c r="B33" s="121" t="s">
        <v>181</v>
      </c>
      <c r="C33" s="121" t="s">
        <v>210</v>
      </c>
      <c r="D33" s="149" t="s">
        <v>212</v>
      </c>
      <c r="E33" s="121" t="s">
        <v>184</v>
      </c>
      <c r="F33" s="33">
        <f>F34+F37</f>
        <v>45272.800000000003</v>
      </c>
      <c r="G33" s="33">
        <f>G34+G37</f>
        <v>44857.3</v>
      </c>
    </row>
    <row r="34" spans="1:7" ht="30" x14ac:dyDescent="0.3">
      <c r="A34" s="43" t="s">
        <v>191</v>
      </c>
      <c r="B34" s="121" t="s">
        <v>181</v>
      </c>
      <c r="C34" s="121" t="s">
        <v>210</v>
      </c>
      <c r="D34" s="149" t="s">
        <v>213</v>
      </c>
      <c r="E34" s="121" t="s">
        <v>184</v>
      </c>
      <c r="F34" s="33">
        <f>F35</f>
        <v>39448.800000000003</v>
      </c>
      <c r="G34" s="33">
        <f>G35</f>
        <v>39448.800000000003</v>
      </c>
    </row>
    <row r="35" spans="1:7" ht="75" x14ac:dyDescent="0.3">
      <c r="A35" s="43" t="s">
        <v>193</v>
      </c>
      <c r="B35" s="121" t="s">
        <v>181</v>
      </c>
      <c r="C35" s="121" t="s">
        <v>210</v>
      </c>
      <c r="D35" s="149" t="s">
        <v>213</v>
      </c>
      <c r="E35" s="121">
        <v>100</v>
      </c>
      <c r="F35" s="33">
        <f>F36</f>
        <v>39448.800000000003</v>
      </c>
      <c r="G35" s="33">
        <f>G36</f>
        <v>39448.800000000003</v>
      </c>
    </row>
    <row r="36" spans="1:7" ht="33" customHeight="1" x14ac:dyDescent="0.3">
      <c r="A36" s="43" t="s">
        <v>194</v>
      </c>
      <c r="B36" s="121" t="s">
        <v>181</v>
      </c>
      <c r="C36" s="121" t="s">
        <v>210</v>
      </c>
      <c r="D36" s="149" t="s">
        <v>213</v>
      </c>
      <c r="E36" s="121">
        <v>120</v>
      </c>
      <c r="F36" s="33">
        <v>39448.800000000003</v>
      </c>
      <c r="G36" s="33">
        <v>39448.800000000003</v>
      </c>
    </row>
    <row r="37" spans="1:7" ht="30" x14ac:dyDescent="0.3">
      <c r="A37" s="43" t="s">
        <v>195</v>
      </c>
      <c r="B37" s="121" t="s">
        <v>181</v>
      </c>
      <c r="C37" s="121" t="s">
        <v>210</v>
      </c>
      <c r="D37" s="149" t="s">
        <v>214</v>
      </c>
      <c r="E37" s="121" t="s">
        <v>184</v>
      </c>
      <c r="F37" s="33">
        <f>F38+F40+F42</f>
        <v>5824</v>
      </c>
      <c r="G37" s="33">
        <f>G38+G40+G42</f>
        <v>5408.5</v>
      </c>
    </row>
    <row r="38" spans="1:7" ht="77.25" customHeight="1" x14ac:dyDescent="0.3">
      <c r="A38" s="43" t="s">
        <v>193</v>
      </c>
      <c r="B38" s="121" t="s">
        <v>181</v>
      </c>
      <c r="C38" s="121" t="s">
        <v>210</v>
      </c>
      <c r="D38" s="149" t="s">
        <v>214</v>
      </c>
      <c r="E38" s="121">
        <v>100</v>
      </c>
      <c r="F38" s="33">
        <f>F39</f>
        <v>115</v>
      </c>
      <c r="G38" s="33">
        <f>G39</f>
        <v>115</v>
      </c>
    </row>
    <row r="39" spans="1:7" ht="30" x14ac:dyDescent="0.3">
      <c r="A39" s="43" t="s">
        <v>194</v>
      </c>
      <c r="B39" s="121" t="s">
        <v>181</v>
      </c>
      <c r="C39" s="121" t="s">
        <v>210</v>
      </c>
      <c r="D39" s="149" t="s">
        <v>214</v>
      </c>
      <c r="E39" s="121">
        <v>120</v>
      </c>
      <c r="F39" s="33">
        <v>115</v>
      </c>
      <c r="G39" s="133">
        <v>115</v>
      </c>
    </row>
    <row r="40" spans="1:7" ht="30" x14ac:dyDescent="0.3">
      <c r="A40" s="43" t="s">
        <v>205</v>
      </c>
      <c r="B40" s="121" t="s">
        <v>181</v>
      </c>
      <c r="C40" s="121" t="s">
        <v>210</v>
      </c>
      <c r="D40" s="149" t="s">
        <v>214</v>
      </c>
      <c r="E40" s="121">
        <v>200</v>
      </c>
      <c r="F40" s="33">
        <f>F41</f>
        <v>5332.1</v>
      </c>
      <c r="G40" s="33">
        <f>G41</f>
        <v>4916.6000000000004</v>
      </c>
    </row>
    <row r="41" spans="1:7" ht="33" customHeight="1" x14ac:dyDescent="0.3">
      <c r="A41" s="43" t="s">
        <v>206</v>
      </c>
      <c r="B41" s="121" t="s">
        <v>181</v>
      </c>
      <c r="C41" s="121" t="s">
        <v>210</v>
      </c>
      <c r="D41" s="149" t="s">
        <v>214</v>
      </c>
      <c r="E41" s="121">
        <v>240</v>
      </c>
      <c r="F41" s="33">
        <v>5332.1</v>
      </c>
      <c r="G41" s="133">
        <v>4916.6000000000004</v>
      </c>
    </row>
    <row r="42" spans="1:7" x14ac:dyDescent="0.3">
      <c r="A42" s="43" t="s">
        <v>207</v>
      </c>
      <c r="B42" s="121" t="s">
        <v>181</v>
      </c>
      <c r="C42" s="121" t="s">
        <v>210</v>
      </c>
      <c r="D42" s="149" t="s">
        <v>214</v>
      </c>
      <c r="E42" s="121">
        <v>800</v>
      </c>
      <c r="F42" s="33">
        <f>F43</f>
        <v>376.9</v>
      </c>
      <c r="G42" s="33">
        <f>G43</f>
        <v>376.9</v>
      </c>
    </row>
    <row r="43" spans="1:7" x14ac:dyDescent="0.3">
      <c r="A43" s="43" t="s">
        <v>208</v>
      </c>
      <c r="B43" s="121" t="s">
        <v>181</v>
      </c>
      <c r="C43" s="121" t="s">
        <v>210</v>
      </c>
      <c r="D43" s="149" t="s">
        <v>214</v>
      </c>
      <c r="E43" s="121">
        <v>850</v>
      </c>
      <c r="F43" s="33">
        <v>376.9</v>
      </c>
      <c r="G43" s="33">
        <v>376.9</v>
      </c>
    </row>
    <row r="44" spans="1:7" x14ac:dyDescent="0.3">
      <c r="A44" s="43" t="s">
        <v>744</v>
      </c>
      <c r="B44" s="121" t="s">
        <v>181</v>
      </c>
      <c r="C44" s="121" t="s">
        <v>346</v>
      </c>
      <c r="D44" s="149" t="s">
        <v>183</v>
      </c>
      <c r="E44" s="121" t="s">
        <v>184</v>
      </c>
      <c r="F44" s="27">
        <f t="shared" ref="F44:G48" si="1">F45</f>
        <v>234.2</v>
      </c>
      <c r="G44" s="27">
        <f t="shared" si="1"/>
        <v>0</v>
      </c>
    </row>
    <row r="45" spans="1:7" ht="30" x14ac:dyDescent="0.3">
      <c r="A45" s="43" t="s">
        <v>229</v>
      </c>
      <c r="B45" s="121" t="s">
        <v>181</v>
      </c>
      <c r="C45" s="121" t="s">
        <v>346</v>
      </c>
      <c r="D45" s="149" t="s">
        <v>230</v>
      </c>
      <c r="E45" s="121" t="s">
        <v>184</v>
      </c>
      <c r="F45" s="27">
        <f t="shared" si="1"/>
        <v>234.2</v>
      </c>
      <c r="G45" s="27">
        <f t="shared" si="1"/>
        <v>0</v>
      </c>
    </row>
    <row r="46" spans="1:7" ht="30" x14ac:dyDescent="0.3">
      <c r="A46" s="43" t="s">
        <v>254</v>
      </c>
      <c r="B46" s="121" t="s">
        <v>181</v>
      </c>
      <c r="C46" s="121" t="s">
        <v>346</v>
      </c>
      <c r="D46" s="149" t="s">
        <v>255</v>
      </c>
      <c r="E46" s="121" t="s">
        <v>184</v>
      </c>
      <c r="F46" s="27">
        <f t="shared" si="1"/>
        <v>234.2</v>
      </c>
      <c r="G46" s="27">
        <f t="shared" si="1"/>
        <v>0</v>
      </c>
    </row>
    <row r="47" spans="1:7" ht="73.5" customHeight="1" x14ac:dyDescent="0.3">
      <c r="A47" s="43" t="s">
        <v>745</v>
      </c>
      <c r="B47" s="121" t="s">
        <v>181</v>
      </c>
      <c r="C47" s="121" t="s">
        <v>346</v>
      </c>
      <c r="D47" s="149" t="s">
        <v>746</v>
      </c>
      <c r="E47" s="121" t="s">
        <v>184</v>
      </c>
      <c r="F47" s="27">
        <f t="shared" si="1"/>
        <v>234.2</v>
      </c>
      <c r="G47" s="27">
        <f t="shared" si="1"/>
        <v>0</v>
      </c>
    </row>
    <row r="48" spans="1:7" ht="30" x14ac:dyDescent="0.3">
      <c r="A48" s="43" t="s">
        <v>205</v>
      </c>
      <c r="B48" s="121" t="s">
        <v>181</v>
      </c>
      <c r="C48" s="121" t="s">
        <v>346</v>
      </c>
      <c r="D48" s="149" t="s">
        <v>746</v>
      </c>
      <c r="E48" s="121" t="s">
        <v>673</v>
      </c>
      <c r="F48" s="27">
        <f t="shared" si="1"/>
        <v>234.2</v>
      </c>
      <c r="G48" s="27">
        <f t="shared" si="1"/>
        <v>0</v>
      </c>
    </row>
    <row r="49" spans="1:7" ht="30.6" customHeight="1" x14ac:dyDescent="0.3">
      <c r="A49" s="43" t="s">
        <v>206</v>
      </c>
      <c r="B49" s="121" t="s">
        <v>181</v>
      </c>
      <c r="C49" s="121" t="s">
        <v>346</v>
      </c>
      <c r="D49" s="149" t="s">
        <v>746</v>
      </c>
      <c r="E49" s="121" t="s">
        <v>669</v>
      </c>
      <c r="F49" s="27">
        <v>234.2</v>
      </c>
      <c r="G49" s="27">
        <v>0</v>
      </c>
    </row>
    <row r="50" spans="1:7" ht="45" x14ac:dyDescent="0.3">
      <c r="A50" s="43" t="s">
        <v>215</v>
      </c>
      <c r="B50" s="121" t="s">
        <v>181</v>
      </c>
      <c r="C50" s="121" t="s">
        <v>216</v>
      </c>
      <c r="D50" s="149" t="s">
        <v>183</v>
      </c>
      <c r="E50" s="121" t="s">
        <v>184</v>
      </c>
      <c r="F50" s="33">
        <f>F51</f>
        <v>11374.3</v>
      </c>
      <c r="G50" s="33">
        <f>G51</f>
        <v>11413.800000000001</v>
      </c>
    </row>
    <row r="51" spans="1:7" ht="30" x14ac:dyDescent="0.3">
      <c r="A51" s="43" t="s">
        <v>217</v>
      </c>
      <c r="B51" s="121" t="s">
        <v>181</v>
      </c>
      <c r="C51" s="121" t="s">
        <v>216</v>
      </c>
      <c r="D51" s="149" t="s">
        <v>218</v>
      </c>
      <c r="E51" s="121" t="s">
        <v>184</v>
      </c>
      <c r="F51" s="33">
        <f>F52+F63</f>
        <v>11374.3</v>
      </c>
      <c r="G51" s="33">
        <f>G52+G63</f>
        <v>11413.800000000001</v>
      </c>
    </row>
    <row r="52" spans="1:7" ht="30" x14ac:dyDescent="0.3">
      <c r="A52" s="43" t="s">
        <v>841</v>
      </c>
      <c r="B52" s="121" t="s">
        <v>181</v>
      </c>
      <c r="C52" s="121" t="s">
        <v>216</v>
      </c>
      <c r="D52" s="149" t="s">
        <v>219</v>
      </c>
      <c r="E52" s="121" t="s">
        <v>184</v>
      </c>
      <c r="F52" s="33">
        <f>F53+F56</f>
        <v>2700.8999999999996</v>
      </c>
      <c r="G52" s="33">
        <f>G53+G56</f>
        <v>2701.6</v>
      </c>
    </row>
    <row r="53" spans="1:7" ht="30" x14ac:dyDescent="0.3">
      <c r="A53" s="43" t="s">
        <v>220</v>
      </c>
      <c r="B53" s="121" t="s">
        <v>181</v>
      </c>
      <c r="C53" s="121" t="s">
        <v>216</v>
      </c>
      <c r="D53" s="149" t="s">
        <v>221</v>
      </c>
      <c r="E53" s="121" t="s">
        <v>184</v>
      </c>
      <c r="F53" s="33">
        <f>F54</f>
        <v>1937.6</v>
      </c>
      <c r="G53" s="33">
        <f>G54</f>
        <v>1937.6</v>
      </c>
    </row>
    <row r="54" spans="1:7" ht="75" x14ac:dyDescent="0.3">
      <c r="A54" s="43" t="s">
        <v>193</v>
      </c>
      <c r="B54" s="121" t="s">
        <v>181</v>
      </c>
      <c r="C54" s="121" t="s">
        <v>216</v>
      </c>
      <c r="D54" s="149" t="s">
        <v>221</v>
      </c>
      <c r="E54" s="121">
        <v>100</v>
      </c>
      <c r="F54" s="33">
        <f>F55</f>
        <v>1937.6</v>
      </c>
      <c r="G54" s="33">
        <f>G55</f>
        <v>1937.6</v>
      </c>
    </row>
    <row r="55" spans="1:7" ht="30" x14ac:dyDescent="0.3">
      <c r="A55" s="43" t="s">
        <v>194</v>
      </c>
      <c r="B55" s="121" t="s">
        <v>181</v>
      </c>
      <c r="C55" s="121" t="s">
        <v>216</v>
      </c>
      <c r="D55" s="149" t="s">
        <v>221</v>
      </c>
      <c r="E55" s="121">
        <v>120</v>
      </c>
      <c r="F55" s="33">
        <v>1937.6</v>
      </c>
      <c r="G55" s="33">
        <v>1937.6</v>
      </c>
    </row>
    <row r="56" spans="1:7" ht="30" x14ac:dyDescent="0.3">
      <c r="A56" s="43" t="s">
        <v>195</v>
      </c>
      <c r="B56" s="121" t="s">
        <v>181</v>
      </c>
      <c r="C56" s="121" t="s">
        <v>216</v>
      </c>
      <c r="D56" s="149" t="s">
        <v>222</v>
      </c>
      <c r="E56" s="121" t="s">
        <v>184</v>
      </c>
      <c r="F56" s="33">
        <f>F57+F59+F61</f>
        <v>763.3</v>
      </c>
      <c r="G56" s="33">
        <f>G57+G59+G61</f>
        <v>764</v>
      </c>
    </row>
    <row r="57" spans="1:7" ht="75" x14ac:dyDescent="0.3">
      <c r="A57" s="43" t="s">
        <v>193</v>
      </c>
      <c r="B57" s="121" t="s">
        <v>181</v>
      </c>
      <c r="C57" s="121" t="s">
        <v>216</v>
      </c>
      <c r="D57" s="149" t="s">
        <v>222</v>
      </c>
      <c r="E57" s="121">
        <v>100</v>
      </c>
      <c r="F57" s="33">
        <f>F58</f>
        <v>43</v>
      </c>
      <c r="G57" s="33">
        <f>G58</f>
        <v>43</v>
      </c>
    </row>
    <row r="58" spans="1:7" ht="30" x14ac:dyDescent="0.3">
      <c r="A58" s="43" t="s">
        <v>194</v>
      </c>
      <c r="B58" s="121" t="s">
        <v>181</v>
      </c>
      <c r="C58" s="121" t="s">
        <v>216</v>
      </c>
      <c r="D58" s="149" t="s">
        <v>222</v>
      </c>
      <c r="E58" s="121">
        <v>120</v>
      </c>
      <c r="F58" s="33">
        <v>43</v>
      </c>
      <c r="G58" s="33">
        <v>43</v>
      </c>
    </row>
    <row r="59" spans="1:7" ht="30" x14ac:dyDescent="0.3">
      <c r="A59" s="43" t="s">
        <v>205</v>
      </c>
      <c r="B59" s="121" t="s">
        <v>181</v>
      </c>
      <c r="C59" s="121" t="s">
        <v>216</v>
      </c>
      <c r="D59" s="149" t="s">
        <v>222</v>
      </c>
      <c r="E59" s="121">
        <v>200</v>
      </c>
      <c r="F59" s="33">
        <f>F60</f>
        <v>712.8</v>
      </c>
      <c r="G59" s="33">
        <f>G60</f>
        <v>713.5</v>
      </c>
    </row>
    <row r="60" spans="1:7" ht="30" customHeight="1" x14ac:dyDescent="0.3">
      <c r="A60" s="43" t="s">
        <v>206</v>
      </c>
      <c r="B60" s="121" t="s">
        <v>181</v>
      </c>
      <c r="C60" s="121" t="s">
        <v>216</v>
      </c>
      <c r="D60" s="149" t="s">
        <v>222</v>
      </c>
      <c r="E60" s="121">
        <v>240</v>
      </c>
      <c r="F60" s="33">
        <v>712.8</v>
      </c>
      <c r="G60" s="33">
        <v>713.5</v>
      </c>
    </row>
    <row r="61" spans="1:7" x14ac:dyDescent="0.3">
      <c r="A61" s="43" t="s">
        <v>207</v>
      </c>
      <c r="B61" s="121" t="s">
        <v>181</v>
      </c>
      <c r="C61" s="121" t="s">
        <v>216</v>
      </c>
      <c r="D61" s="149" t="s">
        <v>222</v>
      </c>
      <c r="E61" s="121">
        <v>800</v>
      </c>
      <c r="F61" s="33">
        <f>F62</f>
        <v>7.5</v>
      </c>
      <c r="G61" s="33">
        <f>G62</f>
        <v>7.5</v>
      </c>
    </row>
    <row r="62" spans="1:7" x14ac:dyDescent="0.3">
      <c r="A62" s="43" t="s">
        <v>208</v>
      </c>
      <c r="B62" s="121" t="s">
        <v>181</v>
      </c>
      <c r="C62" s="121" t="s">
        <v>216</v>
      </c>
      <c r="D62" s="149" t="s">
        <v>222</v>
      </c>
      <c r="E62" s="121">
        <v>850</v>
      </c>
      <c r="F62" s="33">
        <v>7.5</v>
      </c>
      <c r="G62" s="33">
        <v>7.5</v>
      </c>
    </row>
    <row r="63" spans="1:7" ht="30" x14ac:dyDescent="0.3">
      <c r="A63" s="43" t="s">
        <v>223</v>
      </c>
      <c r="B63" s="121" t="s">
        <v>181</v>
      </c>
      <c r="C63" s="121" t="s">
        <v>216</v>
      </c>
      <c r="D63" s="149" t="s">
        <v>224</v>
      </c>
      <c r="E63" s="121" t="s">
        <v>184</v>
      </c>
      <c r="F63" s="33">
        <f>F64+F67</f>
        <v>8673.4</v>
      </c>
      <c r="G63" s="33">
        <f>G64+G67</f>
        <v>8712.2000000000007</v>
      </c>
    </row>
    <row r="64" spans="1:7" ht="30" x14ac:dyDescent="0.3">
      <c r="A64" s="43" t="s">
        <v>191</v>
      </c>
      <c r="B64" s="121" t="s">
        <v>181</v>
      </c>
      <c r="C64" s="121" t="s">
        <v>216</v>
      </c>
      <c r="D64" s="149" t="s">
        <v>225</v>
      </c>
      <c r="E64" s="121" t="s">
        <v>184</v>
      </c>
      <c r="F64" s="33">
        <f>F65</f>
        <v>7424.6</v>
      </c>
      <c r="G64" s="33">
        <f>G65</f>
        <v>7424.6</v>
      </c>
    </row>
    <row r="65" spans="1:7" ht="75" x14ac:dyDescent="0.3">
      <c r="A65" s="43" t="s">
        <v>193</v>
      </c>
      <c r="B65" s="121" t="s">
        <v>181</v>
      </c>
      <c r="C65" s="121" t="s">
        <v>216</v>
      </c>
      <c r="D65" s="149" t="s">
        <v>225</v>
      </c>
      <c r="E65" s="121">
        <v>100</v>
      </c>
      <c r="F65" s="33">
        <f>F66</f>
        <v>7424.6</v>
      </c>
      <c r="G65" s="33">
        <f>G66</f>
        <v>7424.6</v>
      </c>
    </row>
    <row r="66" spans="1:7" ht="30" x14ac:dyDescent="0.3">
      <c r="A66" s="43" t="s">
        <v>194</v>
      </c>
      <c r="B66" s="121" t="s">
        <v>181</v>
      </c>
      <c r="C66" s="121" t="s">
        <v>216</v>
      </c>
      <c r="D66" s="149" t="s">
        <v>225</v>
      </c>
      <c r="E66" s="121">
        <v>120</v>
      </c>
      <c r="F66" s="33">
        <v>7424.6</v>
      </c>
      <c r="G66" s="33">
        <v>7424.6</v>
      </c>
    </row>
    <row r="67" spans="1:7" ht="30" x14ac:dyDescent="0.3">
      <c r="A67" s="43" t="s">
        <v>195</v>
      </c>
      <c r="B67" s="121" t="s">
        <v>181</v>
      </c>
      <c r="C67" s="121" t="s">
        <v>216</v>
      </c>
      <c r="D67" s="149" t="s">
        <v>226</v>
      </c>
      <c r="E67" s="121" t="s">
        <v>184</v>
      </c>
      <c r="F67" s="33">
        <f>F68+F70+F72</f>
        <v>1248.8</v>
      </c>
      <c r="G67" s="33">
        <f>G68+G70+G72</f>
        <v>1287.6000000000001</v>
      </c>
    </row>
    <row r="68" spans="1:7" ht="75" x14ac:dyDescent="0.3">
      <c r="A68" s="43" t="s">
        <v>193</v>
      </c>
      <c r="B68" s="121" t="s">
        <v>181</v>
      </c>
      <c r="C68" s="121" t="s">
        <v>216</v>
      </c>
      <c r="D68" s="149" t="s">
        <v>226</v>
      </c>
      <c r="E68" s="121">
        <v>100</v>
      </c>
      <c r="F68" s="33">
        <f>F69</f>
        <v>43.5</v>
      </c>
      <c r="G68" s="33">
        <v>46.5</v>
      </c>
    </row>
    <row r="69" spans="1:7" ht="30" x14ac:dyDescent="0.3">
      <c r="A69" s="43" t="s">
        <v>194</v>
      </c>
      <c r="B69" s="121" t="s">
        <v>181</v>
      </c>
      <c r="C69" s="121" t="s">
        <v>216</v>
      </c>
      <c r="D69" s="149" t="s">
        <v>226</v>
      </c>
      <c r="E69" s="121">
        <v>120</v>
      </c>
      <c r="F69" s="33">
        <v>43.5</v>
      </c>
      <c r="G69" s="33">
        <v>43.5</v>
      </c>
    </row>
    <row r="70" spans="1:7" ht="30" x14ac:dyDescent="0.3">
      <c r="A70" s="43" t="s">
        <v>205</v>
      </c>
      <c r="B70" s="121" t="s">
        <v>181</v>
      </c>
      <c r="C70" s="121" t="s">
        <v>216</v>
      </c>
      <c r="D70" s="149" t="s">
        <v>226</v>
      </c>
      <c r="E70" s="121">
        <v>200</v>
      </c>
      <c r="F70" s="33">
        <f>F71</f>
        <v>1204.5999999999999</v>
      </c>
      <c r="G70" s="33">
        <f>G71</f>
        <v>1240.4000000000001</v>
      </c>
    </row>
    <row r="71" spans="1:7" ht="29.45" customHeight="1" x14ac:dyDescent="0.3">
      <c r="A71" s="43" t="s">
        <v>206</v>
      </c>
      <c r="B71" s="121" t="s">
        <v>181</v>
      </c>
      <c r="C71" s="121" t="s">
        <v>216</v>
      </c>
      <c r="D71" s="149" t="s">
        <v>226</v>
      </c>
      <c r="E71" s="121">
        <v>240</v>
      </c>
      <c r="F71" s="33">
        <v>1204.5999999999999</v>
      </c>
      <c r="G71" s="133">
        <v>1240.4000000000001</v>
      </c>
    </row>
    <row r="72" spans="1:7" x14ac:dyDescent="0.3">
      <c r="A72" s="43" t="s">
        <v>207</v>
      </c>
      <c r="B72" s="121" t="s">
        <v>181</v>
      </c>
      <c r="C72" s="121" t="s">
        <v>216</v>
      </c>
      <c r="D72" s="149" t="s">
        <v>226</v>
      </c>
      <c r="E72" s="121">
        <v>800</v>
      </c>
      <c r="F72" s="33">
        <f>F73</f>
        <v>0.7</v>
      </c>
      <c r="G72" s="33">
        <f>G73</f>
        <v>0.7</v>
      </c>
    </row>
    <row r="73" spans="1:7" x14ac:dyDescent="0.3">
      <c r="A73" s="43" t="s">
        <v>208</v>
      </c>
      <c r="B73" s="121" t="s">
        <v>181</v>
      </c>
      <c r="C73" s="121" t="s">
        <v>216</v>
      </c>
      <c r="D73" s="149" t="s">
        <v>226</v>
      </c>
      <c r="E73" s="121">
        <v>850</v>
      </c>
      <c r="F73" s="33">
        <v>0.7</v>
      </c>
      <c r="G73" s="33">
        <v>0.7</v>
      </c>
    </row>
    <row r="74" spans="1:7" x14ac:dyDescent="0.3">
      <c r="A74" s="43" t="s">
        <v>227</v>
      </c>
      <c r="B74" s="121" t="s">
        <v>181</v>
      </c>
      <c r="C74" s="121" t="s">
        <v>228</v>
      </c>
      <c r="D74" s="149" t="s">
        <v>183</v>
      </c>
      <c r="E74" s="121" t="s">
        <v>184</v>
      </c>
      <c r="F74" s="33">
        <f t="shared" ref="F74:G78" si="2">F75</f>
        <v>171</v>
      </c>
      <c r="G74" s="33">
        <f t="shared" si="2"/>
        <v>171</v>
      </c>
    </row>
    <row r="75" spans="1:7" ht="30" x14ac:dyDescent="0.3">
      <c r="A75" s="43" t="s">
        <v>229</v>
      </c>
      <c r="B75" s="121" t="s">
        <v>181</v>
      </c>
      <c r="C75" s="121" t="s">
        <v>228</v>
      </c>
      <c r="D75" s="149" t="s">
        <v>230</v>
      </c>
      <c r="E75" s="121" t="s">
        <v>184</v>
      </c>
      <c r="F75" s="33">
        <f t="shared" si="2"/>
        <v>171</v>
      </c>
      <c r="G75" s="33">
        <f t="shared" si="2"/>
        <v>171</v>
      </c>
    </row>
    <row r="76" spans="1:7" x14ac:dyDescent="0.3">
      <c r="A76" s="43" t="s">
        <v>231</v>
      </c>
      <c r="B76" s="121" t="s">
        <v>181</v>
      </c>
      <c r="C76" s="121" t="s">
        <v>228</v>
      </c>
      <c r="D76" s="149" t="s">
        <v>232</v>
      </c>
      <c r="E76" s="121" t="s">
        <v>184</v>
      </c>
      <c r="F76" s="33">
        <f t="shared" si="2"/>
        <v>171</v>
      </c>
      <c r="G76" s="33">
        <f t="shared" si="2"/>
        <v>171</v>
      </c>
    </row>
    <row r="77" spans="1:7" ht="45" x14ac:dyDescent="0.3">
      <c r="A77" s="43" t="s">
        <v>785</v>
      </c>
      <c r="B77" s="121" t="s">
        <v>181</v>
      </c>
      <c r="C77" s="121" t="s">
        <v>228</v>
      </c>
      <c r="D77" s="149" t="s">
        <v>233</v>
      </c>
      <c r="E77" s="121" t="s">
        <v>184</v>
      </c>
      <c r="F77" s="33">
        <f t="shared" si="2"/>
        <v>171</v>
      </c>
      <c r="G77" s="33">
        <f t="shared" si="2"/>
        <v>171</v>
      </c>
    </row>
    <row r="78" spans="1:7" ht="30" x14ac:dyDescent="0.3">
      <c r="A78" s="43" t="s">
        <v>205</v>
      </c>
      <c r="B78" s="121" t="s">
        <v>181</v>
      </c>
      <c r="C78" s="121" t="s">
        <v>228</v>
      </c>
      <c r="D78" s="149" t="s">
        <v>233</v>
      </c>
      <c r="E78" s="121">
        <v>200</v>
      </c>
      <c r="F78" s="33">
        <f t="shared" si="2"/>
        <v>171</v>
      </c>
      <c r="G78" s="33">
        <f t="shared" si="2"/>
        <v>171</v>
      </c>
    </row>
    <row r="79" spans="1:7" ht="33.6" customHeight="1" x14ac:dyDescent="0.3">
      <c r="A79" s="43" t="s">
        <v>206</v>
      </c>
      <c r="B79" s="121" t="s">
        <v>181</v>
      </c>
      <c r="C79" s="121" t="s">
        <v>228</v>
      </c>
      <c r="D79" s="149" t="s">
        <v>233</v>
      </c>
      <c r="E79" s="121">
        <v>240</v>
      </c>
      <c r="F79" s="33">
        <v>171</v>
      </c>
      <c r="G79" s="133">
        <v>171</v>
      </c>
    </row>
    <row r="80" spans="1:7" x14ac:dyDescent="0.3">
      <c r="A80" s="43" t="s">
        <v>234</v>
      </c>
      <c r="B80" s="121" t="s">
        <v>181</v>
      </c>
      <c r="C80" s="121">
        <v>11</v>
      </c>
      <c r="D80" s="149" t="s">
        <v>183</v>
      </c>
      <c r="E80" s="121" t="s">
        <v>184</v>
      </c>
      <c r="F80" s="33">
        <f t="shared" ref="F80:G83" si="3">F81</f>
        <v>1000</v>
      </c>
      <c r="G80" s="33">
        <f t="shared" si="3"/>
        <v>1000</v>
      </c>
    </row>
    <row r="81" spans="1:7" ht="30" x14ac:dyDescent="0.3">
      <c r="A81" s="43" t="s">
        <v>229</v>
      </c>
      <c r="B81" s="121" t="s">
        <v>181</v>
      </c>
      <c r="C81" s="121">
        <v>11</v>
      </c>
      <c r="D81" s="149" t="s">
        <v>230</v>
      </c>
      <c r="E81" s="121" t="s">
        <v>184</v>
      </c>
      <c r="F81" s="33">
        <f t="shared" si="3"/>
        <v>1000</v>
      </c>
      <c r="G81" s="33">
        <f t="shared" si="3"/>
        <v>1000</v>
      </c>
    </row>
    <row r="82" spans="1:7" ht="30" x14ac:dyDescent="0.3">
      <c r="A82" s="43" t="s">
        <v>235</v>
      </c>
      <c r="B82" s="121" t="s">
        <v>181</v>
      </c>
      <c r="C82" s="121">
        <v>11</v>
      </c>
      <c r="D82" s="149" t="s">
        <v>236</v>
      </c>
      <c r="E82" s="121" t="s">
        <v>184</v>
      </c>
      <c r="F82" s="33">
        <f t="shared" si="3"/>
        <v>1000</v>
      </c>
      <c r="G82" s="33">
        <f t="shared" si="3"/>
        <v>1000</v>
      </c>
    </row>
    <row r="83" spans="1:7" x14ac:dyDescent="0.3">
      <c r="A83" s="43" t="s">
        <v>207</v>
      </c>
      <c r="B83" s="121" t="s">
        <v>181</v>
      </c>
      <c r="C83" s="121">
        <v>11</v>
      </c>
      <c r="D83" s="149" t="s">
        <v>236</v>
      </c>
      <c r="E83" s="121">
        <v>800</v>
      </c>
      <c r="F83" s="33">
        <f t="shared" si="3"/>
        <v>1000</v>
      </c>
      <c r="G83" s="33">
        <f t="shared" si="3"/>
        <v>1000</v>
      </c>
    </row>
    <row r="84" spans="1:7" x14ac:dyDescent="0.3">
      <c r="A84" s="43" t="s">
        <v>237</v>
      </c>
      <c r="B84" s="121" t="s">
        <v>181</v>
      </c>
      <c r="C84" s="121">
        <v>11</v>
      </c>
      <c r="D84" s="149" t="s">
        <v>236</v>
      </c>
      <c r="E84" s="121">
        <v>870</v>
      </c>
      <c r="F84" s="33">
        <v>1000</v>
      </c>
      <c r="G84" s="33">
        <v>1000</v>
      </c>
    </row>
    <row r="85" spans="1:7" x14ac:dyDescent="0.3">
      <c r="A85" s="43" t="s">
        <v>238</v>
      </c>
      <c r="B85" s="121" t="s">
        <v>181</v>
      </c>
      <c r="C85" s="121">
        <v>13</v>
      </c>
      <c r="D85" s="149" t="s">
        <v>183</v>
      </c>
      <c r="E85" s="121" t="s">
        <v>184</v>
      </c>
      <c r="F85" s="33">
        <f>F86+F102+F107+F131+F136+F141</f>
        <v>12752.400000000001</v>
      </c>
      <c r="G85" s="33">
        <f>G86+G102+G107+G131+G136+G141</f>
        <v>11074.800000000001</v>
      </c>
    </row>
    <row r="86" spans="1:7" ht="45" customHeight="1" x14ac:dyDescent="0.3">
      <c r="A86" s="43" t="s">
        <v>1332</v>
      </c>
      <c r="B86" s="121" t="s">
        <v>181</v>
      </c>
      <c r="C86" s="121" t="s">
        <v>263</v>
      </c>
      <c r="D86" s="121" t="s">
        <v>239</v>
      </c>
      <c r="E86" s="121" t="s">
        <v>184</v>
      </c>
      <c r="F86" s="33">
        <f>F87+F95</f>
        <v>1093.7</v>
      </c>
      <c r="G86" s="33">
        <f>G87+G95</f>
        <v>1131.3</v>
      </c>
    </row>
    <row r="87" spans="1:7" ht="46.15" customHeight="1" x14ac:dyDescent="0.3">
      <c r="A87" s="43" t="s">
        <v>1333</v>
      </c>
      <c r="B87" s="121" t="s">
        <v>181</v>
      </c>
      <c r="C87" s="121" t="s">
        <v>263</v>
      </c>
      <c r="D87" s="121" t="s">
        <v>240</v>
      </c>
      <c r="E87" s="121" t="s">
        <v>184</v>
      </c>
      <c r="F87" s="33">
        <f>F88</f>
        <v>747.7</v>
      </c>
      <c r="G87" s="33">
        <f>G88</f>
        <v>768.5</v>
      </c>
    </row>
    <row r="88" spans="1:7" ht="60.6" customHeight="1" x14ac:dyDescent="0.3">
      <c r="A88" s="43" t="s">
        <v>1334</v>
      </c>
      <c r="B88" s="121" t="s">
        <v>181</v>
      </c>
      <c r="C88" s="121" t="s">
        <v>263</v>
      </c>
      <c r="D88" s="121" t="s">
        <v>242</v>
      </c>
      <c r="E88" s="121" t="s">
        <v>184</v>
      </c>
      <c r="F88" s="33">
        <f>F89+F92</f>
        <v>747.7</v>
      </c>
      <c r="G88" s="33">
        <f>G89+G92</f>
        <v>768.5</v>
      </c>
    </row>
    <row r="89" spans="1:7" ht="61.5" customHeight="1" x14ac:dyDescent="0.3">
      <c r="A89" s="43" t="s">
        <v>1193</v>
      </c>
      <c r="B89" s="121" t="s">
        <v>181</v>
      </c>
      <c r="C89" s="121" t="s">
        <v>263</v>
      </c>
      <c r="D89" s="121" t="s">
        <v>667</v>
      </c>
      <c r="E89" s="121" t="s">
        <v>184</v>
      </c>
      <c r="F89" s="33">
        <f>F90</f>
        <v>580.9</v>
      </c>
      <c r="G89" s="33">
        <f>G90</f>
        <v>630.20000000000005</v>
      </c>
    </row>
    <row r="90" spans="1:7" ht="31.9" customHeight="1" x14ac:dyDescent="0.3">
      <c r="A90" s="43" t="s">
        <v>205</v>
      </c>
      <c r="B90" s="121" t="s">
        <v>181</v>
      </c>
      <c r="C90" s="121" t="s">
        <v>263</v>
      </c>
      <c r="D90" s="121" t="s">
        <v>667</v>
      </c>
      <c r="E90" s="121" t="s">
        <v>673</v>
      </c>
      <c r="F90" s="33">
        <f>F91</f>
        <v>580.9</v>
      </c>
      <c r="G90" s="33">
        <f>G91</f>
        <v>630.20000000000005</v>
      </c>
    </row>
    <row r="91" spans="1:7" ht="36" customHeight="1" x14ac:dyDescent="0.3">
      <c r="A91" s="43" t="s">
        <v>206</v>
      </c>
      <c r="B91" s="121" t="s">
        <v>181</v>
      </c>
      <c r="C91" s="121" t="s">
        <v>263</v>
      </c>
      <c r="D91" s="121" t="s">
        <v>667</v>
      </c>
      <c r="E91" s="121" t="s">
        <v>669</v>
      </c>
      <c r="F91" s="33">
        <v>580.9</v>
      </c>
      <c r="G91" s="33">
        <v>630.20000000000005</v>
      </c>
    </row>
    <row r="92" spans="1:7" ht="31.5" customHeight="1" x14ac:dyDescent="0.3">
      <c r="A92" s="43" t="s">
        <v>953</v>
      </c>
      <c r="B92" s="121" t="s">
        <v>181</v>
      </c>
      <c r="C92" s="121" t="s">
        <v>263</v>
      </c>
      <c r="D92" s="121" t="s">
        <v>244</v>
      </c>
      <c r="E92" s="121" t="s">
        <v>184</v>
      </c>
      <c r="F92" s="33">
        <f>F93</f>
        <v>166.8</v>
      </c>
      <c r="G92" s="33">
        <f>G93</f>
        <v>138.30000000000001</v>
      </c>
    </row>
    <row r="93" spans="1:7" ht="30.75" customHeight="1" x14ac:dyDescent="0.3">
      <c r="A93" s="43" t="s">
        <v>205</v>
      </c>
      <c r="B93" s="121" t="s">
        <v>181</v>
      </c>
      <c r="C93" s="121" t="s">
        <v>263</v>
      </c>
      <c r="D93" s="121" t="s">
        <v>244</v>
      </c>
      <c r="E93" s="121" t="s">
        <v>673</v>
      </c>
      <c r="F93" s="33">
        <f>F94</f>
        <v>166.8</v>
      </c>
      <c r="G93" s="33">
        <f>G94</f>
        <v>138.30000000000001</v>
      </c>
    </row>
    <row r="94" spans="1:7" ht="33" customHeight="1" x14ac:dyDescent="0.3">
      <c r="A94" s="43" t="s">
        <v>206</v>
      </c>
      <c r="B94" s="121" t="s">
        <v>181</v>
      </c>
      <c r="C94" s="121" t="s">
        <v>263</v>
      </c>
      <c r="D94" s="121" t="s">
        <v>244</v>
      </c>
      <c r="E94" s="121" t="s">
        <v>669</v>
      </c>
      <c r="F94" s="33">
        <v>166.8</v>
      </c>
      <c r="G94" s="33">
        <v>138.30000000000001</v>
      </c>
    </row>
    <row r="95" spans="1:7" ht="46.15" customHeight="1" x14ac:dyDescent="0.3">
      <c r="A95" s="132" t="s">
        <v>954</v>
      </c>
      <c r="B95" s="121" t="s">
        <v>181</v>
      </c>
      <c r="C95" s="121" t="s">
        <v>263</v>
      </c>
      <c r="D95" s="121" t="s">
        <v>956</v>
      </c>
      <c r="E95" s="121" t="s">
        <v>184</v>
      </c>
      <c r="F95" s="33">
        <f>F96</f>
        <v>346</v>
      </c>
      <c r="G95" s="33">
        <f>G96</f>
        <v>362.8</v>
      </c>
    </row>
    <row r="96" spans="1:7" ht="75.75" customHeight="1" x14ac:dyDescent="0.3">
      <c r="A96" s="132" t="s">
        <v>1335</v>
      </c>
      <c r="B96" s="121" t="s">
        <v>181</v>
      </c>
      <c r="C96" s="121" t="s">
        <v>263</v>
      </c>
      <c r="D96" s="121" t="s">
        <v>957</v>
      </c>
      <c r="E96" s="121" t="s">
        <v>184</v>
      </c>
      <c r="F96" s="33">
        <f>F97</f>
        <v>346</v>
      </c>
      <c r="G96" s="33">
        <f>G97</f>
        <v>362.8</v>
      </c>
    </row>
    <row r="97" spans="1:7" ht="60" x14ac:dyDescent="0.3">
      <c r="A97" s="132" t="s">
        <v>955</v>
      </c>
      <c r="B97" s="121" t="s">
        <v>181</v>
      </c>
      <c r="C97" s="121" t="s">
        <v>263</v>
      </c>
      <c r="D97" s="121" t="s">
        <v>958</v>
      </c>
      <c r="E97" s="121" t="s">
        <v>184</v>
      </c>
      <c r="F97" s="33">
        <f>F98+F100</f>
        <v>346</v>
      </c>
      <c r="G97" s="33">
        <f>G98+G100</f>
        <v>362.8</v>
      </c>
    </row>
    <row r="98" spans="1:7" ht="30" x14ac:dyDescent="0.3">
      <c r="A98" s="43" t="s">
        <v>205</v>
      </c>
      <c r="B98" s="121" t="s">
        <v>181</v>
      </c>
      <c r="C98" s="121" t="s">
        <v>263</v>
      </c>
      <c r="D98" s="121" t="s">
        <v>958</v>
      </c>
      <c r="E98" s="121" t="s">
        <v>673</v>
      </c>
      <c r="F98" s="33">
        <f>F99</f>
        <v>336</v>
      </c>
      <c r="G98" s="33">
        <f>G99</f>
        <v>352.8</v>
      </c>
    </row>
    <row r="99" spans="1:7" ht="34.15" customHeight="1" x14ac:dyDescent="0.3">
      <c r="A99" s="43" t="s">
        <v>206</v>
      </c>
      <c r="B99" s="121" t="s">
        <v>181</v>
      </c>
      <c r="C99" s="121" t="s">
        <v>263</v>
      </c>
      <c r="D99" s="121" t="s">
        <v>958</v>
      </c>
      <c r="E99" s="121" t="s">
        <v>669</v>
      </c>
      <c r="F99" s="33">
        <v>336</v>
      </c>
      <c r="G99" s="33">
        <v>352.8</v>
      </c>
    </row>
    <row r="100" spans="1:7" ht="16.899999999999999" customHeight="1" x14ac:dyDescent="0.3">
      <c r="A100" s="162" t="s">
        <v>207</v>
      </c>
      <c r="B100" s="121" t="s">
        <v>181</v>
      </c>
      <c r="C100" s="121" t="s">
        <v>263</v>
      </c>
      <c r="D100" s="121" t="s">
        <v>958</v>
      </c>
      <c r="E100" s="121" t="s">
        <v>678</v>
      </c>
      <c r="F100" s="33">
        <f>F101</f>
        <v>10</v>
      </c>
      <c r="G100" s="33">
        <f>G101</f>
        <v>10</v>
      </c>
    </row>
    <row r="101" spans="1:7" ht="21.6" customHeight="1" x14ac:dyDescent="0.3">
      <c r="A101" s="43" t="s">
        <v>208</v>
      </c>
      <c r="B101" s="121" t="s">
        <v>181</v>
      </c>
      <c r="C101" s="121" t="s">
        <v>263</v>
      </c>
      <c r="D101" s="121" t="s">
        <v>958</v>
      </c>
      <c r="E101" s="121" t="s">
        <v>708</v>
      </c>
      <c r="F101" s="33">
        <v>10</v>
      </c>
      <c r="G101" s="133">
        <v>10</v>
      </c>
    </row>
    <row r="102" spans="1:7" ht="21.6" customHeight="1" x14ac:dyDescent="0.3">
      <c r="A102" s="43" t="s">
        <v>1000</v>
      </c>
      <c r="B102" s="121" t="s">
        <v>181</v>
      </c>
      <c r="C102" s="121" t="s">
        <v>263</v>
      </c>
      <c r="D102" s="149" t="s">
        <v>684</v>
      </c>
      <c r="E102" s="121" t="s">
        <v>184</v>
      </c>
      <c r="F102" s="33">
        <f t="shared" ref="F102:G105" si="4">F103</f>
        <v>50</v>
      </c>
      <c r="G102" s="33">
        <f t="shared" si="4"/>
        <v>0</v>
      </c>
    </row>
    <row r="103" spans="1:7" ht="60.75" customHeight="1" x14ac:dyDescent="0.3">
      <c r="A103" s="43" t="s">
        <v>685</v>
      </c>
      <c r="B103" s="121" t="s">
        <v>181</v>
      </c>
      <c r="C103" s="121" t="s">
        <v>263</v>
      </c>
      <c r="D103" s="149" t="s">
        <v>686</v>
      </c>
      <c r="E103" s="121" t="s">
        <v>184</v>
      </c>
      <c r="F103" s="33">
        <f t="shared" si="4"/>
        <v>50</v>
      </c>
      <c r="G103" s="33">
        <f t="shared" si="4"/>
        <v>0</v>
      </c>
    </row>
    <row r="104" spans="1:7" ht="61.5" customHeight="1" x14ac:dyDescent="0.3">
      <c r="A104" s="43" t="s">
        <v>983</v>
      </c>
      <c r="B104" s="121" t="s">
        <v>181</v>
      </c>
      <c r="C104" s="121" t="s">
        <v>263</v>
      </c>
      <c r="D104" s="149" t="s">
        <v>804</v>
      </c>
      <c r="E104" s="121" t="s">
        <v>184</v>
      </c>
      <c r="F104" s="33">
        <f t="shared" si="4"/>
        <v>50</v>
      </c>
      <c r="G104" s="33">
        <f t="shared" si="4"/>
        <v>0</v>
      </c>
    </row>
    <row r="105" spans="1:7" ht="33" customHeight="1" x14ac:dyDescent="0.3">
      <c r="A105" s="43" t="s">
        <v>298</v>
      </c>
      <c r="B105" s="121" t="s">
        <v>181</v>
      </c>
      <c r="C105" s="121" t="s">
        <v>263</v>
      </c>
      <c r="D105" s="149" t="s">
        <v>804</v>
      </c>
      <c r="E105" s="121" t="s">
        <v>673</v>
      </c>
      <c r="F105" s="33">
        <f t="shared" si="4"/>
        <v>50</v>
      </c>
      <c r="G105" s="33">
        <f t="shared" si="4"/>
        <v>0</v>
      </c>
    </row>
    <row r="106" spans="1:7" ht="18" customHeight="1" x14ac:dyDescent="0.3">
      <c r="A106" s="43" t="s">
        <v>307</v>
      </c>
      <c r="B106" s="121" t="s">
        <v>181</v>
      </c>
      <c r="C106" s="121" t="s">
        <v>263</v>
      </c>
      <c r="D106" s="149" t="s">
        <v>804</v>
      </c>
      <c r="E106" s="121" t="s">
        <v>669</v>
      </c>
      <c r="F106" s="33">
        <v>50</v>
      </c>
      <c r="G106" s="133">
        <v>0</v>
      </c>
    </row>
    <row r="107" spans="1:7" ht="94.5" customHeight="1" x14ac:dyDescent="0.3">
      <c r="A107" s="43" t="s">
        <v>1017</v>
      </c>
      <c r="B107" s="121" t="s">
        <v>181</v>
      </c>
      <c r="C107" s="121" t="s">
        <v>263</v>
      </c>
      <c r="D107" s="149" t="s">
        <v>747</v>
      </c>
      <c r="E107" s="121" t="s">
        <v>184</v>
      </c>
      <c r="F107" s="33">
        <f t="shared" ref="F107:G110" si="5">F108</f>
        <v>4432.3</v>
      </c>
      <c r="G107" s="33">
        <f>G108</f>
        <v>3500</v>
      </c>
    </row>
    <row r="108" spans="1:7" ht="50.25" customHeight="1" x14ac:dyDescent="0.3">
      <c r="A108" s="43" t="s">
        <v>1103</v>
      </c>
      <c r="B108" s="121" t="s">
        <v>181</v>
      </c>
      <c r="C108" s="121" t="s">
        <v>263</v>
      </c>
      <c r="D108" s="149" t="s">
        <v>748</v>
      </c>
      <c r="E108" s="121" t="s">
        <v>184</v>
      </c>
      <c r="F108" s="33">
        <f t="shared" si="5"/>
        <v>4432.3</v>
      </c>
      <c r="G108" s="33">
        <f t="shared" si="5"/>
        <v>3500</v>
      </c>
    </row>
    <row r="109" spans="1:7" ht="47.25" customHeight="1" x14ac:dyDescent="0.3">
      <c r="A109" s="43" t="s">
        <v>749</v>
      </c>
      <c r="B109" s="121" t="s">
        <v>181</v>
      </c>
      <c r="C109" s="121" t="s">
        <v>263</v>
      </c>
      <c r="D109" s="149" t="s">
        <v>750</v>
      </c>
      <c r="E109" s="121" t="s">
        <v>184</v>
      </c>
      <c r="F109" s="33">
        <f t="shared" si="5"/>
        <v>4432.3</v>
      </c>
      <c r="G109" s="33">
        <f t="shared" si="5"/>
        <v>3500</v>
      </c>
    </row>
    <row r="110" spans="1:7" ht="30" x14ac:dyDescent="0.3">
      <c r="A110" s="43" t="s">
        <v>205</v>
      </c>
      <c r="B110" s="121" t="s">
        <v>181</v>
      </c>
      <c r="C110" s="121">
        <v>13</v>
      </c>
      <c r="D110" s="149" t="s">
        <v>750</v>
      </c>
      <c r="E110" s="121">
        <v>200</v>
      </c>
      <c r="F110" s="33">
        <f t="shared" si="5"/>
        <v>4432.3</v>
      </c>
      <c r="G110" s="33">
        <f t="shared" si="5"/>
        <v>3500</v>
      </c>
    </row>
    <row r="111" spans="1:7" ht="33" customHeight="1" x14ac:dyDescent="0.3">
      <c r="A111" s="43" t="s">
        <v>206</v>
      </c>
      <c r="B111" s="121" t="s">
        <v>181</v>
      </c>
      <c r="C111" s="121">
        <v>13</v>
      </c>
      <c r="D111" s="149" t="s">
        <v>750</v>
      </c>
      <c r="E111" s="121">
        <v>240</v>
      </c>
      <c r="F111" s="33">
        <v>4432.3</v>
      </c>
      <c r="G111" s="133">
        <v>3500</v>
      </c>
    </row>
    <row r="112" spans="1:7" ht="30" hidden="1" x14ac:dyDescent="0.3">
      <c r="A112" s="43" t="s">
        <v>217</v>
      </c>
      <c r="B112" s="121" t="s">
        <v>181</v>
      </c>
      <c r="C112" s="121">
        <v>13</v>
      </c>
      <c r="D112" s="149" t="s">
        <v>218</v>
      </c>
      <c r="E112" s="121" t="s">
        <v>184</v>
      </c>
      <c r="F112" s="33">
        <f>F113</f>
        <v>0</v>
      </c>
      <c r="G112" s="33">
        <f>G113</f>
        <v>0</v>
      </c>
    </row>
    <row r="113" spans="1:7" ht="30" hidden="1" x14ac:dyDescent="0.3">
      <c r="A113" s="43" t="s">
        <v>250</v>
      </c>
      <c r="B113" s="121" t="s">
        <v>181</v>
      </c>
      <c r="C113" s="121">
        <v>13</v>
      </c>
      <c r="D113" s="149" t="s">
        <v>251</v>
      </c>
      <c r="E113" s="121" t="s">
        <v>184</v>
      </c>
      <c r="F113" s="33">
        <f>F114+F117</f>
        <v>0</v>
      </c>
      <c r="G113" s="33">
        <f>G114+G117</f>
        <v>0</v>
      </c>
    </row>
    <row r="114" spans="1:7" ht="30" hidden="1" x14ac:dyDescent="0.3">
      <c r="A114" s="43" t="s">
        <v>191</v>
      </c>
      <c r="B114" s="121" t="s">
        <v>181</v>
      </c>
      <c r="C114" s="121">
        <v>13</v>
      </c>
      <c r="D114" s="149" t="s">
        <v>252</v>
      </c>
      <c r="E114" s="121" t="s">
        <v>184</v>
      </c>
      <c r="F114" s="33">
        <f>F115</f>
        <v>0</v>
      </c>
      <c r="G114" s="33">
        <f>G115</f>
        <v>0</v>
      </c>
    </row>
    <row r="115" spans="1:7" ht="75" hidden="1" x14ac:dyDescent="0.3">
      <c r="A115" s="43" t="s">
        <v>193</v>
      </c>
      <c r="B115" s="121" t="s">
        <v>181</v>
      </c>
      <c r="C115" s="121">
        <v>13</v>
      </c>
      <c r="D115" s="149" t="s">
        <v>252</v>
      </c>
      <c r="E115" s="121">
        <v>100</v>
      </c>
      <c r="F115" s="33">
        <f>F116</f>
        <v>0</v>
      </c>
      <c r="G115" s="33">
        <f>G116</f>
        <v>0</v>
      </c>
    </row>
    <row r="116" spans="1:7" ht="30" hidden="1" x14ac:dyDescent="0.3">
      <c r="A116" s="43" t="s">
        <v>194</v>
      </c>
      <c r="B116" s="121" t="s">
        <v>181</v>
      </c>
      <c r="C116" s="121">
        <v>13</v>
      </c>
      <c r="D116" s="149" t="s">
        <v>252</v>
      </c>
      <c r="E116" s="121">
        <v>120</v>
      </c>
      <c r="F116" s="33">
        <v>0</v>
      </c>
      <c r="G116" s="33">
        <v>0</v>
      </c>
    </row>
    <row r="117" spans="1:7" ht="30" hidden="1" x14ac:dyDescent="0.3">
      <c r="A117" s="43" t="s">
        <v>195</v>
      </c>
      <c r="B117" s="121" t="s">
        <v>181</v>
      </c>
      <c r="C117" s="121">
        <v>13</v>
      </c>
      <c r="D117" s="149" t="s">
        <v>253</v>
      </c>
      <c r="E117" s="121" t="s">
        <v>184</v>
      </c>
      <c r="F117" s="33">
        <f>F118+F120+F122</f>
        <v>0</v>
      </c>
      <c r="G117" s="33">
        <f>G118+G120+G122</f>
        <v>0</v>
      </c>
    </row>
    <row r="118" spans="1:7" ht="75" hidden="1" x14ac:dyDescent="0.3">
      <c r="A118" s="43" t="s">
        <v>193</v>
      </c>
      <c r="B118" s="121" t="s">
        <v>181</v>
      </c>
      <c r="C118" s="121">
        <v>13</v>
      </c>
      <c r="D118" s="149" t="s">
        <v>253</v>
      </c>
      <c r="E118" s="121">
        <v>100</v>
      </c>
      <c r="F118" s="33">
        <f>F119</f>
        <v>0</v>
      </c>
      <c r="G118" s="33">
        <f>G119</f>
        <v>0</v>
      </c>
    </row>
    <row r="119" spans="1:7" ht="30" hidden="1" x14ac:dyDescent="0.3">
      <c r="A119" s="43" t="s">
        <v>194</v>
      </c>
      <c r="B119" s="121" t="s">
        <v>181</v>
      </c>
      <c r="C119" s="121">
        <v>13</v>
      </c>
      <c r="D119" s="149" t="s">
        <v>253</v>
      </c>
      <c r="E119" s="121">
        <v>120</v>
      </c>
      <c r="F119" s="33">
        <v>0</v>
      </c>
      <c r="G119" s="133">
        <v>0</v>
      </c>
    </row>
    <row r="120" spans="1:7" ht="30" hidden="1" x14ac:dyDescent="0.3">
      <c r="A120" s="43" t="s">
        <v>205</v>
      </c>
      <c r="B120" s="121" t="s">
        <v>181</v>
      </c>
      <c r="C120" s="121">
        <v>13</v>
      </c>
      <c r="D120" s="149" t="s">
        <v>253</v>
      </c>
      <c r="E120" s="121">
        <v>200</v>
      </c>
      <c r="F120" s="33">
        <f>F121</f>
        <v>0</v>
      </c>
      <c r="G120" s="33">
        <f>G121</f>
        <v>0</v>
      </c>
    </row>
    <row r="121" spans="1:7" ht="34.9" hidden="1" customHeight="1" x14ac:dyDescent="0.3">
      <c r="A121" s="43" t="s">
        <v>206</v>
      </c>
      <c r="B121" s="121" t="s">
        <v>181</v>
      </c>
      <c r="C121" s="121">
        <v>13</v>
      </c>
      <c r="D121" s="149" t="s">
        <v>253</v>
      </c>
      <c r="E121" s="121">
        <v>240</v>
      </c>
      <c r="F121" s="33">
        <v>0</v>
      </c>
      <c r="G121" s="133">
        <v>0</v>
      </c>
    </row>
    <row r="122" spans="1:7" hidden="1" x14ac:dyDescent="0.3">
      <c r="A122" s="43" t="s">
        <v>207</v>
      </c>
      <c r="B122" s="121" t="s">
        <v>181</v>
      </c>
      <c r="C122" s="121">
        <v>13</v>
      </c>
      <c r="D122" s="149" t="s">
        <v>253</v>
      </c>
      <c r="E122" s="121">
        <v>800</v>
      </c>
      <c r="F122" s="33">
        <f>F123</f>
        <v>0</v>
      </c>
      <c r="G122" s="33">
        <f>G123</f>
        <v>0</v>
      </c>
    </row>
    <row r="123" spans="1:7" hidden="1" x14ac:dyDescent="0.3">
      <c r="A123" s="43" t="s">
        <v>208</v>
      </c>
      <c r="B123" s="121" t="s">
        <v>181</v>
      </c>
      <c r="C123" s="121">
        <v>13</v>
      </c>
      <c r="D123" s="149" t="s">
        <v>253</v>
      </c>
      <c r="E123" s="121">
        <v>850</v>
      </c>
      <c r="F123" s="33">
        <v>0</v>
      </c>
      <c r="G123" s="133">
        <v>0</v>
      </c>
    </row>
    <row r="124" spans="1:7" ht="30" hidden="1" x14ac:dyDescent="0.3">
      <c r="A124" s="43" t="s">
        <v>229</v>
      </c>
      <c r="B124" s="121" t="s">
        <v>181</v>
      </c>
      <c r="C124" s="121">
        <v>13</v>
      </c>
      <c r="D124" s="149" t="s">
        <v>230</v>
      </c>
      <c r="E124" s="121" t="s">
        <v>184</v>
      </c>
      <c r="F124" s="33">
        <f>F125+F148</f>
        <v>5801.4000000000005</v>
      </c>
      <c r="G124" s="33">
        <f>G125+G148</f>
        <v>5808.5000000000009</v>
      </c>
    </row>
    <row r="125" spans="1:7" ht="30" hidden="1" x14ac:dyDescent="0.3">
      <c r="A125" s="43" t="s">
        <v>254</v>
      </c>
      <c r="B125" s="121" t="s">
        <v>181</v>
      </c>
      <c r="C125" s="121">
        <v>13</v>
      </c>
      <c r="D125" s="149" t="s">
        <v>255</v>
      </c>
      <c r="E125" s="121" t="s">
        <v>184</v>
      </c>
      <c r="F125" s="33">
        <f>F126</f>
        <v>0</v>
      </c>
      <c r="G125" s="33">
        <f>G126</f>
        <v>0</v>
      </c>
    </row>
    <row r="126" spans="1:7" ht="60" hidden="1" x14ac:dyDescent="0.3">
      <c r="A126" s="43" t="s">
        <v>256</v>
      </c>
      <c r="B126" s="121" t="s">
        <v>181</v>
      </c>
      <c r="C126" s="121">
        <v>13</v>
      </c>
      <c r="D126" s="149" t="s">
        <v>257</v>
      </c>
      <c r="E126" s="121" t="s">
        <v>184</v>
      </c>
      <c r="F126" s="33">
        <f>F127+F129</f>
        <v>0</v>
      </c>
      <c r="G126" s="33">
        <f>G127+G129</f>
        <v>0</v>
      </c>
    </row>
    <row r="127" spans="1:7" ht="75" hidden="1" x14ac:dyDescent="0.3">
      <c r="A127" s="43" t="s">
        <v>193</v>
      </c>
      <c r="B127" s="121" t="s">
        <v>181</v>
      </c>
      <c r="C127" s="121">
        <v>13</v>
      </c>
      <c r="D127" s="149" t="s">
        <v>257</v>
      </c>
      <c r="E127" s="121">
        <v>100</v>
      </c>
      <c r="F127" s="33">
        <f>F128</f>
        <v>0</v>
      </c>
      <c r="G127" s="33">
        <f>G128</f>
        <v>0</v>
      </c>
    </row>
    <row r="128" spans="1:7" ht="30" hidden="1" x14ac:dyDescent="0.3">
      <c r="A128" s="43" t="s">
        <v>194</v>
      </c>
      <c r="B128" s="121" t="s">
        <v>181</v>
      </c>
      <c r="C128" s="121">
        <v>13</v>
      </c>
      <c r="D128" s="149" t="s">
        <v>257</v>
      </c>
      <c r="E128" s="121">
        <v>120</v>
      </c>
      <c r="F128" s="33">
        <v>0</v>
      </c>
      <c r="G128" s="33">
        <v>0</v>
      </c>
    </row>
    <row r="129" spans="1:7" ht="30" hidden="1" x14ac:dyDescent="0.3">
      <c r="A129" s="43" t="s">
        <v>205</v>
      </c>
      <c r="B129" s="121" t="s">
        <v>181</v>
      </c>
      <c r="C129" s="121">
        <v>13</v>
      </c>
      <c r="D129" s="149" t="s">
        <v>257</v>
      </c>
      <c r="E129" s="121">
        <v>200</v>
      </c>
      <c r="F129" s="33">
        <f>F130</f>
        <v>0</v>
      </c>
      <c r="G129" s="33">
        <f>G130</f>
        <v>0</v>
      </c>
    </row>
    <row r="130" spans="1:7" ht="34.15" hidden="1" customHeight="1" x14ac:dyDescent="0.3">
      <c r="A130" s="43" t="s">
        <v>206</v>
      </c>
      <c r="B130" s="121" t="s">
        <v>181</v>
      </c>
      <c r="C130" s="121">
        <v>13</v>
      </c>
      <c r="D130" s="149" t="s">
        <v>257</v>
      </c>
      <c r="E130" s="121">
        <v>240</v>
      </c>
      <c r="F130" s="33">
        <v>0</v>
      </c>
      <c r="G130" s="33">
        <v>0</v>
      </c>
    </row>
    <row r="131" spans="1:7" ht="48.75" customHeight="1" x14ac:dyDescent="0.3">
      <c r="A131" s="43" t="s">
        <v>1038</v>
      </c>
      <c r="B131" s="120" t="s">
        <v>181</v>
      </c>
      <c r="C131" s="120" t="s">
        <v>263</v>
      </c>
      <c r="D131" s="32" t="s">
        <v>894</v>
      </c>
      <c r="E131" s="120" t="s">
        <v>184</v>
      </c>
      <c r="F131" s="33">
        <f t="shared" ref="F131:G134" si="6">F132</f>
        <v>630</v>
      </c>
      <c r="G131" s="33">
        <f t="shared" si="6"/>
        <v>630</v>
      </c>
    </row>
    <row r="132" spans="1:7" ht="76.5" customHeight="1" x14ac:dyDescent="0.3">
      <c r="A132" s="43" t="s">
        <v>896</v>
      </c>
      <c r="B132" s="120" t="s">
        <v>181</v>
      </c>
      <c r="C132" s="120" t="s">
        <v>263</v>
      </c>
      <c r="D132" s="32" t="s">
        <v>895</v>
      </c>
      <c r="E132" s="120" t="s">
        <v>184</v>
      </c>
      <c r="F132" s="33">
        <f t="shared" si="6"/>
        <v>630</v>
      </c>
      <c r="G132" s="33">
        <f t="shared" si="6"/>
        <v>630</v>
      </c>
    </row>
    <row r="133" spans="1:7" ht="45.75" customHeight="1" x14ac:dyDescent="0.3">
      <c r="A133" s="43" t="s">
        <v>897</v>
      </c>
      <c r="B133" s="120" t="s">
        <v>181</v>
      </c>
      <c r="C133" s="120" t="s">
        <v>263</v>
      </c>
      <c r="D133" s="32" t="s">
        <v>898</v>
      </c>
      <c r="E133" s="120" t="s">
        <v>184</v>
      </c>
      <c r="F133" s="33">
        <f t="shared" si="6"/>
        <v>630</v>
      </c>
      <c r="G133" s="33">
        <f t="shared" si="6"/>
        <v>630</v>
      </c>
    </row>
    <row r="134" spans="1:7" ht="30" customHeight="1" x14ac:dyDescent="0.3">
      <c r="A134" s="43" t="s">
        <v>205</v>
      </c>
      <c r="B134" s="120" t="s">
        <v>181</v>
      </c>
      <c r="C134" s="120">
        <v>13</v>
      </c>
      <c r="D134" s="32" t="s">
        <v>898</v>
      </c>
      <c r="E134" s="120">
        <v>200</v>
      </c>
      <c r="F134" s="33">
        <f t="shared" si="6"/>
        <v>630</v>
      </c>
      <c r="G134" s="33">
        <f t="shared" si="6"/>
        <v>630</v>
      </c>
    </row>
    <row r="135" spans="1:7" ht="28.5" customHeight="1" x14ac:dyDescent="0.3">
      <c r="A135" s="43" t="s">
        <v>206</v>
      </c>
      <c r="B135" s="120" t="s">
        <v>181</v>
      </c>
      <c r="C135" s="120">
        <v>13</v>
      </c>
      <c r="D135" s="32" t="s">
        <v>898</v>
      </c>
      <c r="E135" s="120">
        <v>240</v>
      </c>
      <c r="F135" s="33">
        <v>630</v>
      </c>
      <c r="G135" s="33">
        <v>630</v>
      </c>
    </row>
    <row r="136" spans="1:7" ht="45.75" customHeight="1" x14ac:dyDescent="0.3">
      <c r="A136" s="132" t="s">
        <v>959</v>
      </c>
      <c r="B136" s="121" t="s">
        <v>181</v>
      </c>
      <c r="C136" s="121">
        <v>13</v>
      </c>
      <c r="D136" s="163" t="s">
        <v>962</v>
      </c>
      <c r="E136" s="121" t="s">
        <v>184</v>
      </c>
      <c r="F136" s="33">
        <f t="shared" ref="F136:G139" si="7">F137</f>
        <v>5</v>
      </c>
      <c r="G136" s="33">
        <f t="shared" si="7"/>
        <v>5</v>
      </c>
    </row>
    <row r="137" spans="1:7" ht="59.25" customHeight="1" x14ac:dyDescent="0.3">
      <c r="A137" s="132" t="s">
        <v>1104</v>
      </c>
      <c r="B137" s="121" t="s">
        <v>181</v>
      </c>
      <c r="C137" s="121">
        <v>13</v>
      </c>
      <c r="D137" s="163" t="s">
        <v>963</v>
      </c>
      <c r="E137" s="121" t="s">
        <v>184</v>
      </c>
      <c r="F137" s="33">
        <f t="shared" si="7"/>
        <v>5</v>
      </c>
      <c r="G137" s="33">
        <f t="shared" si="7"/>
        <v>5</v>
      </c>
    </row>
    <row r="138" spans="1:7" ht="46.5" customHeight="1" x14ac:dyDescent="0.3">
      <c r="A138" s="132" t="s">
        <v>961</v>
      </c>
      <c r="B138" s="121" t="s">
        <v>181</v>
      </c>
      <c r="C138" s="121">
        <v>13</v>
      </c>
      <c r="D138" s="163" t="s">
        <v>964</v>
      </c>
      <c r="E138" s="121" t="s">
        <v>184</v>
      </c>
      <c r="F138" s="33">
        <f t="shared" si="7"/>
        <v>5</v>
      </c>
      <c r="G138" s="33">
        <f t="shared" si="7"/>
        <v>5</v>
      </c>
    </row>
    <row r="139" spans="1:7" ht="30" customHeight="1" x14ac:dyDescent="0.3">
      <c r="A139" s="132" t="s">
        <v>793</v>
      </c>
      <c r="B139" s="121" t="s">
        <v>181</v>
      </c>
      <c r="C139" s="121">
        <v>13</v>
      </c>
      <c r="D139" s="163" t="s">
        <v>964</v>
      </c>
      <c r="E139" s="121">
        <v>200</v>
      </c>
      <c r="F139" s="33">
        <f t="shared" si="7"/>
        <v>5</v>
      </c>
      <c r="G139" s="33">
        <f t="shared" si="7"/>
        <v>5</v>
      </c>
    </row>
    <row r="140" spans="1:7" ht="30" customHeight="1" x14ac:dyDescent="0.3">
      <c r="A140" s="132" t="s">
        <v>206</v>
      </c>
      <c r="B140" s="121" t="s">
        <v>181</v>
      </c>
      <c r="C140" s="121">
        <v>13</v>
      </c>
      <c r="D140" s="163" t="s">
        <v>964</v>
      </c>
      <c r="E140" s="121">
        <v>240</v>
      </c>
      <c r="F140" s="33">
        <v>5</v>
      </c>
      <c r="G140" s="33">
        <v>5</v>
      </c>
    </row>
    <row r="141" spans="1:7" ht="30" customHeight="1" x14ac:dyDescent="0.3">
      <c r="A141" s="43" t="s">
        <v>229</v>
      </c>
      <c r="B141" s="121" t="s">
        <v>181</v>
      </c>
      <c r="C141" s="121">
        <v>13</v>
      </c>
      <c r="D141" s="149" t="s">
        <v>230</v>
      </c>
      <c r="E141" s="121" t="s">
        <v>184</v>
      </c>
      <c r="F141" s="33">
        <f>F142+F148</f>
        <v>6541.4000000000005</v>
      </c>
      <c r="G141" s="33">
        <f>G142+G148</f>
        <v>5808.5000000000009</v>
      </c>
    </row>
    <row r="142" spans="1:7" ht="30" customHeight="1" x14ac:dyDescent="0.3">
      <c r="A142" s="43" t="s">
        <v>254</v>
      </c>
      <c r="B142" s="121" t="s">
        <v>181</v>
      </c>
      <c r="C142" s="121">
        <v>13</v>
      </c>
      <c r="D142" s="149" t="s">
        <v>255</v>
      </c>
      <c r="E142" s="121" t="s">
        <v>184</v>
      </c>
      <c r="F142" s="33">
        <f>F143</f>
        <v>740</v>
      </c>
      <c r="G142" s="33">
        <f>G143</f>
        <v>0</v>
      </c>
    </row>
    <row r="143" spans="1:7" ht="58.5" customHeight="1" x14ac:dyDescent="0.3">
      <c r="A143" s="43" t="s">
        <v>256</v>
      </c>
      <c r="B143" s="121" t="s">
        <v>181</v>
      </c>
      <c r="C143" s="121">
        <v>13</v>
      </c>
      <c r="D143" s="149" t="s">
        <v>257</v>
      </c>
      <c r="E143" s="121" t="s">
        <v>184</v>
      </c>
      <c r="F143" s="33">
        <f>F144+F146</f>
        <v>740</v>
      </c>
      <c r="G143" s="33">
        <f>G144+G146</f>
        <v>0</v>
      </c>
    </row>
    <row r="144" spans="1:7" ht="75" customHeight="1" x14ac:dyDescent="0.3">
      <c r="A144" s="43" t="s">
        <v>193</v>
      </c>
      <c r="B144" s="121" t="s">
        <v>181</v>
      </c>
      <c r="C144" s="121">
        <v>13</v>
      </c>
      <c r="D144" s="149" t="s">
        <v>257</v>
      </c>
      <c r="E144" s="121" t="s">
        <v>666</v>
      </c>
      <c r="F144" s="33">
        <f>F145</f>
        <v>738</v>
      </c>
      <c r="G144" s="33">
        <f>G145</f>
        <v>0</v>
      </c>
    </row>
    <row r="145" spans="1:7" ht="29.25" customHeight="1" x14ac:dyDescent="0.3">
      <c r="A145" s="43" t="s">
        <v>194</v>
      </c>
      <c r="B145" s="121" t="s">
        <v>181</v>
      </c>
      <c r="C145" s="121">
        <v>13</v>
      </c>
      <c r="D145" s="149" t="s">
        <v>257</v>
      </c>
      <c r="E145" s="121" t="s">
        <v>665</v>
      </c>
      <c r="F145" s="33">
        <v>738</v>
      </c>
      <c r="G145" s="33">
        <v>0</v>
      </c>
    </row>
    <row r="146" spans="1:7" ht="28.5" customHeight="1" x14ac:dyDescent="0.3">
      <c r="A146" s="43" t="s">
        <v>205</v>
      </c>
      <c r="B146" s="121" t="s">
        <v>181</v>
      </c>
      <c r="C146" s="121">
        <v>13</v>
      </c>
      <c r="D146" s="149" t="s">
        <v>257</v>
      </c>
      <c r="E146" s="121">
        <v>200</v>
      </c>
      <c r="F146" s="33">
        <f>F147</f>
        <v>2</v>
      </c>
      <c r="G146" s="33">
        <f>G147</f>
        <v>0</v>
      </c>
    </row>
    <row r="147" spans="1:7" ht="30.75" customHeight="1" x14ac:dyDescent="0.3">
      <c r="A147" s="43" t="s">
        <v>206</v>
      </c>
      <c r="B147" s="121" t="s">
        <v>181</v>
      </c>
      <c r="C147" s="121">
        <v>13</v>
      </c>
      <c r="D147" s="149" t="s">
        <v>257</v>
      </c>
      <c r="E147" s="121">
        <v>240</v>
      </c>
      <c r="F147" s="33">
        <v>2</v>
      </c>
      <c r="G147" s="33">
        <v>0</v>
      </c>
    </row>
    <row r="148" spans="1:7" x14ac:dyDescent="0.3">
      <c r="A148" s="43" t="s">
        <v>231</v>
      </c>
      <c r="B148" s="121" t="s">
        <v>181</v>
      </c>
      <c r="C148" s="121">
        <v>13</v>
      </c>
      <c r="D148" s="149" t="s">
        <v>232</v>
      </c>
      <c r="E148" s="121" t="s">
        <v>184</v>
      </c>
      <c r="F148" s="33">
        <f>F149+F154+F157</f>
        <v>5801.4000000000005</v>
      </c>
      <c r="G148" s="33">
        <f>G149+G154+G157</f>
        <v>5808.5000000000009</v>
      </c>
    </row>
    <row r="149" spans="1:7" ht="60" x14ac:dyDescent="0.3">
      <c r="A149" s="43" t="s">
        <v>1194</v>
      </c>
      <c r="B149" s="121" t="s">
        <v>181</v>
      </c>
      <c r="C149" s="121">
        <v>13</v>
      </c>
      <c r="D149" s="149" t="s">
        <v>258</v>
      </c>
      <c r="E149" s="121" t="s">
        <v>184</v>
      </c>
      <c r="F149" s="33">
        <f>F150+F152</f>
        <v>4911.8</v>
      </c>
      <c r="G149" s="33">
        <f>G150+G152</f>
        <v>4918.9000000000005</v>
      </c>
    </row>
    <row r="150" spans="1:7" ht="75.75" customHeight="1" x14ac:dyDescent="0.3">
      <c r="A150" s="43" t="s">
        <v>193</v>
      </c>
      <c r="B150" s="121" t="s">
        <v>181</v>
      </c>
      <c r="C150" s="121">
        <v>13</v>
      </c>
      <c r="D150" s="149" t="s">
        <v>258</v>
      </c>
      <c r="E150" s="121">
        <v>100</v>
      </c>
      <c r="F150" s="33">
        <f>F151</f>
        <v>4317.1000000000004</v>
      </c>
      <c r="G150" s="33">
        <f>G151</f>
        <v>4317.1000000000004</v>
      </c>
    </row>
    <row r="151" spans="1:7" ht="20.25" customHeight="1" x14ac:dyDescent="0.3">
      <c r="A151" s="43" t="s">
        <v>259</v>
      </c>
      <c r="B151" s="121" t="s">
        <v>181</v>
      </c>
      <c r="C151" s="121">
        <v>13</v>
      </c>
      <c r="D151" s="149" t="s">
        <v>258</v>
      </c>
      <c r="E151" s="121">
        <v>110</v>
      </c>
      <c r="F151" s="33">
        <v>4317.1000000000004</v>
      </c>
      <c r="G151" s="33">
        <v>4317.1000000000004</v>
      </c>
    </row>
    <row r="152" spans="1:7" ht="30" x14ac:dyDescent="0.3">
      <c r="A152" s="43" t="s">
        <v>205</v>
      </c>
      <c r="B152" s="121" t="s">
        <v>181</v>
      </c>
      <c r="C152" s="121">
        <v>13</v>
      </c>
      <c r="D152" s="149" t="s">
        <v>258</v>
      </c>
      <c r="E152" s="121">
        <v>200</v>
      </c>
      <c r="F152" s="33">
        <f>F153</f>
        <v>594.70000000000005</v>
      </c>
      <c r="G152" s="33">
        <f>G153</f>
        <v>601.79999999999995</v>
      </c>
    </row>
    <row r="153" spans="1:7" ht="30" customHeight="1" x14ac:dyDescent="0.3">
      <c r="A153" s="43" t="s">
        <v>206</v>
      </c>
      <c r="B153" s="121" t="s">
        <v>181</v>
      </c>
      <c r="C153" s="121">
        <v>13</v>
      </c>
      <c r="D153" s="149" t="s">
        <v>258</v>
      </c>
      <c r="E153" s="121">
        <v>240</v>
      </c>
      <c r="F153" s="33">
        <v>594.70000000000005</v>
      </c>
      <c r="G153" s="133">
        <v>601.79999999999995</v>
      </c>
    </row>
    <row r="154" spans="1:7" ht="30" customHeight="1" x14ac:dyDescent="0.3">
      <c r="A154" s="43" t="s">
        <v>902</v>
      </c>
      <c r="B154" s="121" t="s">
        <v>181</v>
      </c>
      <c r="C154" s="121" t="s">
        <v>263</v>
      </c>
      <c r="D154" s="121" t="s">
        <v>792</v>
      </c>
      <c r="E154" s="121" t="s">
        <v>184</v>
      </c>
      <c r="F154" s="33">
        <f>F155</f>
        <v>200</v>
      </c>
      <c r="G154" s="33">
        <f>G155</f>
        <v>200</v>
      </c>
    </row>
    <row r="155" spans="1:7" ht="30" customHeight="1" x14ac:dyDescent="0.3">
      <c r="A155" s="43" t="s">
        <v>793</v>
      </c>
      <c r="B155" s="121" t="s">
        <v>181</v>
      </c>
      <c r="C155" s="121" t="s">
        <v>263</v>
      </c>
      <c r="D155" s="121" t="s">
        <v>792</v>
      </c>
      <c r="E155" s="121" t="s">
        <v>673</v>
      </c>
      <c r="F155" s="33">
        <f>F156</f>
        <v>200</v>
      </c>
      <c r="G155" s="33">
        <f>G156</f>
        <v>200</v>
      </c>
    </row>
    <row r="156" spans="1:7" ht="30" customHeight="1" x14ac:dyDescent="0.3">
      <c r="A156" s="43" t="s">
        <v>206</v>
      </c>
      <c r="B156" s="121" t="s">
        <v>181</v>
      </c>
      <c r="C156" s="121" t="s">
        <v>263</v>
      </c>
      <c r="D156" s="121" t="s">
        <v>792</v>
      </c>
      <c r="E156" s="121" t="s">
        <v>669</v>
      </c>
      <c r="F156" s="33">
        <v>200</v>
      </c>
      <c r="G156" s="133">
        <v>200</v>
      </c>
    </row>
    <row r="157" spans="1:7" ht="30" customHeight="1" x14ac:dyDescent="0.3">
      <c r="A157" s="43" t="s">
        <v>751</v>
      </c>
      <c r="B157" s="121" t="s">
        <v>181</v>
      </c>
      <c r="C157" s="121" t="s">
        <v>263</v>
      </c>
      <c r="D157" s="149" t="s">
        <v>752</v>
      </c>
      <c r="E157" s="121" t="s">
        <v>184</v>
      </c>
      <c r="F157" s="33">
        <f>F158</f>
        <v>689.6</v>
      </c>
      <c r="G157" s="33">
        <f>G158</f>
        <v>689.6</v>
      </c>
    </row>
    <row r="158" spans="1:7" ht="32.25" customHeight="1" x14ac:dyDescent="0.3">
      <c r="A158" s="43" t="s">
        <v>205</v>
      </c>
      <c r="B158" s="121" t="s">
        <v>181</v>
      </c>
      <c r="C158" s="121" t="s">
        <v>263</v>
      </c>
      <c r="D158" s="149" t="s">
        <v>752</v>
      </c>
      <c r="E158" s="121">
        <v>200</v>
      </c>
      <c r="F158" s="33">
        <f>F159</f>
        <v>689.6</v>
      </c>
      <c r="G158" s="33">
        <f>G159</f>
        <v>689.6</v>
      </c>
    </row>
    <row r="159" spans="1:7" ht="31.5" customHeight="1" x14ac:dyDescent="0.3">
      <c r="A159" s="43" t="s">
        <v>206</v>
      </c>
      <c r="B159" s="121" t="s">
        <v>181</v>
      </c>
      <c r="C159" s="121" t="s">
        <v>263</v>
      </c>
      <c r="D159" s="149" t="s">
        <v>752</v>
      </c>
      <c r="E159" s="121">
        <v>240</v>
      </c>
      <c r="F159" s="33">
        <v>689.6</v>
      </c>
      <c r="G159" s="33">
        <v>689.6</v>
      </c>
    </row>
    <row r="160" spans="1:7" x14ac:dyDescent="0.3">
      <c r="A160" s="42" t="s">
        <v>264</v>
      </c>
      <c r="B160" s="129" t="s">
        <v>186</v>
      </c>
      <c r="C160" s="129" t="s">
        <v>182</v>
      </c>
      <c r="D160" s="34" t="s">
        <v>183</v>
      </c>
      <c r="E160" s="129" t="s">
        <v>184</v>
      </c>
      <c r="F160" s="157">
        <f t="shared" ref="F160:G165" si="8">F161</f>
        <v>2729.4</v>
      </c>
      <c r="G160" s="157">
        <f t="shared" si="8"/>
        <v>2833</v>
      </c>
    </row>
    <row r="161" spans="1:7" x14ac:dyDescent="0.3">
      <c r="A161" s="43" t="s">
        <v>265</v>
      </c>
      <c r="B161" s="121" t="s">
        <v>186</v>
      </c>
      <c r="C161" s="121" t="s">
        <v>198</v>
      </c>
      <c r="D161" s="149" t="s">
        <v>183</v>
      </c>
      <c r="E161" s="121" t="s">
        <v>184</v>
      </c>
      <c r="F161" s="33">
        <f t="shared" si="8"/>
        <v>2729.4</v>
      </c>
      <c r="G161" s="33">
        <f t="shared" si="8"/>
        <v>2833</v>
      </c>
    </row>
    <row r="162" spans="1:7" ht="30" x14ac:dyDescent="0.3">
      <c r="A162" s="43" t="s">
        <v>229</v>
      </c>
      <c r="B162" s="121" t="s">
        <v>186</v>
      </c>
      <c r="C162" s="121" t="s">
        <v>198</v>
      </c>
      <c r="D162" s="149" t="s">
        <v>230</v>
      </c>
      <c r="E162" s="121" t="s">
        <v>184</v>
      </c>
      <c r="F162" s="33">
        <f t="shared" si="8"/>
        <v>2729.4</v>
      </c>
      <c r="G162" s="33">
        <f t="shared" si="8"/>
        <v>2833</v>
      </c>
    </row>
    <row r="163" spans="1:7" ht="30" x14ac:dyDescent="0.3">
      <c r="A163" s="43" t="s">
        <v>254</v>
      </c>
      <c r="B163" s="121" t="s">
        <v>186</v>
      </c>
      <c r="C163" s="121" t="s">
        <v>198</v>
      </c>
      <c r="D163" s="149" t="s">
        <v>255</v>
      </c>
      <c r="E163" s="121" t="s">
        <v>184</v>
      </c>
      <c r="F163" s="33">
        <f t="shared" si="8"/>
        <v>2729.4</v>
      </c>
      <c r="G163" s="33">
        <f t="shared" si="8"/>
        <v>2833</v>
      </c>
    </row>
    <row r="164" spans="1:7" ht="30.75" customHeight="1" x14ac:dyDescent="0.3">
      <c r="A164" s="43" t="s">
        <v>266</v>
      </c>
      <c r="B164" s="121" t="s">
        <v>186</v>
      </c>
      <c r="C164" s="121" t="s">
        <v>198</v>
      </c>
      <c r="D164" s="149" t="s">
        <v>267</v>
      </c>
      <c r="E164" s="121" t="s">
        <v>184</v>
      </c>
      <c r="F164" s="33">
        <f t="shared" si="8"/>
        <v>2729.4</v>
      </c>
      <c r="G164" s="33">
        <f t="shared" si="8"/>
        <v>2833</v>
      </c>
    </row>
    <row r="165" spans="1:7" x14ac:dyDescent="0.3">
      <c r="A165" s="43" t="s">
        <v>268</v>
      </c>
      <c r="B165" s="121" t="s">
        <v>186</v>
      </c>
      <c r="C165" s="121" t="s">
        <v>198</v>
      </c>
      <c r="D165" s="149" t="s">
        <v>267</v>
      </c>
      <c r="E165" s="121">
        <v>500</v>
      </c>
      <c r="F165" s="33">
        <f t="shared" si="8"/>
        <v>2729.4</v>
      </c>
      <c r="G165" s="33">
        <f t="shared" si="8"/>
        <v>2833</v>
      </c>
    </row>
    <row r="166" spans="1:7" x14ac:dyDescent="0.3">
      <c r="A166" s="43" t="s">
        <v>269</v>
      </c>
      <c r="B166" s="121" t="s">
        <v>186</v>
      </c>
      <c r="C166" s="121" t="s">
        <v>198</v>
      </c>
      <c r="D166" s="149" t="s">
        <v>267</v>
      </c>
      <c r="E166" s="121">
        <v>530</v>
      </c>
      <c r="F166" s="33">
        <v>2729.4</v>
      </c>
      <c r="G166" s="133">
        <v>2833</v>
      </c>
    </row>
    <row r="167" spans="1:7" ht="25.5" x14ac:dyDescent="0.3">
      <c r="A167" s="42" t="s">
        <v>270</v>
      </c>
      <c r="B167" s="129" t="s">
        <v>198</v>
      </c>
      <c r="C167" s="129" t="s">
        <v>182</v>
      </c>
      <c r="D167" s="34" t="s">
        <v>183</v>
      </c>
      <c r="E167" s="129" t="s">
        <v>184</v>
      </c>
      <c r="F167" s="157">
        <f>F168+F187</f>
        <v>5431.2999999999993</v>
      </c>
      <c r="G167" s="157">
        <f>G168+G187</f>
        <v>5431.2999999999993</v>
      </c>
    </row>
    <row r="168" spans="1:7" ht="42.75" customHeight="1" x14ac:dyDescent="0.3">
      <c r="A168" s="43" t="s">
        <v>271</v>
      </c>
      <c r="B168" s="121" t="s">
        <v>198</v>
      </c>
      <c r="C168" s="121" t="s">
        <v>272</v>
      </c>
      <c r="D168" s="149" t="s">
        <v>183</v>
      </c>
      <c r="E168" s="121" t="s">
        <v>184</v>
      </c>
      <c r="F168" s="33">
        <f>F169</f>
        <v>3594.3999999999996</v>
      </c>
      <c r="G168" s="33">
        <f>G169</f>
        <v>3594.3999999999996</v>
      </c>
    </row>
    <row r="169" spans="1:7" ht="58.9" customHeight="1" x14ac:dyDescent="0.3">
      <c r="A169" s="43" t="s">
        <v>1018</v>
      </c>
      <c r="B169" s="121" t="s">
        <v>198</v>
      </c>
      <c r="C169" s="121" t="s">
        <v>272</v>
      </c>
      <c r="D169" s="149" t="s">
        <v>273</v>
      </c>
      <c r="E169" s="121" t="s">
        <v>184</v>
      </c>
      <c r="F169" s="33">
        <f>F170+F178</f>
        <v>3594.3999999999996</v>
      </c>
      <c r="G169" s="33">
        <f>G170+G178</f>
        <v>3594.3999999999996</v>
      </c>
    </row>
    <row r="170" spans="1:7" ht="60" customHeight="1" x14ac:dyDescent="0.3">
      <c r="A170" s="43" t="s">
        <v>536</v>
      </c>
      <c r="B170" s="121" t="s">
        <v>198</v>
      </c>
      <c r="C170" s="121" t="s">
        <v>272</v>
      </c>
      <c r="D170" s="149" t="s">
        <v>274</v>
      </c>
      <c r="E170" s="121" t="s">
        <v>184</v>
      </c>
      <c r="F170" s="33">
        <f>F171</f>
        <v>80</v>
      </c>
      <c r="G170" s="33">
        <f>G171</f>
        <v>80</v>
      </c>
    </row>
    <row r="171" spans="1:7" ht="45" customHeight="1" x14ac:dyDescent="0.3">
      <c r="A171" s="43" t="s">
        <v>275</v>
      </c>
      <c r="B171" s="121" t="s">
        <v>198</v>
      </c>
      <c r="C171" s="121" t="s">
        <v>272</v>
      </c>
      <c r="D171" s="149" t="s">
        <v>276</v>
      </c>
      <c r="E171" s="121" t="s">
        <v>184</v>
      </c>
      <c r="F171" s="33">
        <f>F172+F175</f>
        <v>80</v>
      </c>
      <c r="G171" s="33">
        <f>G172+G175</f>
        <v>80</v>
      </c>
    </row>
    <row r="172" spans="1:7" ht="30" x14ac:dyDescent="0.3">
      <c r="A172" s="43" t="s">
        <v>277</v>
      </c>
      <c r="B172" s="121" t="s">
        <v>198</v>
      </c>
      <c r="C172" s="121" t="s">
        <v>272</v>
      </c>
      <c r="D172" s="149" t="s">
        <v>278</v>
      </c>
      <c r="E172" s="121" t="s">
        <v>184</v>
      </c>
      <c r="F172" s="33">
        <f>F173</f>
        <v>10</v>
      </c>
      <c r="G172" s="33">
        <f>G173</f>
        <v>10</v>
      </c>
    </row>
    <row r="173" spans="1:7" ht="30" x14ac:dyDescent="0.3">
      <c r="A173" s="43" t="s">
        <v>205</v>
      </c>
      <c r="B173" s="121" t="s">
        <v>198</v>
      </c>
      <c r="C173" s="121" t="s">
        <v>272</v>
      </c>
      <c r="D173" s="149" t="s">
        <v>278</v>
      </c>
      <c r="E173" s="121">
        <v>200</v>
      </c>
      <c r="F173" s="33">
        <f>F174</f>
        <v>10</v>
      </c>
      <c r="G173" s="33">
        <f>G174</f>
        <v>10</v>
      </c>
    </row>
    <row r="174" spans="1:7" ht="30" customHeight="1" x14ac:dyDescent="0.3">
      <c r="A174" s="43" t="s">
        <v>206</v>
      </c>
      <c r="B174" s="121" t="s">
        <v>198</v>
      </c>
      <c r="C174" s="121" t="s">
        <v>272</v>
      </c>
      <c r="D174" s="149" t="s">
        <v>278</v>
      </c>
      <c r="E174" s="121">
        <v>240</v>
      </c>
      <c r="F174" s="33">
        <v>10</v>
      </c>
      <c r="G174" s="133">
        <v>10</v>
      </c>
    </row>
    <row r="175" spans="1:7" ht="60" x14ac:dyDescent="0.3">
      <c r="A175" s="43" t="s">
        <v>279</v>
      </c>
      <c r="B175" s="121" t="s">
        <v>198</v>
      </c>
      <c r="C175" s="121" t="s">
        <v>272</v>
      </c>
      <c r="D175" s="149" t="s">
        <v>280</v>
      </c>
      <c r="E175" s="121" t="s">
        <v>184</v>
      </c>
      <c r="F175" s="33">
        <f>F176</f>
        <v>70</v>
      </c>
      <c r="G175" s="33">
        <f>G176</f>
        <v>70</v>
      </c>
    </row>
    <row r="176" spans="1:7" ht="30" x14ac:dyDescent="0.3">
      <c r="A176" s="43" t="s">
        <v>205</v>
      </c>
      <c r="B176" s="121" t="s">
        <v>198</v>
      </c>
      <c r="C176" s="121" t="s">
        <v>272</v>
      </c>
      <c r="D176" s="149" t="s">
        <v>280</v>
      </c>
      <c r="E176" s="121">
        <v>200</v>
      </c>
      <c r="F176" s="33">
        <f>F177</f>
        <v>70</v>
      </c>
      <c r="G176" s="33">
        <f>G177</f>
        <v>70</v>
      </c>
    </row>
    <row r="177" spans="1:7" ht="33.75" customHeight="1" x14ac:dyDescent="0.3">
      <c r="A177" s="43" t="s">
        <v>206</v>
      </c>
      <c r="B177" s="121" t="s">
        <v>198</v>
      </c>
      <c r="C177" s="121" t="s">
        <v>272</v>
      </c>
      <c r="D177" s="149" t="s">
        <v>280</v>
      </c>
      <c r="E177" s="121">
        <v>240</v>
      </c>
      <c r="F177" s="33">
        <v>70</v>
      </c>
      <c r="G177" s="133">
        <v>70</v>
      </c>
    </row>
    <row r="178" spans="1:7" ht="72.75" customHeight="1" x14ac:dyDescent="0.3">
      <c r="A178" s="43" t="s">
        <v>1019</v>
      </c>
      <c r="B178" s="121" t="s">
        <v>198</v>
      </c>
      <c r="C178" s="121" t="s">
        <v>272</v>
      </c>
      <c r="D178" s="149" t="s">
        <v>283</v>
      </c>
      <c r="E178" s="121" t="s">
        <v>184</v>
      </c>
      <c r="F178" s="33">
        <f>F179</f>
        <v>3514.3999999999996</v>
      </c>
      <c r="G178" s="33">
        <f>G179</f>
        <v>3514.3999999999996</v>
      </c>
    </row>
    <row r="179" spans="1:7" ht="43.5" customHeight="1" x14ac:dyDescent="0.3">
      <c r="A179" s="43" t="s">
        <v>284</v>
      </c>
      <c r="B179" s="121" t="s">
        <v>198</v>
      </c>
      <c r="C179" s="121" t="s">
        <v>272</v>
      </c>
      <c r="D179" s="149" t="s">
        <v>285</v>
      </c>
      <c r="E179" s="121" t="s">
        <v>184</v>
      </c>
      <c r="F179" s="33">
        <f>F180</f>
        <v>3514.3999999999996</v>
      </c>
      <c r="G179" s="33">
        <f>G180</f>
        <v>3514.3999999999996</v>
      </c>
    </row>
    <row r="180" spans="1:7" ht="30" x14ac:dyDescent="0.3">
      <c r="A180" s="43" t="s">
        <v>286</v>
      </c>
      <c r="B180" s="121" t="s">
        <v>198</v>
      </c>
      <c r="C180" s="121" t="s">
        <v>272</v>
      </c>
      <c r="D180" s="149" t="s">
        <v>287</v>
      </c>
      <c r="E180" s="121" t="s">
        <v>184</v>
      </c>
      <c r="F180" s="33">
        <f>F181+F183+F185</f>
        <v>3514.3999999999996</v>
      </c>
      <c r="G180" s="33">
        <f>G181+G183+G185</f>
        <v>3514.3999999999996</v>
      </c>
    </row>
    <row r="181" spans="1:7" ht="75" x14ac:dyDescent="0.3">
      <c r="A181" s="43" t="s">
        <v>288</v>
      </c>
      <c r="B181" s="121" t="s">
        <v>198</v>
      </c>
      <c r="C181" s="121" t="s">
        <v>272</v>
      </c>
      <c r="D181" s="149" t="s">
        <v>287</v>
      </c>
      <c r="E181" s="121">
        <v>100</v>
      </c>
      <c r="F181" s="33">
        <f>F182</f>
        <v>2902.7</v>
      </c>
      <c r="G181" s="33">
        <f>G182</f>
        <v>2902.7</v>
      </c>
    </row>
    <row r="182" spans="1:7" ht="19.5" customHeight="1" x14ac:dyDescent="0.3">
      <c r="A182" s="43" t="s">
        <v>259</v>
      </c>
      <c r="B182" s="121" t="s">
        <v>198</v>
      </c>
      <c r="C182" s="121" t="s">
        <v>272</v>
      </c>
      <c r="D182" s="149" t="s">
        <v>287</v>
      </c>
      <c r="E182" s="121">
        <v>110</v>
      </c>
      <c r="F182" s="33">
        <v>2902.7</v>
      </c>
      <c r="G182" s="133">
        <v>2902.7</v>
      </c>
    </row>
    <row r="183" spans="1:7" ht="30" x14ac:dyDescent="0.3">
      <c r="A183" s="43" t="s">
        <v>205</v>
      </c>
      <c r="B183" s="121" t="s">
        <v>198</v>
      </c>
      <c r="C183" s="121" t="s">
        <v>272</v>
      </c>
      <c r="D183" s="149" t="s">
        <v>287</v>
      </c>
      <c r="E183" s="121">
        <v>200</v>
      </c>
      <c r="F183" s="33">
        <f>F184</f>
        <v>607.70000000000005</v>
      </c>
      <c r="G183" s="33">
        <f>G184</f>
        <v>607.70000000000005</v>
      </c>
    </row>
    <row r="184" spans="1:7" ht="31.15" customHeight="1" x14ac:dyDescent="0.3">
      <c r="A184" s="43" t="s">
        <v>206</v>
      </c>
      <c r="B184" s="121" t="s">
        <v>198</v>
      </c>
      <c r="C184" s="121" t="s">
        <v>272</v>
      </c>
      <c r="D184" s="149" t="s">
        <v>287</v>
      </c>
      <c r="E184" s="121">
        <v>240</v>
      </c>
      <c r="F184" s="33">
        <v>607.70000000000005</v>
      </c>
      <c r="G184" s="133">
        <v>607.70000000000005</v>
      </c>
    </row>
    <row r="185" spans="1:7" x14ac:dyDescent="0.3">
      <c r="A185" s="43" t="s">
        <v>207</v>
      </c>
      <c r="B185" s="121" t="s">
        <v>198</v>
      </c>
      <c r="C185" s="121" t="s">
        <v>272</v>
      </c>
      <c r="D185" s="149" t="s">
        <v>287</v>
      </c>
      <c r="E185" s="121">
        <v>800</v>
      </c>
      <c r="F185" s="33">
        <f>F186</f>
        <v>4</v>
      </c>
      <c r="G185" s="33">
        <f>G186</f>
        <v>4</v>
      </c>
    </row>
    <row r="186" spans="1:7" x14ac:dyDescent="0.3">
      <c r="A186" s="43" t="s">
        <v>208</v>
      </c>
      <c r="B186" s="121" t="s">
        <v>198</v>
      </c>
      <c r="C186" s="121" t="s">
        <v>272</v>
      </c>
      <c r="D186" s="149" t="s">
        <v>287</v>
      </c>
      <c r="E186" s="121">
        <v>850</v>
      </c>
      <c r="F186" s="33">
        <v>4</v>
      </c>
      <c r="G186" s="133">
        <v>4</v>
      </c>
    </row>
    <row r="187" spans="1:7" ht="30.75" customHeight="1" x14ac:dyDescent="0.3">
      <c r="A187" s="43" t="s">
        <v>289</v>
      </c>
      <c r="B187" s="121" t="s">
        <v>198</v>
      </c>
      <c r="C187" s="121" t="s">
        <v>290</v>
      </c>
      <c r="D187" s="149" t="s">
        <v>183</v>
      </c>
      <c r="E187" s="121" t="s">
        <v>184</v>
      </c>
      <c r="F187" s="33">
        <f>F188+F199+F204+F209</f>
        <v>1836.9</v>
      </c>
      <c r="G187" s="33">
        <f>G188+G199+G204+G209</f>
        <v>1836.9</v>
      </c>
    </row>
    <row r="188" spans="1:7" ht="45" x14ac:dyDescent="0.3">
      <c r="A188" s="43" t="s">
        <v>1020</v>
      </c>
      <c r="B188" s="121" t="s">
        <v>198</v>
      </c>
      <c r="C188" s="121" t="s">
        <v>290</v>
      </c>
      <c r="D188" s="149" t="s">
        <v>291</v>
      </c>
      <c r="E188" s="121" t="s">
        <v>184</v>
      </c>
      <c r="F188" s="33">
        <f>F189+F194</f>
        <v>1118.9000000000001</v>
      </c>
      <c r="G188" s="33">
        <f>G189+G194</f>
        <v>1118.9000000000001</v>
      </c>
    </row>
    <row r="189" spans="1:7" ht="45" customHeight="1" x14ac:dyDescent="0.3">
      <c r="A189" s="43" t="s">
        <v>292</v>
      </c>
      <c r="B189" s="121" t="s">
        <v>198</v>
      </c>
      <c r="C189" s="121" t="s">
        <v>290</v>
      </c>
      <c r="D189" s="149" t="s">
        <v>293</v>
      </c>
      <c r="E189" s="121" t="s">
        <v>184</v>
      </c>
      <c r="F189" s="33">
        <f t="shared" ref="F189:G192" si="9">F190</f>
        <v>1098.9000000000001</v>
      </c>
      <c r="G189" s="33">
        <f t="shared" si="9"/>
        <v>1098.9000000000001</v>
      </c>
    </row>
    <row r="190" spans="1:7" ht="44.25" customHeight="1" x14ac:dyDescent="0.3">
      <c r="A190" s="43" t="s">
        <v>294</v>
      </c>
      <c r="B190" s="121" t="s">
        <v>198</v>
      </c>
      <c r="C190" s="121" t="s">
        <v>290</v>
      </c>
      <c r="D190" s="149" t="s">
        <v>295</v>
      </c>
      <c r="E190" s="121" t="s">
        <v>184</v>
      </c>
      <c r="F190" s="33">
        <f t="shared" si="9"/>
        <v>1098.9000000000001</v>
      </c>
      <c r="G190" s="33">
        <f t="shared" si="9"/>
        <v>1098.9000000000001</v>
      </c>
    </row>
    <row r="191" spans="1:7" ht="45" x14ac:dyDescent="0.3">
      <c r="A191" s="43" t="s">
        <v>296</v>
      </c>
      <c r="B191" s="121" t="s">
        <v>198</v>
      </c>
      <c r="C191" s="121" t="s">
        <v>290</v>
      </c>
      <c r="D191" s="149" t="s">
        <v>297</v>
      </c>
      <c r="E191" s="121" t="s">
        <v>184</v>
      </c>
      <c r="F191" s="33">
        <f t="shared" si="9"/>
        <v>1098.9000000000001</v>
      </c>
      <c r="G191" s="33">
        <f t="shared" si="9"/>
        <v>1098.9000000000001</v>
      </c>
    </row>
    <row r="192" spans="1:7" ht="31.9" customHeight="1" x14ac:dyDescent="0.3">
      <c r="A192" s="43" t="s">
        <v>298</v>
      </c>
      <c r="B192" s="121" t="s">
        <v>198</v>
      </c>
      <c r="C192" s="121" t="s">
        <v>290</v>
      </c>
      <c r="D192" s="149" t="s">
        <v>297</v>
      </c>
      <c r="E192" s="121">
        <v>600</v>
      </c>
      <c r="F192" s="33">
        <f t="shared" si="9"/>
        <v>1098.9000000000001</v>
      </c>
      <c r="G192" s="33">
        <f t="shared" si="9"/>
        <v>1098.9000000000001</v>
      </c>
    </row>
    <row r="193" spans="1:7" x14ac:dyDescent="0.3">
      <c r="A193" s="43" t="s">
        <v>299</v>
      </c>
      <c r="B193" s="121" t="s">
        <v>198</v>
      </c>
      <c r="C193" s="121" t="s">
        <v>290</v>
      </c>
      <c r="D193" s="149" t="s">
        <v>297</v>
      </c>
      <c r="E193" s="121">
        <v>610</v>
      </c>
      <c r="F193" s="33">
        <v>1098.9000000000001</v>
      </c>
      <c r="G193" s="33">
        <v>1098.9000000000001</v>
      </c>
    </row>
    <row r="194" spans="1:7" ht="45" x14ac:dyDescent="0.3">
      <c r="A194" s="43" t="s">
        <v>670</v>
      </c>
      <c r="B194" s="121" t="s">
        <v>198</v>
      </c>
      <c r="C194" s="121" t="s">
        <v>290</v>
      </c>
      <c r="D194" s="149" t="s">
        <v>674</v>
      </c>
      <c r="E194" s="121" t="s">
        <v>184</v>
      </c>
      <c r="F194" s="33">
        <f t="shared" ref="F194:G197" si="10">F195</f>
        <v>20</v>
      </c>
      <c r="G194" s="33">
        <f t="shared" si="10"/>
        <v>20</v>
      </c>
    </row>
    <row r="195" spans="1:7" ht="30" x14ac:dyDescent="0.3">
      <c r="A195" s="43" t="s">
        <v>671</v>
      </c>
      <c r="B195" s="121" t="s">
        <v>198</v>
      </c>
      <c r="C195" s="121" t="s">
        <v>290</v>
      </c>
      <c r="D195" s="149" t="s">
        <v>675</v>
      </c>
      <c r="E195" s="121" t="s">
        <v>184</v>
      </c>
      <c r="F195" s="33">
        <f t="shared" si="10"/>
        <v>20</v>
      </c>
      <c r="G195" s="33">
        <f t="shared" si="10"/>
        <v>20</v>
      </c>
    </row>
    <row r="196" spans="1:7" ht="45" x14ac:dyDescent="0.3">
      <c r="A196" s="43" t="s">
        <v>672</v>
      </c>
      <c r="B196" s="121" t="s">
        <v>198</v>
      </c>
      <c r="C196" s="121" t="s">
        <v>290</v>
      </c>
      <c r="D196" s="149" t="s">
        <v>676</v>
      </c>
      <c r="E196" s="121" t="s">
        <v>184</v>
      </c>
      <c r="F196" s="33">
        <f t="shared" si="10"/>
        <v>20</v>
      </c>
      <c r="G196" s="33">
        <f t="shared" si="10"/>
        <v>20</v>
      </c>
    </row>
    <row r="197" spans="1:7" ht="30" x14ac:dyDescent="0.3">
      <c r="A197" s="43" t="s">
        <v>205</v>
      </c>
      <c r="B197" s="121" t="s">
        <v>198</v>
      </c>
      <c r="C197" s="121" t="s">
        <v>290</v>
      </c>
      <c r="D197" s="149" t="s">
        <v>676</v>
      </c>
      <c r="E197" s="121" t="s">
        <v>673</v>
      </c>
      <c r="F197" s="33">
        <f t="shared" si="10"/>
        <v>20</v>
      </c>
      <c r="G197" s="33">
        <f t="shared" si="10"/>
        <v>20</v>
      </c>
    </row>
    <row r="198" spans="1:7" ht="28.5" customHeight="1" x14ac:dyDescent="0.3">
      <c r="A198" s="43" t="s">
        <v>206</v>
      </c>
      <c r="B198" s="121" t="s">
        <v>198</v>
      </c>
      <c r="C198" s="121" t="s">
        <v>290</v>
      </c>
      <c r="D198" s="149" t="s">
        <v>676</v>
      </c>
      <c r="E198" s="121" t="s">
        <v>669</v>
      </c>
      <c r="F198" s="33">
        <v>20</v>
      </c>
      <c r="G198" s="133">
        <v>20</v>
      </c>
    </row>
    <row r="199" spans="1:7" ht="45" x14ac:dyDescent="0.3">
      <c r="A199" s="43" t="s">
        <v>1034</v>
      </c>
      <c r="B199" s="121" t="s">
        <v>198</v>
      </c>
      <c r="C199" s="121" t="s">
        <v>290</v>
      </c>
      <c r="D199" s="149" t="s">
        <v>753</v>
      </c>
      <c r="E199" s="121" t="s">
        <v>184</v>
      </c>
      <c r="F199" s="33">
        <f t="shared" ref="F199:G202" si="11">F200</f>
        <v>20</v>
      </c>
      <c r="G199" s="33">
        <f t="shared" si="11"/>
        <v>20</v>
      </c>
    </row>
    <row r="200" spans="1:7" ht="75" x14ac:dyDescent="0.3">
      <c r="A200" s="43" t="s">
        <v>754</v>
      </c>
      <c r="B200" s="121" t="s">
        <v>198</v>
      </c>
      <c r="C200" s="121" t="s">
        <v>290</v>
      </c>
      <c r="D200" s="149" t="s">
        <v>755</v>
      </c>
      <c r="E200" s="121" t="s">
        <v>184</v>
      </c>
      <c r="F200" s="33">
        <f t="shared" si="11"/>
        <v>20</v>
      </c>
      <c r="G200" s="33">
        <f t="shared" si="11"/>
        <v>20</v>
      </c>
    </row>
    <row r="201" spans="1:7" ht="45" x14ac:dyDescent="0.3">
      <c r="A201" s="43" t="s">
        <v>756</v>
      </c>
      <c r="B201" s="121" t="s">
        <v>198</v>
      </c>
      <c r="C201" s="121" t="s">
        <v>290</v>
      </c>
      <c r="D201" s="149" t="s">
        <v>757</v>
      </c>
      <c r="E201" s="121" t="s">
        <v>184</v>
      </c>
      <c r="F201" s="33">
        <f t="shared" si="11"/>
        <v>20</v>
      </c>
      <c r="G201" s="33">
        <f t="shared" si="11"/>
        <v>20</v>
      </c>
    </row>
    <row r="202" spans="1:7" ht="30" x14ac:dyDescent="0.3">
      <c r="A202" s="43" t="s">
        <v>205</v>
      </c>
      <c r="B202" s="121" t="s">
        <v>198</v>
      </c>
      <c r="C202" s="121" t="s">
        <v>290</v>
      </c>
      <c r="D202" s="149" t="s">
        <v>757</v>
      </c>
      <c r="E202" s="121" t="s">
        <v>673</v>
      </c>
      <c r="F202" s="33">
        <f t="shared" si="11"/>
        <v>20</v>
      </c>
      <c r="G202" s="33">
        <f t="shared" si="11"/>
        <v>20</v>
      </c>
    </row>
    <row r="203" spans="1:7" ht="30" customHeight="1" x14ac:dyDescent="0.3">
      <c r="A203" s="43" t="s">
        <v>206</v>
      </c>
      <c r="B203" s="121" t="s">
        <v>198</v>
      </c>
      <c r="C203" s="121" t="s">
        <v>290</v>
      </c>
      <c r="D203" s="149" t="s">
        <v>757</v>
      </c>
      <c r="E203" s="121" t="s">
        <v>669</v>
      </c>
      <c r="F203" s="33">
        <v>20</v>
      </c>
      <c r="G203" s="133">
        <v>20</v>
      </c>
    </row>
    <row r="204" spans="1:7" ht="75.75" customHeight="1" x14ac:dyDescent="0.3">
      <c r="A204" s="43" t="s">
        <v>1021</v>
      </c>
      <c r="B204" s="121" t="s">
        <v>198</v>
      </c>
      <c r="C204" s="121" t="s">
        <v>290</v>
      </c>
      <c r="D204" s="149" t="s">
        <v>759</v>
      </c>
      <c r="E204" s="121" t="s">
        <v>184</v>
      </c>
      <c r="F204" s="33">
        <f t="shared" ref="F204:G207" si="12">F205</f>
        <v>50</v>
      </c>
      <c r="G204" s="33">
        <f t="shared" si="12"/>
        <v>50</v>
      </c>
    </row>
    <row r="205" spans="1:7" ht="73.5" customHeight="1" x14ac:dyDescent="0.3">
      <c r="A205" s="43" t="s">
        <v>758</v>
      </c>
      <c r="B205" s="121" t="s">
        <v>198</v>
      </c>
      <c r="C205" s="121" t="s">
        <v>290</v>
      </c>
      <c r="D205" s="149" t="s">
        <v>760</v>
      </c>
      <c r="E205" s="121" t="s">
        <v>184</v>
      </c>
      <c r="F205" s="33">
        <f t="shared" si="12"/>
        <v>50</v>
      </c>
      <c r="G205" s="33">
        <f t="shared" si="12"/>
        <v>50</v>
      </c>
    </row>
    <row r="206" spans="1:7" ht="61.5" customHeight="1" x14ac:dyDescent="0.3">
      <c r="A206" s="43" t="s">
        <v>761</v>
      </c>
      <c r="B206" s="121" t="s">
        <v>198</v>
      </c>
      <c r="C206" s="121" t="s">
        <v>290</v>
      </c>
      <c r="D206" s="149" t="s">
        <v>762</v>
      </c>
      <c r="E206" s="121" t="s">
        <v>184</v>
      </c>
      <c r="F206" s="33">
        <f t="shared" si="12"/>
        <v>50</v>
      </c>
      <c r="G206" s="33">
        <f t="shared" si="12"/>
        <v>50</v>
      </c>
    </row>
    <row r="207" spans="1:7" ht="30" x14ac:dyDescent="0.3">
      <c r="A207" s="43" t="s">
        <v>205</v>
      </c>
      <c r="B207" s="121" t="s">
        <v>198</v>
      </c>
      <c r="C207" s="121" t="s">
        <v>290</v>
      </c>
      <c r="D207" s="149" t="s">
        <v>762</v>
      </c>
      <c r="E207" s="121" t="s">
        <v>673</v>
      </c>
      <c r="F207" s="33">
        <f t="shared" si="12"/>
        <v>50</v>
      </c>
      <c r="G207" s="33">
        <f t="shared" si="12"/>
        <v>50</v>
      </c>
    </row>
    <row r="208" spans="1:7" ht="34.5" customHeight="1" x14ac:dyDescent="0.3">
      <c r="A208" s="43" t="s">
        <v>206</v>
      </c>
      <c r="B208" s="121" t="s">
        <v>198</v>
      </c>
      <c r="C208" s="121" t="s">
        <v>290</v>
      </c>
      <c r="D208" s="149" t="s">
        <v>762</v>
      </c>
      <c r="E208" s="121" t="s">
        <v>669</v>
      </c>
      <c r="F208" s="33">
        <v>50</v>
      </c>
      <c r="G208" s="133">
        <v>50</v>
      </c>
    </row>
    <row r="209" spans="1:7" ht="45" x14ac:dyDescent="0.3">
      <c r="A209" s="132" t="s">
        <v>978</v>
      </c>
      <c r="B209" s="121" t="s">
        <v>198</v>
      </c>
      <c r="C209" s="121">
        <v>14</v>
      </c>
      <c r="D209" s="163" t="s">
        <v>979</v>
      </c>
      <c r="E209" s="121" t="s">
        <v>184</v>
      </c>
      <c r="F209" s="27">
        <f>F210</f>
        <v>648</v>
      </c>
      <c r="G209" s="27">
        <f>G210</f>
        <v>648</v>
      </c>
    </row>
    <row r="210" spans="1:7" ht="30" customHeight="1" x14ac:dyDescent="0.3">
      <c r="A210" s="43" t="s">
        <v>298</v>
      </c>
      <c r="B210" s="121" t="s">
        <v>198</v>
      </c>
      <c r="C210" s="121">
        <v>14</v>
      </c>
      <c r="D210" s="163" t="s">
        <v>979</v>
      </c>
      <c r="E210" s="121">
        <v>600</v>
      </c>
      <c r="F210" s="27">
        <f>F211</f>
        <v>648</v>
      </c>
      <c r="G210" s="27">
        <f>G211</f>
        <v>648</v>
      </c>
    </row>
    <row r="211" spans="1:7" x14ac:dyDescent="0.3">
      <c r="A211" s="43" t="s">
        <v>307</v>
      </c>
      <c r="B211" s="121" t="s">
        <v>198</v>
      </c>
      <c r="C211" s="121">
        <v>14</v>
      </c>
      <c r="D211" s="163" t="s">
        <v>979</v>
      </c>
      <c r="E211" s="121">
        <v>610</v>
      </c>
      <c r="F211" s="27">
        <v>648</v>
      </c>
      <c r="G211" s="133">
        <v>648</v>
      </c>
    </row>
    <row r="212" spans="1:7" x14ac:dyDescent="0.3">
      <c r="A212" s="42" t="s">
        <v>300</v>
      </c>
      <c r="B212" s="129" t="s">
        <v>210</v>
      </c>
      <c r="C212" s="129" t="s">
        <v>182</v>
      </c>
      <c r="D212" s="34" t="s">
        <v>183</v>
      </c>
      <c r="E212" s="129" t="s">
        <v>184</v>
      </c>
      <c r="F212" s="157">
        <f>F213+F229+F245</f>
        <v>39641.800000000003</v>
      </c>
      <c r="G212" s="157">
        <f>G213+G229+G245</f>
        <v>3428.9</v>
      </c>
    </row>
    <row r="213" spans="1:7" x14ac:dyDescent="0.3">
      <c r="A213" s="43" t="s">
        <v>301</v>
      </c>
      <c r="B213" s="121" t="s">
        <v>210</v>
      </c>
      <c r="C213" s="121" t="s">
        <v>181</v>
      </c>
      <c r="D213" s="149" t="s">
        <v>183</v>
      </c>
      <c r="E213" s="121" t="s">
        <v>184</v>
      </c>
      <c r="F213" s="33">
        <f>F214+F223</f>
        <v>392.5</v>
      </c>
      <c r="G213" s="33">
        <f>G214+G223</f>
        <v>398.9</v>
      </c>
    </row>
    <row r="214" spans="1:7" ht="30" x14ac:dyDescent="0.3">
      <c r="A214" s="43" t="s">
        <v>968</v>
      </c>
      <c r="B214" s="121" t="s">
        <v>210</v>
      </c>
      <c r="C214" s="121" t="s">
        <v>181</v>
      </c>
      <c r="D214" s="149" t="s">
        <v>302</v>
      </c>
      <c r="E214" s="121" t="s">
        <v>184</v>
      </c>
      <c r="F214" s="33">
        <f>F215+F219</f>
        <v>262.5</v>
      </c>
      <c r="G214" s="33">
        <f>G215+G219</f>
        <v>268.89999999999998</v>
      </c>
    </row>
    <row r="215" spans="1:7" ht="45" hidden="1" x14ac:dyDescent="0.3">
      <c r="A215" s="43" t="s">
        <v>303</v>
      </c>
      <c r="B215" s="121" t="s">
        <v>210</v>
      </c>
      <c r="C215" s="121" t="s">
        <v>181</v>
      </c>
      <c r="D215" s="149" t="s">
        <v>773</v>
      </c>
      <c r="E215" s="121" t="s">
        <v>184</v>
      </c>
      <c r="F215" s="33">
        <f t="shared" ref="F215:G217" si="13">F216</f>
        <v>0</v>
      </c>
      <c r="G215" s="33">
        <f t="shared" si="13"/>
        <v>0</v>
      </c>
    </row>
    <row r="216" spans="1:7" ht="45" hidden="1" x14ac:dyDescent="0.3">
      <c r="A216" s="43" t="s">
        <v>304</v>
      </c>
      <c r="B216" s="121" t="s">
        <v>210</v>
      </c>
      <c r="C216" s="121" t="s">
        <v>181</v>
      </c>
      <c r="D216" s="149" t="s">
        <v>774</v>
      </c>
      <c r="E216" s="121" t="s">
        <v>184</v>
      </c>
      <c r="F216" s="33">
        <f t="shared" si="13"/>
        <v>0</v>
      </c>
      <c r="G216" s="33">
        <f t="shared" si="13"/>
        <v>0</v>
      </c>
    </row>
    <row r="217" spans="1:7" ht="35.450000000000003" hidden="1" customHeight="1" x14ac:dyDescent="0.3">
      <c r="A217" s="43" t="s">
        <v>298</v>
      </c>
      <c r="B217" s="121" t="s">
        <v>210</v>
      </c>
      <c r="C217" s="121" t="s">
        <v>181</v>
      </c>
      <c r="D217" s="149" t="s">
        <v>774</v>
      </c>
      <c r="E217" s="121">
        <v>600</v>
      </c>
      <c r="F217" s="33">
        <f t="shared" si="13"/>
        <v>0</v>
      </c>
      <c r="G217" s="33">
        <f t="shared" si="13"/>
        <v>0</v>
      </c>
    </row>
    <row r="218" spans="1:7" hidden="1" x14ac:dyDescent="0.3">
      <c r="A218" s="43" t="s">
        <v>299</v>
      </c>
      <c r="B218" s="121" t="s">
        <v>210</v>
      </c>
      <c r="C218" s="121" t="s">
        <v>181</v>
      </c>
      <c r="D218" s="149" t="s">
        <v>774</v>
      </c>
      <c r="E218" s="121">
        <v>610</v>
      </c>
      <c r="F218" s="33">
        <v>0</v>
      </c>
      <c r="G218" s="133">
        <v>0</v>
      </c>
    </row>
    <row r="219" spans="1:7" ht="28.5" customHeight="1" x14ac:dyDescent="0.3">
      <c r="A219" s="43" t="s">
        <v>305</v>
      </c>
      <c r="B219" s="121" t="s">
        <v>210</v>
      </c>
      <c r="C219" s="121" t="s">
        <v>181</v>
      </c>
      <c r="D219" s="149" t="s">
        <v>775</v>
      </c>
      <c r="E219" s="121" t="s">
        <v>184</v>
      </c>
      <c r="F219" s="33">
        <f t="shared" ref="F219:G221" si="14">F220</f>
        <v>262.5</v>
      </c>
      <c r="G219" s="33">
        <f t="shared" si="14"/>
        <v>268.89999999999998</v>
      </c>
    </row>
    <row r="220" spans="1:7" ht="30" x14ac:dyDescent="0.3">
      <c r="A220" s="43" t="s">
        <v>306</v>
      </c>
      <c r="B220" s="121" t="s">
        <v>210</v>
      </c>
      <c r="C220" s="121" t="s">
        <v>181</v>
      </c>
      <c r="D220" s="149" t="s">
        <v>776</v>
      </c>
      <c r="E220" s="121" t="s">
        <v>184</v>
      </c>
      <c r="F220" s="33">
        <f t="shared" si="14"/>
        <v>262.5</v>
      </c>
      <c r="G220" s="33">
        <f t="shared" si="14"/>
        <v>268.89999999999998</v>
      </c>
    </row>
    <row r="221" spans="1:7" ht="29.45" customHeight="1" x14ac:dyDescent="0.3">
      <c r="A221" s="43" t="s">
        <v>298</v>
      </c>
      <c r="B221" s="121" t="s">
        <v>210</v>
      </c>
      <c r="C221" s="121" t="s">
        <v>181</v>
      </c>
      <c r="D221" s="149" t="s">
        <v>776</v>
      </c>
      <c r="E221" s="121">
        <v>600</v>
      </c>
      <c r="F221" s="33">
        <f t="shared" si="14"/>
        <v>262.5</v>
      </c>
      <c r="G221" s="33">
        <f t="shared" si="14"/>
        <v>268.89999999999998</v>
      </c>
    </row>
    <row r="222" spans="1:7" ht="17.45" customHeight="1" x14ac:dyDescent="0.3">
      <c r="A222" s="43" t="s">
        <v>307</v>
      </c>
      <c r="B222" s="121" t="s">
        <v>210</v>
      </c>
      <c r="C222" s="121" t="s">
        <v>181</v>
      </c>
      <c r="D222" s="149" t="s">
        <v>776</v>
      </c>
      <c r="E222" s="121">
        <v>610</v>
      </c>
      <c r="F222" s="33">
        <v>262.5</v>
      </c>
      <c r="G222" s="133">
        <v>268.89999999999998</v>
      </c>
    </row>
    <row r="223" spans="1:7" ht="45" x14ac:dyDescent="0.3">
      <c r="A223" s="43" t="s">
        <v>1016</v>
      </c>
      <c r="B223" s="121" t="s">
        <v>210</v>
      </c>
      <c r="C223" s="121" t="s">
        <v>181</v>
      </c>
      <c r="D223" s="149" t="s">
        <v>308</v>
      </c>
      <c r="E223" s="121" t="s">
        <v>184</v>
      </c>
      <c r="F223" s="33">
        <f t="shared" ref="F223:G227" si="15">F224</f>
        <v>130</v>
      </c>
      <c r="G223" s="33">
        <f t="shared" si="15"/>
        <v>130</v>
      </c>
    </row>
    <row r="224" spans="1:7" ht="45" x14ac:dyDescent="0.3">
      <c r="A224" s="43" t="s">
        <v>309</v>
      </c>
      <c r="B224" s="121" t="s">
        <v>210</v>
      </c>
      <c r="C224" s="121" t="s">
        <v>181</v>
      </c>
      <c r="D224" s="149" t="s">
        <v>310</v>
      </c>
      <c r="E224" s="121" t="s">
        <v>184</v>
      </c>
      <c r="F224" s="33">
        <f t="shared" si="15"/>
        <v>130</v>
      </c>
      <c r="G224" s="33">
        <f t="shared" si="15"/>
        <v>130</v>
      </c>
    </row>
    <row r="225" spans="1:7" ht="30" x14ac:dyDescent="0.3">
      <c r="A225" s="43" t="s">
        <v>311</v>
      </c>
      <c r="B225" s="121" t="s">
        <v>210</v>
      </c>
      <c r="C225" s="121" t="s">
        <v>181</v>
      </c>
      <c r="D225" s="149" t="s">
        <v>312</v>
      </c>
      <c r="E225" s="121" t="s">
        <v>184</v>
      </c>
      <c r="F225" s="33">
        <f t="shared" si="15"/>
        <v>130</v>
      </c>
      <c r="G225" s="33">
        <f t="shared" si="15"/>
        <v>130</v>
      </c>
    </row>
    <row r="226" spans="1:7" ht="45" x14ac:dyDescent="0.3">
      <c r="A226" s="43" t="s">
        <v>313</v>
      </c>
      <c r="B226" s="121" t="s">
        <v>210</v>
      </c>
      <c r="C226" s="121" t="s">
        <v>181</v>
      </c>
      <c r="D226" s="149" t="s">
        <v>314</v>
      </c>
      <c r="E226" s="121" t="s">
        <v>184</v>
      </c>
      <c r="F226" s="33">
        <f t="shared" si="15"/>
        <v>130</v>
      </c>
      <c r="G226" s="33">
        <f t="shared" si="15"/>
        <v>130</v>
      </c>
    </row>
    <row r="227" spans="1:7" ht="32.450000000000003" customHeight="1" x14ac:dyDescent="0.3">
      <c r="A227" s="43" t="s">
        <v>298</v>
      </c>
      <c r="B227" s="121" t="s">
        <v>210</v>
      </c>
      <c r="C227" s="121" t="s">
        <v>181</v>
      </c>
      <c r="D227" s="149" t="s">
        <v>314</v>
      </c>
      <c r="E227" s="121" t="s">
        <v>689</v>
      </c>
      <c r="F227" s="33">
        <f t="shared" si="15"/>
        <v>130</v>
      </c>
      <c r="G227" s="33">
        <f t="shared" si="15"/>
        <v>130</v>
      </c>
    </row>
    <row r="228" spans="1:7" x14ac:dyDescent="0.3">
      <c r="A228" s="43" t="s">
        <v>307</v>
      </c>
      <c r="B228" s="121" t="s">
        <v>210</v>
      </c>
      <c r="C228" s="121" t="s">
        <v>181</v>
      </c>
      <c r="D228" s="149" t="s">
        <v>314</v>
      </c>
      <c r="E228" s="121" t="s">
        <v>690</v>
      </c>
      <c r="F228" s="33">
        <v>130</v>
      </c>
      <c r="G228" s="33">
        <v>130</v>
      </c>
    </row>
    <row r="229" spans="1:7" x14ac:dyDescent="0.3">
      <c r="A229" s="43" t="s">
        <v>318</v>
      </c>
      <c r="B229" s="121" t="s">
        <v>210</v>
      </c>
      <c r="C229" s="121" t="s">
        <v>272</v>
      </c>
      <c r="D229" s="149" t="s">
        <v>183</v>
      </c>
      <c r="E229" s="121" t="s">
        <v>184</v>
      </c>
      <c r="F229" s="33">
        <f t="shared" ref="F229:G231" si="16">F230</f>
        <v>36219.300000000003</v>
      </c>
      <c r="G229" s="33">
        <f t="shared" si="16"/>
        <v>0</v>
      </c>
    </row>
    <row r="230" spans="1:7" ht="45" x14ac:dyDescent="0.3">
      <c r="A230" s="43" t="s">
        <v>1050</v>
      </c>
      <c r="B230" s="121" t="s">
        <v>210</v>
      </c>
      <c r="C230" s="121" t="s">
        <v>272</v>
      </c>
      <c r="D230" s="149" t="s">
        <v>319</v>
      </c>
      <c r="E230" s="121" t="s">
        <v>184</v>
      </c>
      <c r="F230" s="33">
        <f t="shared" si="16"/>
        <v>36219.300000000003</v>
      </c>
      <c r="G230" s="33">
        <f>G232</f>
        <v>0</v>
      </c>
    </row>
    <row r="231" spans="1:7" ht="45" hidden="1" x14ac:dyDescent="0.3">
      <c r="A231" s="43" t="s">
        <v>320</v>
      </c>
      <c r="B231" s="121" t="s">
        <v>210</v>
      </c>
      <c r="C231" s="121" t="s">
        <v>272</v>
      </c>
      <c r="D231" s="149" t="s">
        <v>321</v>
      </c>
      <c r="E231" s="121" t="s">
        <v>184</v>
      </c>
      <c r="F231" s="33">
        <f t="shared" si="16"/>
        <v>36219.300000000003</v>
      </c>
      <c r="G231" s="33">
        <v>0</v>
      </c>
    </row>
    <row r="232" spans="1:7" ht="30" x14ac:dyDescent="0.3">
      <c r="A232" s="43" t="s">
        <v>322</v>
      </c>
      <c r="B232" s="121" t="s">
        <v>210</v>
      </c>
      <c r="C232" s="121" t="s">
        <v>272</v>
      </c>
      <c r="D232" s="149" t="s">
        <v>777</v>
      </c>
      <c r="E232" s="121" t="s">
        <v>184</v>
      </c>
      <c r="F232" s="33">
        <f>F235+F238+F241+F244</f>
        <v>36219.300000000003</v>
      </c>
      <c r="G232" s="33">
        <f>G235+G238+G241+G244</f>
        <v>0</v>
      </c>
    </row>
    <row r="233" spans="1:7" ht="30" x14ac:dyDescent="0.3">
      <c r="A233" s="43" t="s">
        <v>324</v>
      </c>
      <c r="B233" s="121" t="s">
        <v>210</v>
      </c>
      <c r="C233" s="121" t="s">
        <v>272</v>
      </c>
      <c r="D233" s="149" t="s">
        <v>778</v>
      </c>
      <c r="E233" s="121" t="s">
        <v>184</v>
      </c>
      <c r="F233" s="33">
        <f>F234</f>
        <v>32974.300000000003</v>
      </c>
      <c r="G233" s="33">
        <f>G234</f>
        <v>0</v>
      </c>
    </row>
    <row r="234" spans="1:7" ht="30" x14ac:dyDescent="0.3">
      <c r="A234" s="43" t="s">
        <v>205</v>
      </c>
      <c r="B234" s="121" t="s">
        <v>210</v>
      </c>
      <c r="C234" s="121" t="s">
        <v>272</v>
      </c>
      <c r="D234" s="149" t="s">
        <v>778</v>
      </c>
      <c r="E234" s="121">
        <v>200</v>
      </c>
      <c r="F234" s="33">
        <f>F235</f>
        <v>32974.300000000003</v>
      </c>
      <c r="G234" s="33">
        <f>G235</f>
        <v>0</v>
      </c>
    </row>
    <row r="235" spans="1:7" ht="31.5" customHeight="1" x14ac:dyDescent="0.3">
      <c r="A235" s="43" t="s">
        <v>206</v>
      </c>
      <c r="B235" s="121" t="s">
        <v>210</v>
      </c>
      <c r="C235" s="121" t="s">
        <v>272</v>
      </c>
      <c r="D235" s="149" t="s">
        <v>778</v>
      </c>
      <c r="E235" s="121">
        <v>240</v>
      </c>
      <c r="F235" s="33">
        <v>32974.300000000003</v>
      </c>
      <c r="G235" s="133">
        <v>0</v>
      </c>
    </row>
    <row r="236" spans="1:7" ht="30" x14ac:dyDescent="0.3">
      <c r="A236" s="44" t="s">
        <v>326</v>
      </c>
      <c r="B236" s="121" t="s">
        <v>210</v>
      </c>
      <c r="C236" s="121" t="s">
        <v>272</v>
      </c>
      <c r="D236" s="149" t="s">
        <v>779</v>
      </c>
      <c r="E236" s="121" t="s">
        <v>184</v>
      </c>
      <c r="F236" s="33">
        <f>F237</f>
        <v>1860</v>
      </c>
      <c r="G236" s="33">
        <f>G237</f>
        <v>0</v>
      </c>
    </row>
    <row r="237" spans="1:7" ht="30" x14ac:dyDescent="0.3">
      <c r="A237" s="43" t="s">
        <v>205</v>
      </c>
      <c r="B237" s="121" t="s">
        <v>210</v>
      </c>
      <c r="C237" s="121" t="s">
        <v>272</v>
      </c>
      <c r="D237" s="149" t="s">
        <v>779</v>
      </c>
      <c r="E237" s="121">
        <v>200</v>
      </c>
      <c r="F237" s="33">
        <f>F238</f>
        <v>1860</v>
      </c>
      <c r="G237" s="33">
        <f>G238</f>
        <v>0</v>
      </c>
    </row>
    <row r="238" spans="1:7" ht="30" customHeight="1" x14ac:dyDescent="0.3">
      <c r="A238" s="43" t="s">
        <v>206</v>
      </c>
      <c r="B238" s="121" t="s">
        <v>210</v>
      </c>
      <c r="C238" s="121" t="s">
        <v>272</v>
      </c>
      <c r="D238" s="149" t="s">
        <v>779</v>
      </c>
      <c r="E238" s="121">
        <v>240</v>
      </c>
      <c r="F238" s="33">
        <v>1860</v>
      </c>
      <c r="G238" s="133"/>
    </row>
    <row r="239" spans="1:7" ht="30" x14ac:dyDescent="0.3">
      <c r="A239" s="43" t="s">
        <v>328</v>
      </c>
      <c r="B239" s="121" t="s">
        <v>210</v>
      </c>
      <c r="C239" s="121" t="s">
        <v>272</v>
      </c>
      <c r="D239" s="149" t="s">
        <v>780</v>
      </c>
      <c r="E239" s="121" t="s">
        <v>184</v>
      </c>
      <c r="F239" s="33">
        <f>F240</f>
        <v>1165</v>
      </c>
      <c r="G239" s="33">
        <f>G240</f>
        <v>0</v>
      </c>
    </row>
    <row r="240" spans="1:7" ht="30" x14ac:dyDescent="0.3">
      <c r="A240" s="43" t="s">
        <v>205</v>
      </c>
      <c r="B240" s="121" t="s">
        <v>210</v>
      </c>
      <c r="C240" s="121" t="s">
        <v>272</v>
      </c>
      <c r="D240" s="149" t="s">
        <v>780</v>
      </c>
      <c r="E240" s="121">
        <v>200</v>
      </c>
      <c r="F240" s="33">
        <f>F241</f>
        <v>1165</v>
      </c>
      <c r="G240" s="33">
        <f>G241</f>
        <v>0</v>
      </c>
    </row>
    <row r="241" spans="1:7" ht="30" customHeight="1" x14ac:dyDescent="0.3">
      <c r="A241" s="43" t="s">
        <v>206</v>
      </c>
      <c r="B241" s="121" t="s">
        <v>210</v>
      </c>
      <c r="C241" s="121" t="s">
        <v>272</v>
      </c>
      <c r="D241" s="149" t="s">
        <v>780</v>
      </c>
      <c r="E241" s="121">
        <v>240</v>
      </c>
      <c r="F241" s="33">
        <v>1165</v>
      </c>
      <c r="G241" s="133"/>
    </row>
    <row r="242" spans="1:7" ht="30" x14ac:dyDescent="0.3">
      <c r="A242" s="43" t="s">
        <v>899</v>
      </c>
      <c r="B242" s="121" t="s">
        <v>210</v>
      </c>
      <c r="C242" s="121" t="s">
        <v>272</v>
      </c>
      <c r="D242" s="120" t="s">
        <v>900</v>
      </c>
      <c r="E242" s="121" t="s">
        <v>184</v>
      </c>
      <c r="F242" s="33">
        <f>F243</f>
        <v>220</v>
      </c>
      <c r="G242" s="33">
        <f>G243</f>
        <v>0</v>
      </c>
    </row>
    <row r="243" spans="1:7" ht="30" x14ac:dyDescent="0.3">
      <c r="A243" s="43" t="s">
        <v>205</v>
      </c>
      <c r="B243" s="121" t="s">
        <v>210</v>
      </c>
      <c r="C243" s="121" t="s">
        <v>272</v>
      </c>
      <c r="D243" s="120" t="s">
        <v>900</v>
      </c>
      <c r="E243" s="121" t="s">
        <v>673</v>
      </c>
      <c r="F243" s="33">
        <f>F244</f>
        <v>220</v>
      </c>
      <c r="G243" s="33">
        <f>G244</f>
        <v>0</v>
      </c>
    </row>
    <row r="244" spans="1:7" ht="30" customHeight="1" x14ac:dyDescent="0.3">
      <c r="A244" s="43" t="s">
        <v>206</v>
      </c>
      <c r="B244" s="121" t="s">
        <v>210</v>
      </c>
      <c r="C244" s="121" t="s">
        <v>272</v>
      </c>
      <c r="D244" s="120" t="s">
        <v>900</v>
      </c>
      <c r="E244" s="121" t="s">
        <v>669</v>
      </c>
      <c r="F244" s="33">
        <v>220</v>
      </c>
      <c r="G244" s="133"/>
    </row>
    <row r="245" spans="1:7" ht="18" customHeight="1" x14ac:dyDescent="0.3">
      <c r="A245" s="43" t="s">
        <v>330</v>
      </c>
      <c r="B245" s="121" t="s">
        <v>210</v>
      </c>
      <c r="C245" s="121" t="s">
        <v>331</v>
      </c>
      <c r="D245" s="149" t="s">
        <v>183</v>
      </c>
      <c r="E245" s="121" t="s">
        <v>184</v>
      </c>
      <c r="F245" s="33">
        <f>F246+F251+F275+F270+F265+F280+F287</f>
        <v>3030</v>
      </c>
      <c r="G245" s="33">
        <f>G246+G251+G275+G270+G265+G280+G287</f>
        <v>3030</v>
      </c>
    </row>
    <row r="246" spans="1:7" ht="45" x14ac:dyDescent="0.3">
      <c r="A246" s="43" t="s">
        <v>1022</v>
      </c>
      <c r="B246" s="121" t="s">
        <v>210</v>
      </c>
      <c r="C246" s="121" t="s">
        <v>331</v>
      </c>
      <c r="D246" s="149" t="s">
        <v>332</v>
      </c>
      <c r="E246" s="121" t="s">
        <v>184</v>
      </c>
      <c r="F246" s="33">
        <f>F247</f>
        <v>1500</v>
      </c>
      <c r="G246" s="33">
        <f>G247</f>
        <v>1500</v>
      </c>
    </row>
    <row r="247" spans="1:7" ht="30" x14ac:dyDescent="0.3">
      <c r="A247" s="43" t="s">
        <v>333</v>
      </c>
      <c r="B247" s="121" t="s">
        <v>210</v>
      </c>
      <c r="C247" s="121" t="s">
        <v>331</v>
      </c>
      <c r="D247" s="149" t="s">
        <v>781</v>
      </c>
      <c r="E247" s="121" t="s">
        <v>184</v>
      </c>
      <c r="F247" s="33">
        <f t="shared" ref="F247:G249" si="17">F248</f>
        <v>1500</v>
      </c>
      <c r="G247" s="33">
        <f t="shared" si="17"/>
        <v>1500</v>
      </c>
    </row>
    <row r="248" spans="1:7" ht="30" x14ac:dyDescent="0.3">
      <c r="A248" s="43" t="s">
        <v>334</v>
      </c>
      <c r="B248" s="121" t="s">
        <v>210</v>
      </c>
      <c r="C248" s="121" t="s">
        <v>331</v>
      </c>
      <c r="D248" s="149" t="s">
        <v>782</v>
      </c>
      <c r="E248" s="121" t="s">
        <v>184</v>
      </c>
      <c r="F248" s="33">
        <f t="shared" si="17"/>
        <v>1500</v>
      </c>
      <c r="G248" s="33">
        <f t="shared" si="17"/>
        <v>1500</v>
      </c>
    </row>
    <row r="249" spans="1:7" x14ac:dyDescent="0.3">
      <c r="A249" s="43" t="s">
        <v>207</v>
      </c>
      <c r="B249" s="121" t="s">
        <v>210</v>
      </c>
      <c r="C249" s="121" t="s">
        <v>331</v>
      </c>
      <c r="D249" s="149" t="s">
        <v>782</v>
      </c>
      <c r="E249" s="121">
        <v>800</v>
      </c>
      <c r="F249" s="33">
        <f t="shared" si="17"/>
        <v>1500</v>
      </c>
      <c r="G249" s="33">
        <f t="shared" si="17"/>
        <v>1500</v>
      </c>
    </row>
    <row r="250" spans="1:7" ht="59.25" customHeight="1" x14ac:dyDescent="0.3">
      <c r="A250" s="43" t="s">
        <v>317</v>
      </c>
      <c r="B250" s="121" t="s">
        <v>210</v>
      </c>
      <c r="C250" s="121" t="s">
        <v>331</v>
      </c>
      <c r="D250" s="149" t="s">
        <v>782</v>
      </c>
      <c r="E250" s="121">
        <v>810</v>
      </c>
      <c r="F250" s="33">
        <v>1500</v>
      </c>
      <c r="G250" s="133">
        <v>1500</v>
      </c>
    </row>
    <row r="251" spans="1:7" ht="60" hidden="1" x14ac:dyDescent="0.3">
      <c r="A251" s="43" t="s">
        <v>738</v>
      </c>
      <c r="B251" s="121" t="s">
        <v>210</v>
      </c>
      <c r="C251" s="121" t="s">
        <v>331</v>
      </c>
      <c r="D251" s="149" t="s">
        <v>335</v>
      </c>
      <c r="E251" s="121" t="s">
        <v>184</v>
      </c>
      <c r="F251" s="33">
        <f>F252</f>
        <v>0</v>
      </c>
      <c r="G251" s="33">
        <f>G252</f>
        <v>0</v>
      </c>
    </row>
    <row r="252" spans="1:7" ht="78.599999999999994" hidden="1" customHeight="1" x14ac:dyDescent="0.3">
      <c r="A252" s="43" t="s">
        <v>739</v>
      </c>
      <c r="B252" s="121" t="s">
        <v>210</v>
      </c>
      <c r="C252" s="121" t="s">
        <v>331</v>
      </c>
      <c r="D252" s="149" t="s">
        <v>336</v>
      </c>
      <c r="E252" s="121" t="s">
        <v>184</v>
      </c>
      <c r="F252" s="33">
        <f>F253</f>
        <v>0</v>
      </c>
      <c r="G252" s="33">
        <f>G253</f>
        <v>0</v>
      </c>
    </row>
    <row r="253" spans="1:7" ht="45" hidden="1" x14ac:dyDescent="0.3">
      <c r="A253" s="43" t="s">
        <v>337</v>
      </c>
      <c r="B253" s="121" t="s">
        <v>210</v>
      </c>
      <c r="C253" s="121" t="s">
        <v>331</v>
      </c>
      <c r="D253" s="149" t="s">
        <v>338</v>
      </c>
      <c r="E253" s="121" t="s">
        <v>184</v>
      </c>
      <c r="F253" s="33">
        <f>F254+F257+F260</f>
        <v>0</v>
      </c>
      <c r="G253" s="33">
        <f>G254+G257+G260</f>
        <v>0</v>
      </c>
    </row>
    <row r="254" spans="1:7" ht="45" hidden="1" x14ac:dyDescent="0.3">
      <c r="A254" s="43" t="s">
        <v>339</v>
      </c>
      <c r="B254" s="121" t="s">
        <v>210</v>
      </c>
      <c r="C254" s="121" t="s">
        <v>331</v>
      </c>
      <c r="D254" s="149" t="s">
        <v>340</v>
      </c>
      <c r="E254" s="121" t="s">
        <v>184</v>
      </c>
      <c r="F254" s="33">
        <f>F255</f>
        <v>0</v>
      </c>
      <c r="G254" s="33">
        <f>G255</f>
        <v>0</v>
      </c>
    </row>
    <row r="255" spans="1:7" ht="30" hidden="1" x14ac:dyDescent="0.3">
      <c r="A255" s="43" t="s">
        <v>205</v>
      </c>
      <c r="B255" s="121" t="s">
        <v>210</v>
      </c>
      <c r="C255" s="121" t="s">
        <v>331</v>
      </c>
      <c r="D255" s="149" t="s">
        <v>340</v>
      </c>
      <c r="E255" s="121">
        <v>200</v>
      </c>
      <c r="F255" s="33">
        <f>F256</f>
        <v>0</v>
      </c>
      <c r="G255" s="33">
        <f>G256</f>
        <v>0</v>
      </c>
    </row>
    <row r="256" spans="1:7" ht="45" hidden="1" x14ac:dyDescent="0.3">
      <c r="A256" s="43" t="s">
        <v>206</v>
      </c>
      <c r="B256" s="121" t="s">
        <v>210</v>
      </c>
      <c r="C256" s="121" t="s">
        <v>331</v>
      </c>
      <c r="D256" s="149" t="s">
        <v>340</v>
      </c>
      <c r="E256" s="121">
        <v>240</v>
      </c>
      <c r="F256" s="33">
        <v>0</v>
      </c>
      <c r="G256" s="133">
        <v>0</v>
      </c>
    </row>
    <row r="257" spans="1:7" ht="43.15" hidden="1" customHeight="1" x14ac:dyDescent="0.3">
      <c r="A257" s="43" t="s">
        <v>341</v>
      </c>
      <c r="B257" s="121" t="s">
        <v>210</v>
      </c>
      <c r="C257" s="121" t="s">
        <v>331</v>
      </c>
      <c r="D257" s="149" t="s">
        <v>342</v>
      </c>
      <c r="E257" s="121" t="s">
        <v>184</v>
      </c>
      <c r="F257" s="33">
        <f>F258</f>
        <v>0</v>
      </c>
      <c r="G257" s="33">
        <f>G258</f>
        <v>0</v>
      </c>
    </row>
    <row r="258" spans="1:7" ht="30" hidden="1" x14ac:dyDescent="0.3">
      <c r="A258" s="43" t="s">
        <v>205</v>
      </c>
      <c r="B258" s="121" t="s">
        <v>210</v>
      </c>
      <c r="C258" s="121" t="s">
        <v>331</v>
      </c>
      <c r="D258" s="149" t="s">
        <v>342</v>
      </c>
      <c r="E258" s="121">
        <v>200</v>
      </c>
      <c r="F258" s="33">
        <f>F259</f>
        <v>0</v>
      </c>
      <c r="G258" s="33">
        <f>G259</f>
        <v>0</v>
      </c>
    </row>
    <row r="259" spans="1:7" ht="45" hidden="1" x14ac:dyDescent="0.3">
      <c r="A259" s="43" t="s">
        <v>206</v>
      </c>
      <c r="B259" s="121" t="s">
        <v>210</v>
      </c>
      <c r="C259" s="121" t="s">
        <v>331</v>
      </c>
      <c r="D259" s="149" t="s">
        <v>342</v>
      </c>
      <c r="E259" s="121">
        <v>240</v>
      </c>
      <c r="F259" s="33">
        <v>0</v>
      </c>
      <c r="G259" s="133">
        <v>0</v>
      </c>
    </row>
    <row r="260" spans="1:7" ht="45" hidden="1" x14ac:dyDescent="0.3">
      <c r="A260" s="43" t="s">
        <v>343</v>
      </c>
      <c r="B260" s="121" t="s">
        <v>210</v>
      </c>
      <c r="C260" s="121" t="s">
        <v>331</v>
      </c>
      <c r="D260" s="149" t="s">
        <v>344</v>
      </c>
      <c r="E260" s="121" t="s">
        <v>184</v>
      </c>
      <c r="F260" s="33">
        <f>F261</f>
        <v>0</v>
      </c>
      <c r="G260" s="33">
        <f>G261</f>
        <v>0</v>
      </c>
    </row>
    <row r="261" spans="1:7" ht="30" hidden="1" x14ac:dyDescent="0.3">
      <c r="A261" s="43" t="s">
        <v>205</v>
      </c>
      <c r="B261" s="121" t="s">
        <v>210</v>
      </c>
      <c r="C261" s="121" t="s">
        <v>331</v>
      </c>
      <c r="D261" s="149" t="s">
        <v>344</v>
      </c>
      <c r="E261" s="121">
        <v>200</v>
      </c>
      <c r="F261" s="33">
        <f>F262</f>
        <v>0</v>
      </c>
      <c r="G261" s="33">
        <f>G262</f>
        <v>0</v>
      </c>
    </row>
    <row r="262" spans="1:7" ht="0.75" hidden="1" customHeight="1" x14ac:dyDescent="0.3">
      <c r="A262" s="43" t="s">
        <v>206</v>
      </c>
      <c r="B262" s="121" t="s">
        <v>210</v>
      </c>
      <c r="C262" s="121" t="s">
        <v>331</v>
      </c>
      <c r="D262" s="149" t="s">
        <v>344</v>
      </c>
      <c r="E262" s="121">
        <v>240</v>
      </c>
      <c r="F262" s="33">
        <v>0</v>
      </c>
      <c r="G262" s="33">
        <v>0</v>
      </c>
    </row>
    <row r="263" spans="1:7" ht="0.75" hidden="1" customHeight="1" x14ac:dyDescent="0.3">
      <c r="A263" s="43"/>
      <c r="B263" s="121" t="s">
        <v>210</v>
      </c>
      <c r="C263" s="121" t="s">
        <v>331</v>
      </c>
      <c r="D263" s="149"/>
      <c r="E263" s="121"/>
      <c r="F263" s="33"/>
      <c r="G263" s="33"/>
    </row>
    <row r="264" spans="1:7" ht="0.75" hidden="1" customHeight="1" x14ac:dyDescent="0.3">
      <c r="A264" s="43"/>
      <c r="B264" s="121" t="s">
        <v>210</v>
      </c>
      <c r="C264" s="121" t="s">
        <v>331</v>
      </c>
      <c r="D264" s="149"/>
      <c r="E264" s="121"/>
      <c r="F264" s="33"/>
      <c r="G264" s="33"/>
    </row>
    <row r="265" spans="1:7" ht="46.5" customHeight="1" x14ac:dyDescent="0.3">
      <c r="A265" s="43" t="s">
        <v>1045</v>
      </c>
      <c r="B265" s="121" t="s">
        <v>210</v>
      </c>
      <c r="C265" s="121" t="s">
        <v>331</v>
      </c>
      <c r="D265" s="149" t="s">
        <v>356</v>
      </c>
      <c r="E265" s="121" t="s">
        <v>184</v>
      </c>
      <c r="F265" s="33">
        <f t="shared" ref="F265:G268" si="18">F266</f>
        <v>600</v>
      </c>
      <c r="G265" s="33">
        <f t="shared" si="18"/>
        <v>600</v>
      </c>
    </row>
    <row r="266" spans="1:7" ht="57.75" customHeight="1" x14ac:dyDescent="0.3">
      <c r="A266" s="43" t="s">
        <v>1046</v>
      </c>
      <c r="B266" s="121" t="s">
        <v>210</v>
      </c>
      <c r="C266" s="121" t="s">
        <v>331</v>
      </c>
      <c r="D266" s="149" t="s">
        <v>741</v>
      </c>
      <c r="E266" s="121" t="s">
        <v>184</v>
      </c>
      <c r="F266" s="33">
        <f t="shared" si="18"/>
        <v>600</v>
      </c>
      <c r="G266" s="33">
        <f t="shared" si="18"/>
        <v>600</v>
      </c>
    </row>
    <row r="267" spans="1:7" ht="30" x14ac:dyDescent="0.3">
      <c r="A267" s="43" t="s">
        <v>797</v>
      </c>
      <c r="B267" s="121" t="s">
        <v>210</v>
      </c>
      <c r="C267" s="121" t="s">
        <v>331</v>
      </c>
      <c r="D267" s="149" t="s">
        <v>798</v>
      </c>
      <c r="E267" s="121" t="s">
        <v>184</v>
      </c>
      <c r="F267" s="33">
        <f t="shared" si="18"/>
        <v>600</v>
      </c>
      <c r="G267" s="33">
        <f t="shared" si="18"/>
        <v>600</v>
      </c>
    </row>
    <row r="268" spans="1:7" ht="30" x14ac:dyDescent="0.3">
      <c r="A268" s="43" t="s">
        <v>205</v>
      </c>
      <c r="B268" s="121" t="s">
        <v>210</v>
      </c>
      <c r="C268" s="121" t="s">
        <v>331</v>
      </c>
      <c r="D268" s="149" t="s">
        <v>798</v>
      </c>
      <c r="E268" s="121" t="s">
        <v>673</v>
      </c>
      <c r="F268" s="33">
        <f t="shared" si="18"/>
        <v>600</v>
      </c>
      <c r="G268" s="33">
        <f t="shared" si="18"/>
        <v>600</v>
      </c>
    </row>
    <row r="269" spans="1:7" ht="31.5" customHeight="1" x14ac:dyDescent="0.3">
      <c r="A269" s="43" t="s">
        <v>206</v>
      </c>
      <c r="B269" s="121" t="s">
        <v>210</v>
      </c>
      <c r="C269" s="121" t="s">
        <v>331</v>
      </c>
      <c r="D269" s="149" t="s">
        <v>798</v>
      </c>
      <c r="E269" s="121" t="s">
        <v>669</v>
      </c>
      <c r="F269" s="33">
        <v>600</v>
      </c>
      <c r="G269" s="33">
        <v>600</v>
      </c>
    </row>
    <row r="270" spans="1:7" ht="60" x14ac:dyDescent="0.3">
      <c r="A270" s="43" t="s">
        <v>1035</v>
      </c>
      <c r="B270" s="121" t="s">
        <v>210</v>
      </c>
      <c r="C270" s="121" t="s">
        <v>331</v>
      </c>
      <c r="D270" s="149" t="s">
        <v>763</v>
      </c>
      <c r="E270" s="121" t="s">
        <v>184</v>
      </c>
      <c r="F270" s="33">
        <f t="shared" ref="F270:G273" si="19">F271</f>
        <v>190</v>
      </c>
      <c r="G270" s="33">
        <f t="shared" si="19"/>
        <v>190</v>
      </c>
    </row>
    <row r="271" spans="1:7" ht="75" x14ac:dyDescent="0.3">
      <c r="A271" s="43" t="s">
        <v>1036</v>
      </c>
      <c r="B271" s="121" t="s">
        <v>210</v>
      </c>
      <c r="C271" s="121" t="s">
        <v>331</v>
      </c>
      <c r="D271" s="149" t="s">
        <v>764</v>
      </c>
      <c r="E271" s="121" t="s">
        <v>184</v>
      </c>
      <c r="F271" s="33">
        <f t="shared" si="19"/>
        <v>190</v>
      </c>
      <c r="G271" s="33">
        <f t="shared" si="19"/>
        <v>190</v>
      </c>
    </row>
    <row r="272" spans="1:7" ht="60" x14ac:dyDescent="0.3">
      <c r="A272" s="43" t="s">
        <v>765</v>
      </c>
      <c r="B272" s="121" t="s">
        <v>210</v>
      </c>
      <c r="C272" s="121" t="s">
        <v>331</v>
      </c>
      <c r="D272" s="149" t="s">
        <v>766</v>
      </c>
      <c r="E272" s="121" t="s">
        <v>184</v>
      </c>
      <c r="F272" s="33">
        <f t="shared" si="19"/>
        <v>190</v>
      </c>
      <c r="G272" s="33">
        <f t="shared" si="19"/>
        <v>190</v>
      </c>
    </row>
    <row r="273" spans="1:7" ht="34.9" customHeight="1" x14ac:dyDescent="0.3">
      <c r="A273" s="43" t="s">
        <v>298</v>
      </c>
      <c r="B273" s="121" t="s">
        <v>210</v>
      </c>
      <c r="C273" s="121" t="s">
        <v>331</v>
      </c>
      <c r="D273" s="149" t="s">
        <v>766</v>
      </c>
      <c r="E273" s="121" t="s">
        <v>689</v>
      </c>
      <c r="F273" s="33">
        <f t="shared" si="19"/>
        <v>190</v>
      </c>
      <c r="G273" s="33">
        <f t="shared" si="19"/>
        <v>190</v>
      </c>
    </row>
    <row r="274" spans="1:7" x14ac:dyDescent="0.3">
      <c r="A274" s="43" t="s">
        <v>307</v>
      </c>
      <c r="B274" s="121" t="s">
        <v>210</v>
      </c>
      <c r="C274" s="121" t="s">
        <v>331</v>
      </c>
      <c r="D274" s="149" t="s">
        <v>766</v>
      </c>
      <c r="E274" s="121" t="s">
        <v>690</v>
      </c>
      <c r="F274" s="33">
        <v>190</v>
      </c>
      <c r="G274" s="33">
        <v>190</v>
      </c>
    </row>
    <row r="275" spans="1:7" hidden="1" x14ac:dyDescent="0.3">
      <c r="A275" s="43" t="s">
        <v>677</v>
      </c>
      <c r="B275" s="121" t="s">
        <v>210</v>
      </c>
      <c r="C275" s="121" t="s">
        <v>331</v>
      </c>
      <c r="D275" s="149" t="s">
        <v>230</v>
      </c>
      <c r="E275" s="121" t="s">
        <v>184</v>
      </c>
      <c r="F275" s="33">
        <f t="shared" ref="F275:G278" si="20">F276</f>
        <v>0</v>
      </c>
      <c r="G275" s="33">
        <f t="shared" si="20"/>
        <v>0</v>
      </c>
    </row>
    <row r="276" spans="1:7" hidden="1" x14ac:dyDescent="0.3">
      <c r="A276" s="43" t="s">
        <v>231</v>
      </c>
      <c r="B276" s="121" t="s">
        <v>210</v>
      </c>
      <c r="C276" s="121" t="s">
        <v>331</v>
      </c>
      <c r="D276" s="149" t="s">
        <v>232</v>
      </c>
      <c r="E276" s="121" t="s">
        <v>184</v>
      </c>
      <c r="F276" s="33">
        <f t="shared" si="20"/>
        <v>0</v>
      </c>
      <c r="G276" s="33">
        <f t="shared" si="20"/>
        <v>0</v>
      </c>
    </row>
    <row r="277" spans="1:7" ht="75" hidden="1" x14ac:dyDescent="0.3">
      <c r="A277" s="169" t="s">
        <v>743</v>
      </c>
      <c r="B277" s="121" t="s">
        <v>210</v>
      </c>
      <c r="C277" s="121" t="s">
        <v>331</v>
      </c>
      <c r="D277" s="149" t="s">
        <v>360</v>
      </c>
      <c r="E277" s="121" t="s">
        <v>184</v>
      </c>
      <c r="F277" s="33">
        <f t="shared" si="20"/>
        <v>0</v>
      </c>
      <c r="G277" s="33">
        <f t="shared" si="20"/>
        <v>0</v>
      </c>
    </row>
    <row r="278" spans="1:7" ht="30" hidden="1" x14ac:dyDescent="0.3">
      <c r="A278" s="43" t="s">
        <v>205</v>
      </c>
      <c r="B278" s="121" t="s">
        <v>210</v>
      </c>
      <c r="C278" s="121" t="s">
        <v>331</v>
      </c>
      <c r="D278" s="149" t="s">
        <v>360</v>
      </c>
      <c r="E278" s="121" t="s">
        <v>673</v>
      </c>
      <c r="F278" s="33">
        <f t="shared" si="20"/>
        <v>0</v>
      </c>
      <c r="G278" s="33">
        <f t="shared" si="20"/>
        <v>0</v>
      </c>
    </row>
    <row r="279" spans="1:7" ht="45" hidden="1" x14ac:dyDescent="0.3">
      <c r="A279" s="43" t="s">
        <v>206</v>
      </c>
      <c r="B279" s="121" t="s">
        <v>210</v>
      </c>
      <c r="C279" s="121" t="s">
        <v>331</v>
      </c>
      <c r="D279" s="149" t="s">
        <v>360</v>
      </c>
      <c r="E279" s="121" t="s">
        <v>669</v>
      </c>
      <c r="F279" s="33">
        <v>0</v>
      </c>
      <c r="G279" s="33">
        <v>0</v>
      </c>
    </row>
    <row r="280" spans="1:7" ht="75" x14ac:dyDescent="0.3">
      <c r="A280" s="43" t="s">
        <v>1051</v>
      </c>
      <c r="B280" s="121" t="s">
        <v>210</v>
      </c>
      <c r="C280" s="121" t="s">
        <v>331</v>
      </c>
      <c r="D280" s="149" t="s">
        <v>799</v>
      </c>
      <c r="E280" s="121" t="s">
        <v>184</v>
      </c>
      <c r="F280" s="33">
        <f t="shared" ref="F280:G283" si="21">F281</f>
        <v>600</v>
      </c>
      <c r="G280" s="33">
        <f t="shared" si="21"/>
        <v>600</v>
      </c>
    </row>
    <row r="281" spans="1:7" ht="96" customHeight="1" x14ac:dyDescent="0.3">
      <c r="A281" s="43" t="s">
        <v>1047</v>
      </c>
      <c r="B281" s="121" t="s">
        <v>210</v>
      </c>
      <c r="C281" s="121" t="s">
        <v>331</v>
      </c>
      <c r="D281" s="149" t="s">
        <v>801</v>
      </c>
      <c r="E281" s="121" t="s">
        <v>184</v>
      </c>
      <c r="F281" s="33">
        <f t="shared" si="21"/>
        <v>600</v>
      </c>
      <c r="G281" s="33">
        <f t="shared" si="21"/>
        <v>600</v>
      </c>
    </row>
    <row r="282" spans="1:7" ht="45" x14ac:dyDescent="0.3">
      <c r="A282" s="43" t="s">
        <v>802</v>
      </c>
      <c r="B282" s="121" t="s">
        <v>210</v>
      </c>
      <c r="C282" s="121" t="s">
        <v>331</v>
      </c>
      <c r="D282" s="149" t="s">
        <v>800</v>
      </c>
      <c r="E282" s="121" t="s">
        <v>184</v>
      </c>
      <c r="F282" s="33">
        <f t="shared" si="21"/>
        <v>600</v>
      </c>
      <c r="G282" s="33">
        <f t="shared" si="21"/>
        <v>600</v>
      </c>
    </row>
    <row r="283" spans="1:7" ht="30" x14ac:dyDescent="0.3">
      <c r="A283" s="43" t="s">
        <v>205</v>
      </c>
      <c r="B283" s="121" t="s">
        <v>210</v>
      </c>
      <c r="C283" s="121" t="s">
        <v>331</v>
      </c>
      <c r="D283" s="149" t="s">
        <v>800</v>
      </c>
      <c r="E283" s="121" t="s">
        <v>673</v>
      </c>
      <c r="F283" s="33">
        <f t="shared" si="21"/>
        <v>600</v>
      </c>
      <c r="G283" s="33">
        <f t="shared" si="21"/>
        <v>600</v>
      </c>
    </row>
    <row r="284" spans="1:7" ht="32.25" customHeight="1" x14ac:dyDescent="0.3">
      <c r="A284" s="43" t="s">
        <v>206</v>
      </c>
      <c r="B284" s="121" t="s">
        <v>210</v>
      </c>
      <c r="C284" s="121" t="s">
        <v>331</v>
      </c>
      <c r="D284" s="149" t="s">
        <v>800</v>
      </c>
      <c r="E284" s="121" t="s">
        <v>669</v>
      </c>
      <c r="F284" s="33">
        <v>600</v>
      </c>
      <c r="G284" s="33">
        <v>600</v>
      </c>
    </row>
    <row r="285" spans="1:7" ht="32.25" customHeight="1" x14ac:dyDescent="0.3">
      <c r="A285" s="43" t="s">
        <v>1198</v>
      </c>
      <c r="B285" s="121" t="s">
        <v>210</v>
      </c>
      <c r="C285" s="121" t="s">
        <v>331</v>
      </c>
      <c r="D285" s="121" t="s">
        <v>1199</v>
      </c>
      <c r="E285" s="121" t="s">
        <v>184</v>
      </c>
      <c r="F285" s="33">
        <f>F286</f>
        <v>140</v>
      </c>
      <c r="G285" s="33">
        <f>G286</f>
        <v>140</v>
      </c>
    </row>
    <row r="286" spans="1:7" ht="33.75" customHeight="1" x14ac:dyDescent="0.3">
      <c r="A286" s="43" t="s">
        <v>793</v>
      </c>
      <c r="B286" s="121" t="s">
        <v>210</v>
      </c>
      <c r="C286" s="121" t="s">
        <v>331</v>
      </c>
      <c r="D286" s="121" t="s">
        <v>1199</v>
      </c>
      <c r="E286" s="121" t="s">
        <v>184</v>
      </c>
      <c r="F286" s="33">
        <f>F287</f>
        <v>140</v>
      </c>
      <c r="G286" s="33">
        <f>G287</f>
        <v>140</v>
      </c>
    </row>
    <row r="287" spans="1:7" ht="30.75" customHeight="1" x14ac:dyDescent="0.3">
      <c r="A287" s="43" t="s">
        <v>206</v>
      </c>
      <c r="B287" s="121" t="s">
        <v>210</v>
      </c>
      <c r="C287" s="121" t="s">
        <v>331</v>
      </c>
      <c r="D287" s="121" t="s">
        <v>1199</v>
      </c>
      <c r="E287" s="121" t="s">
        <v>669</v>
      </c>
      <c r="F287" s="33">
        <v>140</v>
      </c>
      <c r="G287" s="33">
        <v>140</v>
      </c>
    </row>
    <row r="288" spans="1:7" x14ac:dyDescent="0.3">
      <c r="A288" s="42" t="s">
        <v>345</v>
      </c>
      <c r="B288" s="129" t="s">
        <v>346</v>
      </c>
      <c r="C288" s="129" t="s">
        <v>182</v>
      </c>
      <c r="D288" s="34" t="s">
        <v>183</v>
      </c>
      <c r="E288" s="129" t="s">
        <v>184</v>
      </c>
      <c r="F288" s="157">
        <f>F289+F301</f>
        <v>4606.6000000000004</v>
      </c>
      <c r="G288" s="157">
        <f>G289+G301</f>
        <v>4668.5</v>
      </c>
    </row>
    <row r="289" spans="1:7" x14ac:dyDescent="0.3">
      <c r="A289" s="43" t="s">
        <v>347</v>
      </c>
      <c r="B289" s="121" t="s">
        <v>346</v>
      </c>
      <c r="C289" s="121" t="s">
        <v>181</v>
      </c>
      <c r="D289" s="149" t="s">
        <v>183</v>
      </c>
      <c r="E289" s="121" t="s">
        <v>184</v>
      </c>
      <c r="F289" s="33">
        <f>F295+F290</f>
        <v>1884.5</v>
      </c>
      <c r="G289" s="33">
        <f>G295+G290</f>
        <v>1914.5</v>
      </c>
    </row>
    <row r="290" spans="1:7" ht="60" x14ac:dyDescent="0.3">
      <c r="A290" s="43" t="s">
        <v>1202</v>
      </c>
      <c r="B290" s="121" t="s">
        <v>346</v>
      </c>
      <c r="C290" s="121" t="s">
        <v>181</v>
      </c>
      <c r="D290" s="149" t="s">
        <v>461</v>
      </c>
      <c r="E290" s="121" t="s">
        <v>184</v>
      </c>
      <c r="F290" s="33">
        <f t="shared" ref="F290:G293" si="22">F291</f>
        <v>300</v>
      </c>
      <c r="G290" s="33">
        <f t="shared" si="22"/>
        <v>300</v>
      </c>
    </row>
    <row r="291" spans="1:7" ht="45" x14ac:dyDescent="0.3">
      <c r="A291" s="43" t="s">
        <v>1203</v>
      </c>
      <c r="B291" s="121" t="s">
        <v>346</v>
      </c>
      <c r="C291" s="121" t="s">
        <v>181</v>
      </c>
      <c r="D291" s="149" t="s">
        <v>990</v>
      </c>
      <c r="E291" s="121" t="s">
        <v>184</v>
      </c>
      <c r="F291" s="33">
        <f t="shared" si="22"/>
        <v>300</v>
      </c>
      <c r="G291" s="33">
        <f t="shared" si="22"/>
        <v>300</v>
      </c>
    </row>
    <row r="292" spans="1:7" ht="61.5" customHeight="1" x14ac:dyDescent="0.3">
      <c r="A292" s="43" t="s">
        <v>1204</v>
      </c>
      <c r="B292" s="121" t="s">
        <v>346</v>
      </c>
      <c r="C292" s="121" t="s">
        <v>181</v>
      </c>
      <c r="D292" s="149" t="s">
        <v>1205</v>
      </c>
      <c r="E292" s="121" t="s">
        <v>184</v>
      </c>
      <c r="F292" s="33">
        <f t="shared" si="22"/>
        <v>300</v>
      </c>
      <c r="G292" s="33">
        <f t="shared" si="22"/>
        <v>300</v>
      </c>
    </row>
    <row r="293" spans="1:7" ht="30" x14ac:dyDescent="0.3">
      <c r="A293" s="122" t="s">
        <v>1206</v>
      </c>
      <c r="B293" s="121" t="s">
        <v>346</v>
      </c>
      <c r="C293" s="121" t="s">
        <v>181</v>
      </c>
      <c r="D293" s="149" t="s">
        <v>1205</v>
      </c>
      <c r="E293" s="121" t="s">
        <v>1207</v>
      </c>
      <c r="F293" s="33">
        <f t="shared" si="22"/>
        <v>300</v>
      </c>
      <c r="G293" s="33">
        <f t="shared" si="22"/>
        <v>300</v>
      </c>
    </row>
    <row r="294" spans="1:7" x14ac:dyDescent="0.3">
      <c r="A294" s="122" t="s">
        <v>1208</v>
      </c>
      <c r="B294" s="121" t="s">
        <v>346</v>
      </c>
      <c r="C294" s="121" t="s">
        <v>181</v>
      </c>
      <c r="D294" s="149" t="s">
        <v>1205</v>
      </c>
      <c r="E294" s="121" t="s">
        <v>1209</v>
      </c>
      <c r="F294" s="33">
        <v>300</v>
      </c>
      <c r="G294" s="33">
        <v>300</v>
      </c>
    </row>
    <row r="295" spans="1:7" ht="46.5" customHeight="1" x14ac:dyDescent="0.3">
      <c r="A295" s="43" t="s">
        <v>1251</v>
      </c>
      <c r="B295" s="121" t="s">
        <v>346</v>
      </c>
      <c r="C295" s="121" t="s">
        <v>181</v>
      </c>
      <c r="D295" s="121" t="s">
        <v>239</v>
      </c>
      <c r="E295" s="121" t="s">
        <v>184</v>
      </c>
      <c r="F295" s="33">
        <f t="shared" ref="F295:G299" si="23">F296</f>
        <v>1584.5</v>
      </c>
      <c r="G295" s="33">
        <f t="shared" si="23"/>
        <v>1614.5</v>
      </c>
    </row>
    <row r="296" spans="1:7" ht="44.45" customHeight="1" x14ac:dyDescent="0.3">
      <c r="A296" s="43" t="s">
        <v>1175</v>
      </c>
      <c r="B296" s="121" t="s">
        <v>346</v>
      </c>
      <c r="C296" s="121" t="s">
        <v>181</v>
      </c>
      <c r="D296" s="121" t="s">
        <v>246</v>
      </c>
      <c r="E296" s="121" t="s">
        <v>184</v>
      </c>
      <c r="F296" s="33">
        <f t="shared" si="23"/>
        <v>1584.5</v>
      </c>
      <c r="G296" s="33">
        <f t="shared" si="23"/>
        <v>1614.5</v>
      </c>
    </row>
    <row r="297" spans="1:7" ht="45" x14ac:dyDescent="0.3">
      <c r="A297" s="132" t="s">
        <v>969</v>
      </c>
      <c r="B297" s="121" t="s">
        <v>346</v>
      </c>
      <c r="C297" s="121" t="s">
        <v>181</v>
      </c>
      <c r="D297" s="121" t="s">
        <v>248</v>
      </c>
      <c r="E297" s="121" t="s">
        <v>184</v>
      </c>
      <c r="F297" s="33">
        <f t="shared" si="23"/>
        <v>1584.5</v>
      </c>
      <c r="G297" s="33">
        <f t="shared" si="23"/>
        <v>1614.5</v>
      </c>
    </row>
    <row r="298" spans="1:7" ht="52.15" customHeight="1" x14ac:dyDescent="0.3">
      <c r="A298" s="132" t="s">
        <v>1174</v>
      </c>
      <c r="B298" s="121" t="s">
        <v>346</v>
      </c>
      <c r="C298" s="121" t="s">
        <v>181</v>
      </c>
      <c r="D298" s="121" t="s">
        <v>249</v>
      </c>
      <c r="E298" s="121" t="s">
        <v>184</v>
      </c>
      <c r="F298" s="33">
        <f t="shared" si="23"/>
        <v>1584.5</v>
      </c>
      <c r="G298" s="33">
        <f t="shared" si="23"/>
        <v>1614.5</v>
      </c>
    </row>
    <row r="299" spans="1:7" ht="30.75" customHeight="1" x14ac:dyDescent="0.3">
      <c r="A299" s="43" t="s">
        <v>205</v>
      </c>
      <c r="B299" s="121" t="s">
        <v>346</v>
      </c>
      <c r="C299" s="121" t="s">
        <v>181</v>
      </c>
      <c r="D299" s="121" t="s">
        <v>249</v>
      </c>
      <c r="E299" s="121" t="s">
        <v>673</v>
      </c>
      <c r="F299" s="33">
        <f t="shared" si="23"/>
        <v>1584.5</v>
      </c>
      <c r="G299" s="33">
        <f t="shared" si="23"/>
        <v>1614.5</v>
      </c>
    </row>
    <row r="300" spans="1:7" ht="29.45" customHeight="1" x14ac:dyDescent="0.3">
      <c r="A300" s="43" t="s">
        <v>206</v>
      </c>
      <c r="B300" s="121" t="s">
        <v>346</v>
      </c>
      <c r="C300" s="121" t="s">
        <v>181</v>
      </c>
      <c r="D300" s="121" t="s">
        <v>249</v>
      </c>
      <c r="E300" s="121" t="s">
        <v>669</v>
      </c>
      <c r="F300" s="33">
        <v>1584.5</v>
      </c>
      <c r="G300" s="133">
        <v>1614.5</v>
      </c>
    </row>
    <row r="301" spans="1:7" ht="17.45" customHeight="1" x14ac:dyDescent="0.3">
      <c r="A301" s="43" t="s">
        <v>349</v>
      </c>
      <c r="B301" s="121" t="s">
        <v>346</v>
      </c>
      <c r="C301" s="121" t="s">
        <v>186</v>
      </c>
      <c r="D301" s="149" t="s">
        <v>183</v>
      </c>
      <c r="E301" s="121" t="s">
        <v>184</v>
      </c>
      <c r="F301" s="33">
        <f>F302+F308+F313</f>
        <v>2722.1000000000004</v>
      </c>
      <c r="G301" s="33">
        <f>G302+G308+G313</f>
        <v>2754</v>
      </c>
    </row>
    <row r="302" spans="1:7" ht="33" customHeight="1" x14ac:dyDescent="0.3">
      <c r="A302" s="43" t="s">
        <v>1023</v>
      </c>
      <c r="B302" s="121" t="s">
        <v>346</v>
      </c>
      <c r="C302" s="121" t="s">
        <v>186</v>
      </c>
      <c r="D302" s="149" t="s">
        <v>350</v>
      </c>
      <c r="E302" s="121" t="s">
        <v>184</v>
      </c>
      <c r="F302" s="33">
        <f t="shared" ref="F302:G306" si="24">F303</f>
        <v>1267.4000000000001</v>
      </c>
      <c r="G302" s="33">
        <f t="shared" si="24"/>
        <v>1286.9000000000001</v>
      </c>
    </row>
    <row r="303" spans="1:7" ht="45" x14ac:dyDescent="0.3">
      <c r="A303" s="52" t="s">
        <v>1289</v>
      </c>
      <c r="B303" s="121" t="s">
        <v>346</v>
      </c>
      <c r="C303" s="121" t="s">
        <v>186</v>
      </c>
      <c r="D303" s="149" t="s">
        <v>473</v>
      </c>
      <c r="E303" s="121" t="s">
        <v>184</v>
      </c>
      <c r="F303" s="33">
        <f t="shared" si="24"/>
        <v>1267.4000000000001</v>
      </c>
      <c r="G303" s="33">
        <f t="shared" si="24"/>
        <v>1286.9000000000001</v>
      </c>
    </row>
    <row r="304" spans="1:7" ht="45.75" customHeight="1" x14ac:dyDescent="0.3">
      <c r="A304" s="43" t="s">
        <v>352</v>
      </c>
      <c r="B304" s="121" t="s">
        <v>346</v>
      </c>
      <c r="C304" s="121" t="s">
        <v>186</v>
      </c>
      <c r="D304" s="149" t="s">
        <v>475</v>
      </c>
      <c r="E304" s="121" t="s">
        <v>184</v>
      </c>
      <c r="F304" s="33">
        <f t="shared" si="24"/>
        <v>1267.4000000000001</v>
      </c>
      <c r="G304" s="33">
        <f t="shared" si="24"/>
        <v>1286.9000000000001</v>
      </c>
    </row>
    <row r="305" spans="1:7" ht="45" x14ac:dyDescent="0.3">
      <c r="A305" s="43" t="s">
        <v>354</v>
      </c>
      <c r="B305" s="121" t="s">
        <v>346</v>
      </c>
      <c r="C305" s="121" t="s">
        <v>186</v>
      </c>
      <c r="D305" s="149" t="s">
        <v>1214</v>
      </c>
      <c r="E305" s="121" t="s">
        <v>184</v>
      </c>
      <c r="F305" s="33">
        <f t="shared" si="24"/>
        <v>1267.4000000000001</v>
      </c>
      <c r="G305" s="33">
        <f t="shared" si="24"/>
        <v>1286.9000000000001</v>
      </c>
    </row>
    <row r="306" spans="1:7" ht="33.6" customHeight="1" x14ac:dyDescent="0.3">
      <c r="A306" s="43" t="s">
        <v>298</v>
      </c>
      <c r="B306" s="121" t="s">
        <v>346</v>
      </c>
      <c r="C306" s="121" t="s">
        <v>186</v>
      </c>
      <c r="D306" s="149" t="s">
        <v>1214</v>
      </c>
      <c r="E306" s="121">
        <v>600</v>
      </c>
      <c r="F306" s="33">
        <f t="shared" si="24"/>
        <v>1267.4000000000001</v>
      </c>
      <c r="G306" s="33">
        <f t="shared" si="24"/>
        <v>1286.9000000000001</v>
      </c>
    </row>
    <row r="307" spans="1:7" x14ac:dyDescent="0.3">
      <c r="A307" s="43" t="s">
        <v>307</v>
      </c>
      <c r="B307" s="121" t="s">
        <v>346</v>
      </c>
      <c r="C307" s="121" t="s">
        <v>186</v>
      </c>
      <c r="D307" s="149" t="s">
        <v>1214</v>
      </c>
      <c r="E307" s="121">
        <v>610</v>
      </c>
      <c r="F307" s="33">
        <v>1267.4000000000001</v>
      </c>
      <c r="G307" s="133">
        <v>1286.9000000000001</v>
      </c>
    </row>
    <row r="308" spans="1:7" ht="51" hidden="1" customHeight="1" x14ac:dyDescent="0.3">
      <c r="A308" s="43" t="s">
        <v>355</v>
      </c>
      <c r="B308" s="121" t="s">
        <v>346</v>
      </c>
      <c r="C308" s="121" t="s">
        <v>186</v>
      </c>
      <c r="D308" s="149" t="s">
        <v>356</v>
      </c>
      <c r="E308" s="121" t="s">
        <v>184</v>
      </c>
      <c r="F308" s="33">
        <f t="shared" ref="F308:G311" si="25">F309</f>
        <v>0</v>
      </c>
      <c r="G308" s="33">
        <f t="shared" si="25"/>
        <v>0</v>
      </c>
    </row>
    <row r="309" spans="1:7" ht="60" hidden="1" x14ac:dyDescent="0.3">
      <c r="A309" s="43" t="s">
        <v>357</v>
      </c>
      <c r="B309" s="121" t="s">
        <v>346</v>
      </c>
      <c r="C309" s="121" t="s">
        <v>186</v>
      </c>
      <c r="D309" s="149" t="s">
        <v>741</v>
      </c>
      <c r="E309" s="121" t="s">
        <v>184</v>
      </c>
      <c r="F309" s="33">
        <f t="shared" si="25"/>
        <v>0</v>
      </c>
      <c r="G309" s="33">
        <f t="shared" si="25"/>
        <v>0</v>
      </c>
    </row>
    <row r="310" spans="1:7" ht="30" hidden="1" x14ac:dyDescent="0.3">
      <c r="A310" s="43" t="s">
        <v>358</v>
      </c>
      <c r="B310" s="121" t="s">
        <v>346</v>
      </c>
      <c r="C310" s="121" t="s">
        <v>186</v>
      </c>
      <c r="D310" s="149" t="s">
        <v>742</v>
      </c>
      <c r="E310" s="121" t="s">
        <v>184</v>
      </c>
      <c r="F310" s="33">
        <f t="shared" si="25"/>
        <v>0</v>
      </c>
      <c r="G310" s="33">
        <f t="shared" si="25"/>
        <v>0</v>
      </c>
    </row>
    <row r="311" spans="1:7" ht="30" hidden="1" x14ac:dyDescent="0.3">
      <c r="A311" s="43" t="s">
        <v>205</v>
      </c>
      <c r="B311" s="121" t="s">
        <v>346</v>
      </c>
      <c r="C311" s="121" t="s">
        <v>186</v>
      </c>
      <c r="D311" s="149" t="s">
        <v>742</v>
      </c>
      <c r="E311" s="121">
        <v>200</v>
      </c>
      <c r="F311" s="33">
        <f t="shared" si="25"/>
        <v>0</v>
      </c>
      <c r="G311" s="33">
        <f t="shared" si="25"/>
        <v>0</v>
      </c>
    </row>
    <row r="312" spans="1:7" ht="45" hidden="1" x14ac:dyDescent="0.3">
      <c r="A312" s="43" t="s">
        <v>206</v>
      </c>
      <c r="B312" s="121" t="s">
        <v>346</v>
      </c>
      <c r="C312" s="121" t="s">
        <v>186</v>
      </c>
      <c r="D312" s="149" t="s">
        <v>742</v>
      </c>
      <c r="E312" s="121">
        <v>240</v>
      </c>
      <c r="F312" s="33">
        <v>0</v>
      </c>
      <c r="G312" s="133">
        <v>0</v>
      </c>
    </row>
    <row r="313" spans="1:7" ht="30" x14ac:dyDescent="0.3">
      <c r="A313" s="43" t="s">
        <v>229</v>
      </c>
      <c r="B313" s="121" t="s">
        <v>346</v>
      </c>
      <c r="C313" s="121" t="s">
        <v>186</v>
      </c>
      <c r="D313" s="149" t="s">
        <v>230</v>
      </c>
      <c r="E313" s="121" t="s">
        <v>184</v>
      </c>
      <c r="F313" s="33">
        <f>F314+F321</f>
        <v>1454.7</v>
      </c>
      <c r="G313" s="33">
        <f>G314+G321</f>
        <v>1467.1</v>
      </c>
    </row>
    <row r="314" spans="1:7" x14ac:dyDescent="0.3">
      <c r="A314" s="43" t="s">
        <v>268</v>
      </c>
      <c r="B314" s="121" t="s">
        <v>346</v>
      </c>
      <c r="C314" s="121" t="s">
        <v>186</v>
      </c>
      <c r="D314" s="149" t="s">
        <v>255</v>
      </c>
      <c r="E314" s="121" t="s">
        <v>184</v>
      </c>
      <c r="F314" s="33">
        <f>F315+F318</f>
        <v>1368.5</v>
      </c>
      <c r="G314" s="33">
        <f>G315+G318</f>
        <v>1368.5</v>
      </c>
    </row>
    <row r="315" spans="1:7" ht="45" x14ac:dyDescent="0.3">
      <c r="A315" s="43" t="s">
        <v>359</v>
      </c>
      <c r="B315" s="121" t="s">
        <v>346</v>
      </c>
      <c r="C315" s="121" t="s">
        <v>186</v>
      </c>
      <c r="D315" s="149" t="s">
        <v>682</v>
      </c>
      <c r="E315" s="121" t="s">
        <v>184</v>
      </c>
      <c r="F315" s="33">
        <f>F316</f>
        <v>1300</v>
      </c>
      <c r="G315" s="33">
        <f>G316</f>
        <v>1300</v>
      </c>
    </row>
    <row r="316" spans="1:7" x14ac:dyDescent="0.3">
      <c r="A316" s="43" t="s">
        <v>207</v>
      </c>
      <c r="B316" s="121" t="s">
        <v>346</v>
      </c>
      <c r="C316" s="121" t="s">
        <v>186</v>
      </c>
      <c r="D316" s="149" t="s">
        <v>682</v>
      </c>
      <c r="E316" s="121" t="s">
        <v>678</v>
      </c>
      <c r="F316" s="33">
        <f>F317</f>
        <v>1300</v>
      </c>
      <c r="G316" s="33">
        <f>G317</f>
        <v>1300</v>
      </c>
    </row>
    <row r="317" spans="1:7" ht="60" x14ac:dyDescent="0.3">
      <c r="A317" s="43" t="s">
        <v>317</v>
      </c>
      <c r="B317" s="121" t="s">
        <v>346</v>
      </c>
      <c r="C317" s="121" t="s">
        <v>186</v>
      </c>
      <c r="D317" s="149" t="s">
        <v>682</v>
      </c>
      <c r="E317" s="121" t="s">
        <v>679</v>
      </c>
      <c r="F317" s="33">
        <v>1300</v>
      </c>
      <c r="G317" s="33">
        <v>1300</v>
      </c>
    </row>
    <row r="318" spans="1:7" ht="60" x14ac:dyDescent="0.3">
      <c r="A318" s="43" t="s">
        <v>680</v>
      </c>
      <c r="B318" s="121" t="s">
        <v>346</v>
      </c>
      <c r="C318" s="121" t="s">
        <v>186</v>
      </c>
      <c r="D318" s="149" t="s">
        <v>683</v>
      </c>
      <c r="E318" s="121" t="s">
        <v>184</v>
      </c>
      <c r="F318" s="33">
        <f>F319</f>
        <v>68.5</v>
      </c>
      <c r="G318" s="33">
        <f>G319</f>
        <v>68.5</v>
      </c>
    </row>
    <row r="319" spans="1:7" x14ac:dyDescent="0.3">
      <c r="A319" s="43" t="s">
        <v>207</v>
      </c>
      <c r="B319" s="121" t="s">
        <v>346</v>
      </c>
      <c r="C319" s="121" t="s">
        <v>186</v>
      </c>
      <c r="D319" s="149" t="s">
        <v>683</v>
      </c>
      <c r="E319" s="121" t="s">
        <v>678</v>
      </c>
      <c r="F319" s="33">
        <f>F320</f>
        <v>68.5</v>
      </c>
      <c r="G319" s="33">
        <f>G320</f>
        <v>68.5</v>
      </c>
    </row>
    <row r="320" spans="1:7" ht="60" x14ac:dyDescent="0.3">
      <c r="A320" s="43" t="s">
        <v>317</v>
      </c>
      <c r="B320" s="121" t="s">
        <v>346</v>
      </c>
      <c r="C320" s="121" t="s">
        <v>186</v>
      </c>
      <c r="D320" s="149" t="s">
        <v>683</v>
      </c>
      <c r="E320" s="121" t="s">
        <v>679</v>
      </c>
      <c r="F320" s="33">
        <v>68.5</v>
      </c>
      <c r="G320" s="33">
        <v>68.5</v>
      </c>
    </row>
    <row r="321" spans="1:7" x14ac:dyDescent="0.3">
      <c r="A321" s="43" t="s">
        <v>231</v>
      </c>
      <c r="B321" s="121" t="s">
        <v>346</v>
      </c>
      <c r="C321" s="121" t="s">
        <v>186</v>
      </c>
      <c r="D321" s="149" t="s">
        <v>681</v>
      </c>
      <c r="E321" s="121" t="s">
        <v>184</v>
      </c>
      <c r="F321" s="33">
        <f t="shared" ref="F321:G323" si="26">F322</f>
        <v>86.2</v>
      </c>
      <c r="G321" s="33">
        <f t="shared" si="26"/>
        <v>98.6</v>
      </c>
    </row>
    <row r="322" spans="1:7" ht="80.25" customHeight="1" x14ac:dyDescent="0.3">
      <c r="A322" s="43" t="s">
        <v>1111</v>
      </c>
      <c r="B322" s="121" t="s">
        <v>346</v>
      </c>
      <c r="C322" s="121" t="s">
        <v>186</v>
      </c>
      <c r="D322" s="149" t="s">
        <v>360</v>
      </c>
      <c r="E322" s="121" t="s">
        <v>184</v>
      </c>
      <c r="F322" s="33">
        <f t="shared" si="26"/>
        <v>86.2</v>
      </c>
      <c r="G322" s="33">
        <f t="shared" si="26"/>
        <v>98.6</v>
      </c>
    </row>
    <row r="323" spans="1:7" ht="30" x14ac:dyDescent="0.3">
      <c r="A323" s="43" t="s">
        <v>205</v>
      </c>
      <c r="B323" s="121" t="s">
        <v>346</v>
      </c>
      <c r="C323" s="121" t="s">
        <v>186</v>
      </c>
      <c r="D323" s="149" t="s">
        <v>360</v>
      </c>
      <c r="E323" s="121">
        <v>200</v>
      </c>
      <c r="F323" s="33">
        <f t="shared" si="26"/>
        <v>86.2</v>
      </c>
      <c r="G323" s="33">
        <f t="shared" si="26"/>
        <v>98.6</v>
      </c>
    </row>
    <row r="324" spans="1:7" ht="30" customHeight="1" x14ac:dyDescent="0.3">
      <c r="A324" s="43" t="s">
        <v>206</v>
      </c>
      <c r="B324" s="121" t="s">
        <v>346</v>
      </c>
      <c r="C324" s="121" t="s">
        <v>186</v>
      </c>
      <c r="D324" s="149" t="s">
        <v>360</v>
      </c>
      <c r="E324" s="121">
        <v>240</v>
      </c>
      <c r="F324" s="33">
        <v>86.2</v>
      </c>
      <c r="G324" s="33">
        <v>98.6</v>
      </c>
    </row>
    <row r="325" spans="1:7" x14ac:dyDescent="0.3">
      <c r="A325" s="42" t="s">
        <v>361</v>
      </c>
      <c r="B325" s="129" t="s">
        <v>228</v>
      </c>
      <c r="C325" s="129" t="s">
        <v>182</v>
      </c>
      <c r="D325" s="34" t="s">
        <v>183</v>
      </c>
      <c r="E325" s="129" t="s">
        <v>184</v>
      </c>
      <c r="F325" s="157">
        <f>F326+F351+F384+F412</f>
        <v>752168.2</v>
      </c>
      <c r="G325" s="157">
        <f>G326+G351+G384+G412</f>
        <v>691434.8</v>
      </c>
    </row>
    <row r="326" spans="1:7" x14ac:dyDescent="0.3">
      <c r="A326" s="43" t="s">
        <v>362</v>
      </c>
      <c r="B326" s="121" t="s">
        <v>228</v>
      </c>
      <c r="C326" s="121" t="s">
        <v>181</v>
      </c>
      <c r="D326" s="149" t="s">
        <v>183</v>
      </c>
      <c r="E326" s="121" t="s">
        <v>184</v>
      </c>
      <c r="F326" s="33">
        <f>F327</f>
        <v>284229.2</v>
      </c>
      <c r="G326" s="33">
        <f>G327</f>
        <v>268352.60000000003</v>
      </c>
    </row>
    <row r="327" spans="1:7" ht="33" customHeight="1" x14ac:dyDescent="0.3">
      <c r="A327" s="43" t="s">
        <v>1011</v>
      </c>
      <c r="B327" s="121" t="s">
        <v>228</v>
      </c>
      <c r="C327" s="121" t="s">
        <v>181</v>
      </c>
      <c r="D327" s="149" t="s">
        <v>350</v>
      </c>
      <c r="E327" s="121" t="s">
        <v>184</v>
      </c>
      <c r="F327" s="33">
        <f>F328+F336+F341+F346</f>
        <v>284229.2</v>
      </c>
      <c r="G327" s="33">
        <f>G328+G336+G341+G346</f>
        <v>268352.60000000003</v>
      </c>
    </row>
    <row r="328" spans="1:7" ht="30" x14ac:dyDescent="0.3">
      <c r="A328" s="43" t="s">
        <v>363</v>
      </c>
      <c r="B328" s="121" t="s">
        <v>228</v>
      </c>
      <c r="C328" s="121" t="s">
        <v>181</v>
      </c>
      <c r="D328" s="149" t="s">
        <v>364</v>
      </c>
      <c r="E328" s="121" t="s">
        <v>184</v>
      </c>
      <c r="F328" s="33">
        <f>F329</f>
        <v>242324.8</v>
      </c>
      <c r="G328" s="33">
        <f>G329</f>
        <v>230520.7</v>
      </c>
    </row>
    <row r="329" spans="1:7" ht="75" x14ac:dyDescent="0.3">
      <c r="A329" s="43" t="s">
        <v>365</v>
      </c>
      <c r="B329" s="121" t="s">
        <v>228</v>
      </c>
      <c r="C329" s="121" t="s">
        <v>181</v>
      </c>
      <c r="D329" s="149" t="s">
        <v>366</v>
      </c>
      <c r="E329" s="121" t="s">
        <v>184</v>
      </c>
      <c r="F329" s="33">
        <f>F330+F333</f>
        <v>242324.8</v>
      </c>
      <c r="G329" s="33">
        <f>G330+G333</f>
        <v>230520.7</v>
      </c>
    </row>
    <row r="330" spans="1:7" ht="45" x14ac:dyDescent="0.3">
      <c r="A330" s="43" t="s">
        <v>367</v>
      </c>
      <c r="B330" s="121" t="s">
        <v>228</v>
      </c>
      <c r="C330" s="121" t="s">
        <v>181</v>
      </c>
      <c r="D330" s="149" t="s">
        <v>368</v>
      </c>
      <c r="E330" s="121" t="s">
        <v>184</v>
      </c>
      <c r="F330" s="33">
        <f>F331</f>
        <v>145000</v>
      </c>
      <c r="G330" s="33">
        <f>G331</f>
        <v>130000</v>
      </c>
    </row>
    <row r="331" spans="1:7" ht="33.75" customHeight="1" x14ac:dyDescent="0.3">
      <c r="A331" s="43" t="s">
        <v>298</v>
      </c>
      <c r="B331" s="121" t="s">
        <v>228</v>
      </c>
      <c r="C331" s="121" t="s">
        <v>181</v>
      </c>
      <c r="D331" s="149" t="s">
        <v>368</v>
      </c>
      <c r="E331" s="121">
        <v>600</v>
      </c>
      <c r="F331" s="33">
        <f>F332</f>
        <v>145000</v>
      </c>
      <c r="G331" s="33">
        <f>G332</f>
        <v>130000</v>
      </c>
    </row>
    <row r="332" spans="1:7" x14ac:dyDescent="0.3">
      <c r="A332" s="43" t="s">
        <v>307</v>
      </c>
      <c r="B332" s="121" t="s">
        <v>228</v>
      </c>
      <c r="C332" s="121" t="s">
        <v>181</v>
      </c>
      <c r="D332" s="149" t="s">
        <v>368</v>
      </c>
      <c r="E332" s="121">
        <v>610</v>
      </c>
      <c r="F332" s="33">
        <v>145000</v>
      </c>
      <c r="G332" s="133">
        <v>130000</v>
      </c>
    </row>
    <row r="333" spans="1:7" ht="45" x14ac:dyDescent="0.3">
      <c r="A333" s="43" t="s">
        <v>369</v>
      </c>
      <c r="B333" s="121" t="s">
        <v>228</v>
      </c>
      <c r="C333" s="121" t="s">
        <v>181</v>
      </c>
      <c r="D333" s="149" t="s">
        <v>370</v>
      </c>
      <c r="E333" s="121" t="s">
        <v>184</v>
      </c>
      <c r="F333" s="33">
        <f>F334</f>
        <v>97324.800000000003</v>
      </c>
      <c r="G333" s="33">
        <f>G334</f>
        <v>100520.7</v>
      </c>
    </row>
    <row r="334" spans="1:7" ht="31.9" customHeight="1" x14ac:dyDescent="0.3">
      <c r="A334" s="43" t="s">
        <v>298</v>
      </c>
      <c r="B334" s="121" t="s">
        <v>228</v>
      </c>
      <c r="C334" s="121" t="s">
        <v>181</v>
      </c>
      <c r="D334" s="149" t="s">
        <v>370</v>
      </c>
      <c r="E334" s="121">
        <v>600</v>
      </c>
      <c r="F334" s="33">
        <f>F335</f>
        <v>97324.800000000003</v>
      </c>
      <c r="G334" s="33">
        <f>G335</f>
        <v>100520.7</v>
      </c>
    </row>
    <row r="335" spans="1:7" x14ac:dyDescent="0.3">
      <c r="A335" s="43" t="s">
        <v>307</v>
      </c>
      <c r="B335" s="121" t="s">
        <v>228</v>
      </c>
      <c r="C335" s="121" t="s">
        <v>181</v>
      </c>
      <c r="D335" s="149" t="s">
        <v>370</v>
      </c>
      <c r="E335" s="121">
        <v>610</v>
      </c>
      <c r="F335" s="33">
        <v>97324.800000000003</v>
      </c>
      <c r="G335" s="133">
        <v>100520.7</v>
      </c>
    </row>
    <row r="336" spans="1:7" x14ac:dyDescent="0.3">
      <c r="A336" s="43" t="s">
        <v>371</v>
      </c>
      <c r="B336" s="121" t="s">
        <v>228</v>
      </c>
      <c r="C336" s="121" t="s">
        <v>181</v>
      </c>
      <c r="D336" s="149" t="s">
        <v>377</v>
      </c>
      <c r="E336" s="121" t="s">
        <v>184</v>
      </c>
      <c r="F336" s="33">
        <f t="shared" ref="F336:G339" si="27">F337</f>
        <v>40</v>
      </c>
      <c r="G336" s="33">
        <f t="shared" si="27"/>
        <v>40</v>
      </c>
    </row>
    <row r="337" spans="1:7" ht="30" x14ac:dyDescent="0.3">
      <c r="A337" s="43" t="s">
        <v>373</v>
      </c>
      <c r="B337" s="121" t="s">
        <v>228</v>
      </c>
      <c r="C337" s="121" t="s">
        <v>181</v>
      </c>
      <c r="D337" s="149" t="s">
        <v>379</v>
      </c>
      <c r="E337" s="121" t="s">
        <v>184</v>
      </c>
      <c r="F337" s="33">
        <f t="shared" si="27"/>
        <v>40</v>
      </c>
      <c r="G337" s="33">
        <f t="shared" si="27"/>
        <v>40</v>
      </c>
    </row>
    <row r="338" spans="1:7" ht="30" x14ac:dyDescent="0.3">
      <c r="A338" s="43" t="s">
        <v>375</v>
      </c>
      <c r="B338" s="121" t="s">
        <v>228</v>
      </c>
      <c r="C338" s="121" t="s">
        <v>181</v>
      </c>
      <c r="D338" s="149" t="s">
        <v>1215</v>
      </c>
      <c r="E338" s="121" t="s">
        <v>184</v>
      </c>
      <c r="F338" s="33">
        <f t="shared" si="27"/>
        <v>40</v>
      </c>
      <c r="G338" s="33">
        <f t="shared" si="27"/>
        <v>40</v>
      </c>
    </row>
    <row r="339" spans="1:7" ht="29.45" customHeight="1" x14ac:dyDescent="0.3">
      <c r="A339" s="43" t="s">
        <v>298</v>
      </c>
      <c r="B339" s="121" t="s">
        <v>228</v>
      </c>
      <c r="C339" s="121" t="s">
        <v>181</v>
      </c>
      <c r="D339" s="149" t="s">
        <v>1215</v>
      </c>
      <c r="E339" s="121">
        <v>600</v>
      </c>
      <c r="F339" s="33">
        <f t="shared" si="27"/>
        <v>40</v>
      </c>
      <c r="G339" s="33">
        <f t="shared" si="27"/>
        <v>40</v>
      </c>
    </row>
    <row r="340" spans="1:7" x14ac:dyDescent="0.3">
      <c r="A340" s="43" t="s">
        <v>307</v>
      </c>
      <c r="B340" s="121" t="s">
        <v>228</v>
      </c>
      <c r="C340" s="121" t="s">
        <v>181</v>
      </c>
      <c r="D340" s="149" t="s">
        <v>1215</v>
      </c>
      <c r="E340" s="121">
        <v>610</v>
      </c>
      <c r="F340" s="33">
        <v>40</v>
      </c>
      <c r="G340" s="33">
        <v>40</v>
      </c>
    </row>
    <row r="341" spans="1:7" x14ac:dyDescent="0.3">
      <c r="A341" s="43" t="s">
        <v>376</v>
      </c>
      <c r="B341" s="121" t="s">
        <v>228</v>
      </c>
      <c r="C341" s="121" t="s">
        <v>181</v>
      </c>
      <c r="D341" s="149" t="s">
        <v>351</v>
      </c>
      <c r="E341" s="121" t="s">
        <v>184</v>
      </c>
      <c r="F341" s="33">
        <f t="shared" ref="F341:G344" si="28">F342</f>
        <v>38925.5</v>
      </c>
      <c r="G341" s="33">
        <f t="shared" si="28"/>
        <v>36523</v>
      </c>
    </row>
    <row r="342" spans="1:7" ht="30" x14ac:dyDescent="0.3">
      <c r="A342" s="43" t="s">
        <v>378</v>
      </c>
      <c r="B342" s="121" t="s">
        <v>228</v>
      </c>
      <c r="C342" s="121" t="s">
        <v>181</v>
      </c>
      <c r="D342" s="149" t="s">
        <v>353</v>
      </c>
      <c r="E342" s="121" t="s">
        <v>184</v>
      </c>
      <c r="F342" s="33">
        <f t="shared" si="28"/>
        <v>38925.5</v>
      </c>
      <c r="G342" s="33">
        <f t="shared" si="28"/>
        <v>36523</v>
      </c>
    </row>
    <row r="343" spans="1:7" x14ac:dyDescent="0.3">
      <c r="A343" s="43" t="s">
        <v>380</v>
      </c>
      <c r="B343" s="121" t="s">
        <v>228</v>
      </c>
      <c r="C343" s="121" t="s">
        <v>181</v>
      </c>
      <c r="D343" s="149" t="s">
        <v>1216</v>
      </c>
      <c r="E343" s="121" t="s">
        <v>184</v>
      </c>
      <c r="F343" s="33">
        <f t="shared" si="28"/>
        <v>38925.5</v>
      </c>
      <c r="G343" s="33">
        <f t="shared" si="28"/>
        <v>36523</v>
      </c>
    </row>
    <row r="344" spans="1:7" ht="33" customHeight="1" x14ac:dyDescent="0.3">
      <c r="A344" s="43" t="s">
        <v>298</v>
      </c>
      <c r="B344" s="121" t="s">
        <v>228</v>
      </c>
      <c r="C344" s="121" t="s">
        <v>181</v>
      </c>
      <c r="D344" s="149" t="s">
        <v>1216</v>
      </c>
      <c r="E344" s="121">
        <v>600</v>
      </c>
      <c r="F344" s="33">
        <f t="shared" si="28"/>
        <v>38925.5</v>
      </c>
      <c r="G344" s="33">
        <v>36523</v>
      </c>
    </row>
    <row r="345" spans="1:7" x14ac:dyDescent="0.3">
      <c r="A345" s="43" t="s">
        <v>307</v>
      </c>
      <c r="B345" s="121" t="s">
        <v>228</v>
      </c>
      <c r="C345" s="121" t="s">
        <v>181</v>
      </c>
      <c r="D345" s="149" t="s">
        <v>1216</v>
      </c>
      <c r="E345" s="121">
        <v>610</v>
      </c>
      <c r="F345" s="33">
        <v>38925.5</v>
      </c>
      <c r="G345" s="133">
        <v>36273</v>
      </c>
    </row>
    <row r="346" spans="1:7" ht="30.75" customHeight="1" x14ac:dyDescent="0.3">
      <c r="A346" s="43" t="s">
        <v>381</v>
      </c>
      <c r="B346" s="121" t="s">
        <v>228</v>
      </c>
      <c r="C346" s="121" t="s">
        <v>181</v>
      </c>
      <c r="D346" s="149" t="s">
        <v>414</v>
      </c>
      <c r="E346" s="121" t="s">
        <v>184</v>
      </c>
      <c r="F346" s="33">
        <f t="shared" ref="F346:G349" si="29">F347</f>
        <v>2938.9</v>
      </c>
      <c r="G346" s="33">
        <f t="shared" si="29"/>
        <v>1268.9000000000001</v>
      </c>
    </row>
    <row r="347" spans="1:7" ht="46.5" customHeight="1" x14ac:dyDescent="0.3">
      <c r="A347" s="43" t="s">
        <v>383</v>
      </c>
      <c r="B347" s="121" t="s">
        <v>228</v>
      </c>
      <c r="C347" s="121" t="s">
        <v>181</v>
      </c>
      <c r="D347" s="149" t="s">
        <v>416</v>
      </c>
      <c r="E347" s="121" t="s">
        <v>184</v>
      </c>
      <c r="F347" s="33">
        <f t="shared" si="29"/>
        <v>2938.9</v>
      </c>
      <c r="G347" s="33">
        <f t="shared" si="29"/>
        <v>1268.9000000000001</v>
      </c>
    </row>
    <row r="348" spans="1:7" ht="30" x14ac:dyDescent="0.3">
      <c r="A348" s="43" t="s">
        <v>385</v>
      </c>
      <c r="B348" s="121" t="s">
        <v>228</v>
      </c>
      <c r="C348" s="121" t="s">
        <v>181</v>
      </c>
      <c r="D348" s="149" t="s">
        <v>1217</v>
      </c>
      <c r="E348" s="121" t="s">
        <v>184</v>
      </c>
      <c r="F348" s="33">
        <f t="shared" si="29"/>
        <v>2938.9</v>
      </c>
      <c r="G348" s="33">
        <f t="shared" si="29"/>
        <v>1268.9000000000001</v>
      </c>
    </row>
    <row r="349" spans="1:7" ht="34.5" customHeight="1" x14ac:dyDescent="0.3">
      <c r="A349" s="43" t="s">
        <v>298</v>
      </c>
      <c r="B349" s="121" t="s">
        <v>228</v>
      </c>
      <c r="C349" s="121" t="s">
        <v>181</v>
      </c>
      <c r="D349" s="149" t="s">
        <v>1217</v>
      </c>
      <c r="E349" s="121">
        <v>600</v>
      </c>
      <c r="F349" s="33">
        <f t="shared" si="29"/>
        <v>2938.9</v>
      </c>
      <c r="G349" s="33">
        <f t="shared" si="29"/>
        <v>1268.9000000000001</v>
      </c>
    </row>
    <row r="350" spans="1:7" x14ac:dyDescent="0.3">
      <c r="A350" s="43" t="s">
        <v>307</v>
      </c>
      <c r="B350" s="121" t="s">
        <v>228</v>
      </c>
      <c r="C350" s="121" t="s">
        <v>181</v>
      </c>
      <c r="D350" s="149" t="s">
        <v>1217</v>
      </c>
      <c r="E350" s="121">
        <v>610</v>
      </c>
      <c r="F350" s="33">
        <v>2938.9</v>
      </c>
      <c r="G350" s="133">
        <v>1268.9000000000001</v>
      </c>
    </row>
    <row r="351" spans="1:7" x14ac:dyDescent="0.3">
      <c r="A351" s="43" t="s">
        <v>386</v>
      </c>
      <c r="B351" s="121" t="s">
        <v>228</v>
      </c>
      <c r="C351" s="121" t="s">
        <v>186</v>
      </c>
      <c r="D351" s="149" t="s">
        <v>183</v>
      </c>
      <c r="E351" s="121" t="s">
        <v>184</v>
      </c>
      <c r="F351" s="33">
        <f>F352+F379</f>
        <v>381188</v>
      </c>
      <c r="G351" s="33">
        <f>G352+G379</f>
        <v>333191.89999999997</v>
      </c>
    </row>
    <row r="352" spans="1:7" ht="31.5" customHeight="1" x14ac:dyDescent="0.3">
      <c r="A352" s="43" t="s">
        <v>1006</v>
      </c>
      <c r="B352" s="121" t="s">
        <v>228</v>
      </c>
      <c r="C352" s="121" t="s">
        <v>186</v>
      </c>
      <c r="D352" s="149" t="s">
        <v>350</v>
      </c>
      <c r="E352" s="121" t="s">
        <v>184</v>
      </c>
      <c r="F352" s="33">
        <f>F353+F364+F369+F374</f>
        <v>380238</v>
      </c>
      <c r="G352" s="33">
        <f>G353+G364+G369+G374</f>
        <v>333191.89999999997</v>
      </c>
    </row>
    <row r="353" spans="1:7" x14ac:dyDescent="0.3">
      <c r="A353" s="43" t="s">
        <v>833</v>
      </c>
      <c r="B353" s="121" t="s">
        <v>228</v>
      </c>
      <c r="C353" s="121" t="s">
        <v>186</v>
      </c>
      <c r="D353" s="149" t="s">
        <v>387</v>
      </c>
      <c r="E353" s="121" t="s">
        <v>184</v>
      </c>
      <c r="F353" s="33">
        <f>F354</f>
        <v>356648.5</v>
      </c>
      <c r="G353" s="33">
        <f>G354</f>
        <v>314422.09999999998</v>
      </c>
    </row>
    <row r="354" spans="1:7" ht="90" x14ac:dyDescent="0.3">
      <c r="A354" s="43" t="s">
        <v>388</v>
      </c>
      <c r="B354" s="121" t="s">
        <v>228</v>
      </c>
      <c r="C354" s="121" t="s">
        <v>186</v>
      </c>
      <c r="D354" s="149" t="s">
        <v>389</v>
      </c>
      <c r="E354" s="121" t="s">
        <v>184</v>
      </c>
      <c r="F354" s="33">
        <f>F355+F358+F361</f>
        <v>356648.5</v>
      </c>
      <c r="G354" s="33">
        <f>G355+G358+G361</f>
        <v>314422.09999999998</v>
      </c>
    </row>
    <row r="355" spans="1:7" ht="45" x14ac:dyDescent="0.3">
      <c r="A355" s="43" t="s">
        <v>390</v>
      </c>
      <c r="B355" s="121" t="s">
        <v>228</v>
      </c>
      <c r="C355" s="121" t="s">
        <v>186</v>
      </c>
      <c r="D355" s="149" t="s">
        <v>391</v>
      </c>
      <c r="E355" s="121" t="s">
        <v>184</v>
      </c>
      <c r="F355" s="33">
        <f>F356</f>
        <v>250000</v>
      </c>
      <c r="G355" s="33">
        <f>G356</f>
        <v>200000</v>
      </c>
    </row>
    <row r="356" spans="1:7" ht="33" customHeight="1" x14ac:dyDescent="0.3">
      <c r="A356" s="43" t="s">
        <v>298</v>
      </c>
      <c r="B356" s="121" t="s">
        <v>228</v>
      </c>
      <c r="C356" s="121" t="s">
        <v>186</v>
      </c>
      <c r="D356" s="149" t="s">
        <v>391</v>
      </c>
      <c r="E356" s="121">
        <v>600</v>
      </c>
      <c r="F356" s="33">
        <f>F357</f>
        <v>250000</v>
      </c>
      <c r="G356" s="33">
        <f>G357</f>
        <v>200000</v>
      </c>
    </row>
    <row r="357" spans="1:7" x14ac:dyDescent="0.3">
      <c r="A357" s="43" t="s">
        <v>307</v>
      </c>
      <c r="B357" s="121" t="s">
        <v>228</v>
      </c>
      <c r="C357" s="121" t="s">
        <v>186</v>
      </c>
      <c r="D357" s="149" t="s">
        <v>391</v>
      </c>
      <c r="E357" s="121">
        <v>610</v>
      </c>
      <c r="F357" s="33">
        <v>250000</v>
      </c>
      <c r="G357" s="133">
        <v>200000</v>
      </c>
    </row>
    <row r="358" spans="1:7" ht="45" x14ac:dyDescent="0.3">
      <c r="A358" s="43" t="s">
        <v>392</v>
      </c>
      <c r="B358" s="121" t="s">
        <v>228</v>
      </c>
      <c r="C358" s="121" t="s">
        <v>186</v>
      </c>
      <c r="D358" s="149" t="s">
        <v>393</v>
      </c>
      <c r="E358" s="121" t="s">
        <v>184</v>
      </c>
      <c r="F358" s="33">
        <f>F359</f>
        <v>100706.6</v>
      </c>
      <c r="G358" s="33">
        <f>G359</f>
        <v>107897.8</v>
      </c>
    </row>
    <row r="359" spans="1:7" ht="31.9" customHeight="1" x14ac:dyDescent="0.3">
      <c r="A359" s="43" t="s">
        <v>298</v>
      </c>
      <c r="B359" s="121" t="s">
        <v>228</v>
      </c>
      <c r="C359" s="121" t="s">
        <v>186</v>
      </c>
      <c r="D359" s="149" t="s">
        <v>393</v>
      </c>
      <c r="E359" s="121">
        <v>600</v>
      </c>
      <c r="F359" s="33">
        <f>F360</f>
        <v>100706.6</v>
      </c>
      <c r="G359" s="33">
        <f>G360</f>
        <v>107897.8</v>
      </c>
    </row>
    <row r="360" spans="1:7" x14ac:dyDescent="0.3">
      <c r="A360" s="43" t="s">
        <v>307</v>
      </c>
      <c r="B360" s="121" t="s">
        <v>228</v>
      </c>
      <c r="C360" s="121" t="s">
        <v>186</v>
      </c>
      <c r="D360" s="149" t="s">
        <v>393</v>
      </c>
      <c r="E360" s="121">
        <v>610</v>
      </c>
      <c r="F360" s="33">
        <v>100706.6</v>
      </c>
      <c r="G360" s="133">
        <v>107897.8</v>
      </c>
    </row>
    <row r="361" spans="1:7" ht="30" x14ac:dyDescent="0.3">
      <c r="A361" s="43" t="s">
        <v>394</v>
      </c>
      <c r="B361" s="121" t="s">
        <v>228</v>
      </c>
      <c r="C361" s="121" t="s">
        <v>186</v>
      </c>
      <c r="D361" s="149" t="s">
        <v>395</v>
      </c>
      <c r="E361" s="121" t="s">
        <v>184</v>
      </c>
      <c r="F361" s="33">
        <f>F362</f>
        <v>5941.9</v>
      </c>
      <c r="G361" s="33">
        <f>G362</f>
        <v>6524.3</v>
      </c>
    </row>
    <row r="362" spans="1:7" ht="32.450000000000003" customHeight="1" x14ac:dyDescent="0.3">
      <c r="A362" s="43" t="s">
        <v>298</v>
      </c>
      <c r="B362" s="121" t="s">
        <v>228</v>
      </c>
      <c r="C362" s="121" t="s">
        <v>186</v>
      </c>
      <c r="D362" s="149" t="s">
        <v>395</v>
      </c>
      <c r="E362" s="121">
        <v>600</v>
      </c>
      <c r="F362" s="33">
        <f>F363</f>
        <v>5941.9</v>
      </c>
      <c r="G362" s="33">
        <f>G363</f>
        <v>6524.3</v>
      </c>
    </row>
    <row r="363" spans="1:7" x14ac:dyDescent="0.3">
      <c r="A363" s="43" t="s">
        <v>307</v>
      </c>
      <c r="B363" s="121" t="s">
        <v>228</v>
      </c>
      <c r="C363" s="121" t="s">
        <v>186</v>
      </c>
      <c r="D363" s="149" t="s">
        <v>395</v>
      </c>
      <c r="E363" s="121">
        <v>610</v>
      </c>
      <c r="F363" s="33">
        <v>5941.9</v>
      </c>
      <c r="G363" s="133">
        <v>6524.3</v>
      </c>
    </row>
    <row r="364" spans="1:7" x14ac:dyDescent="0.3">
      <c r="A364" s="43" t="s">
        <v>371</v>
      </c>
      <c r="B364" s="121" t="s">
        <v>228</v>
      </c>
      <c r="C364" s="121" t="s">
        <v>186</v>
      </c>
      <c r="D364" s="149" t="s">
        <v>377</v>
      </c>
      <c r="E364" s="121" t="s">
        <v>184</v>
      </c>
      <c r="F364" s="33">
        <f t="shared" ref="F364:G367" si="30">F365</f>
        <v>469.3</v>
      </c>
      <c r="G364" s="33">
        <f t="shared" si="30"/>
        <v>488.1</v>
      </c>
    </row>
    <row r="365" spans="1:7" ht="30" x14ac:dyDescent="0.3">
      <c r="A365" s="43" t="s">
        <v>373</v>
      </c>
      <c r="B365" s="121" t="s">
        <v>228</v>
      </c>
      <c r="C365" s="121" t="s">
        <v>186</v>
      </c>
      <c r="D365" s="149" t="s">
        <v>379</v>
      </c>
      <c r="E365" s="121" t="s">
        <v>184</v>
      </c>
      <c r="F365" s="33">
        <f t="shared" si="30"/>
        <v>469.3</v>
      </c>
      <c r="G365" s="33">
        <f t="shared" si="30"/>
        <v>488.1</v>
      </c>
    </row>
    <row r="366" spans="1:7" ht="30" x14ac:dyDescent="0.3">
      <c r="A366" s="43" t="s">
        <v>396</v>
      </c>
      <c r="B366" s="121" t="s">
        <v>228</v>
      </c>
      <c r="C366" s="121" t="s">
        <v>186</v>
      </c>
      <c r="D366" s="149" t="s">
        <v>1220</v>
      </c>
      <c r="E366" s="121" t="s">
        <v>184</v>
      </c>
      <c r="F366" s="33">
        <f t="shared" si="30"/>
        <v>469.3</v>
      </c>
      <c r="G366" s="33">
        <f t="shared" si="30"/>
        <v>488.1</v>
      </c>
    </row>
    <row r="367" spans="1:7" ht="30" customHeight="1" x14ac:dyDescent="0.3">
      <c r="A367" s="43" t="s">
        <v>298</v>
      </c>
      <c r="B367" s="121" t="s">
        <v>228</v>
      </c>
      <c r="C367" s="121" t="s">
        <v>186</v>
      </c>
      <c r="D367" s="149" t="s">
        <v>1220</v>
      </c>
      <c r="E367" s="121">
        <v>600</v>
      </c>
      <c r="F367" s="33">
        <f t="shared" si="30"/>
        <v>469.3</v>
      </c>
      <c r="G367" s="33">
        <f t="shared" si="30"/>
        <v>488.1</v>
      </c>
    </row>
    <row r="368" spans="1:7" x14ac:dyDescent="0.3">
      <c r="A368" s="43" t="s">
        <v>307</v>
      </c>
      <c r="B368" s="121" t="s">
        <v>228</v>
      </c>
      <c r="C368" s="121" t="s">
        <v>186</v>
      </c>
      <c r="D368" s="149" t="s">
        <v>1220</v>
      </c>
      <c r="E368" s="121">
        <v>610</v>
      </c>
      <c r="F368" s="33">
        <v>469.3</v>
      </c>
      <c r="G368" s="133">
        <v>488.1</v>
      </c>
    </row>
    <row r="369" spans="1:7" x14ac:dyDescent="0.3">
      <c r="A369" s="43" t="s">
        <v>376</v>
      </c>
      <c r="B369" s="121" t="s">
        <v>228</v>
      </c>
      <c r="C369" s="121" t="s">
        <v>186</v>
      </c>
      <c r="D369" s="149" t="s">
        <v>351</v>
      </c>
      <c r="E369" s="121" t="s">
        <v>184</v>
      </c>
      <c r="F369" s="33">
        <f t="shared" ref="F369:G372" si="31">F370</f>
        <v>14209.2</v>
      </c>
      <c r="G369" s="33">
        <f t="shared" si="31"/>
        <v>14209.2</v>
      </c>
    </row>
    <row r="370" spans="1:7" ht="30" x14ac:dyDescent="0.3">
      <c r="A370" s="43" t="s">
        <v>397</v>
      </c>
      <c r="B370" s="121" t="s">
        <v>228</v>
      </c>
      <c r="C370" s="121" t="s">
        <v>186</v>
      </c>
      <c r="D370" s="149" t="s">
        <v>353</v>
      </c>
      <c r="E370" s="121" t="s">
        <v>184</v>
      </c>
      <c r="F370" s="33">
        <f t="shared" si="31"/>
        <v>14209.2</v>
      </c>
      <c r="G370" s="33">
        <f t="shared" si="31"/>
        <v>14209.2</v>
      </c>
    </row>
    <row r="371" spans="1:7" ht="30" x14ac:dyDescent="0.3">
      <c r="A371" s="43" t="s">
        <v>398</v>
      </c>
      <c r="B371" s="121" t="s">
        <v>228</v>
      </c>
      <c r="C371" s="121" t="s">
        <v>186</v>
      </c>
      <c r="D371" s="149" t="s">
        <v>1221</v>
      </c>
      <c r="E371" s="121" t="s">
        <v>184</v>
      </c>
      <c r="F371" s="33">
        <f t="shared" si="31"/>
        <v>14209.2</v>
      </c>
      <c r="G371" s="33">
        <f t="shared" si="31"/>
        <v>14209.2</v>
      </c>
    </row>
    <row r="372" spans="1:7" ht="32.450000000000003" customHeight="1" x14ac:dyDescent="0.3">
      <c r="A372" s="43" t="s">
        <v>298</v>
      </c>
      <c r="B372" s="121" t="s">
        <v>228</v>
      </c>
      <c r="C372" s="121" t="s">
        <v>186</v>
      </c>
      <c r="D372" s="149" t="s">
        <v>1221</v>
      </c>
      <c r="E372" s="121">
        <v>600</v>
      </c>
      <c r="F372" s="33">
        <f t="shared" si="31"/>
        <v>14209.2</v>
      </c>
      <c r="G372" s="33">
        <f t="shared" si="31"/>
        <v>14209.2</v>
      </c>
    </row>
    <row r="373" spans="1:7" x14ac:dyDescent="0.3">
      <c r="A373" s="43" t="s">
        <v>307</v>
      </c>
      <c r="B373" s="121" t="s">
        <v>228</v>
      </c>
      <c r="C373" s="121" t="s">
        <v>186</v>
      </c>
      <c r="D373" s="149" t="s">
        <v>1221</v>
      </c>
      <c r="E373" s="121">
        <v>610</v>
      </c>
      <c r="F373" s="33">
        <v>14209.2</v>
      </c>
      <c r="G373" s="133">
        <v>14209.2</v>
      </c>
    </row>
    <row r="374" spans="1:7" ht="30" customHeight="1" x14ac:dyDescent="0.3">
      <c r="A374" s="43" t="s">
        <v>399</v>
      </c>
      <c r="B374" s="121" t="s">
        <v>228</v>
      </c>
      <c r="C374" s="121" t="s">
        <v>186</v>
      </c>
      <c r="D374" s="149" t="s">
        <v>414</v>
      </c>
      <c r="E374" s="121" t="s">
        <v>184</v>
      </c>
      <c r="F374" s="33">
        <f t="shared" ref="F374:G377" si="32">F375</f>
        <v>8911</v>
      </c>
      <c r="G374" s="33">
        <f t="shared" si="32"/>
        <v>4072.5</v>
      </c>
    </row>
    <row r="375" spans="1:7" ht="45.75" customHeight="1" x14ac:dyDescent="0.3">
      <c r="A375" s="43" t="s">
        <v>383</v>
      </c>
      <c r="B375" s="121" t="s">
        <v>228</v>
      </c>
      <c r="C375" s="121" t="s">
        <v>186</v>
      </c>
      <c r="D375" s="149" t="s">
        <v>416</v>
      </c>
      <c r="E375" s="121" t="s">
        <v>184</v>
      </c>
      <c r="F375" s="33">
        <f t="shared" si="32"/>
        <v>8911</v>
      </c>
      <c r="G375" s="33">
        <f t="shared" si="32"/>
        <v>4072.5</v>
      </c>
    </row>
    <row r="376" spans="1:7" ht="30" x14ac:dyDescent="0.3">
      <c r="A376" s="43" t="s">
        <v>400</v>
      </c>
      <c r="B376" s="121" t="s">
        <v>228</v>
      </c>
      <c r="C376" s="121" t="s">
        <v>186</v>
      </c>
      <c r="D376" s="149" t="s">
        <v>1260</v>
      </c>
      <c r="E376" s="121" t="s">
        <v>184</v>
      </c>
      <c r="F376" s="33">
        <f t="shared" si="32"/>
        <v>8911</v>
      </c>
      <c r="G376" s="33">
        <f t="shared" si="32"/>
        <v>4072.5</v>
      </c>
    </row>
    <row r="377" spans="1:7" ht="28.9" customHeight="1" x14ac:dyDescent="0.3">
      <c r="A377" s="43" t="s">
        <v>298</v>
      </c>
      <c r="B377" s="121" t="s">
        <v>228</v>
      </c>
      <c r="C377" s="121" t="s">
        <v>186</v>
      </c>
      <c r="D377" s="149" t="s">
        <v>1260</v>
      </c>
      <c r="E377" s="121">
        <v>600</v>
      </c>
      <c r="F377" s="33">
        <f t="shared" si="32"/>
        <v>8911</v>
      </c>
      <c r="G377" s="33">
        <f t="shared" si="32"/>
        <v>4072.5</v>
      </c>
    </row>
    <row r="378" spans="1:7" x14ac:dyDescent="0.3">
      <c r="A378" s="43" t="s">
        <v>307</v>
      </c>
      <c r="B378" s="121" t="s">
        <v>228</v>
      </c>
      <c r="C378" s="121" t="s">
        <v>186</v>
      </c>
      <c r="D378" s="149" t="s">
        <v>1260</v>
      </c>
      <c r="E378" s="121">
        <v>610</v>
      </c>
      <c r="F378" s="33">
        <v>8911</v>
      </c>
      <c r="G378" s="133">
        <v>4072.5</v>
      </c>
    </row>
    <row r="379" spans="1:7" x14ac:dyDescent="0.3">
      <c r="A379" s="43" t="s">
        <v>982</v>
      </c>
      <c r="B379" s="121" t="s">
        <v>228</v>
      </c>
      <c r="C379" s="121" t="s">
        <v>186</v>
      </c>
      <c r="D379" s="149" t="s">
        <v>684</v>
      </c>
      <c r="E379" s="121" t="s">
        <v>184</v>
      </c>
      <c r="F379" s="33">
        <f t="shared" ref="F379:G382" si="33">F380</f>
        <v>950</v>
      </c>
      <c r="G379" s="33">
        <f t="shared" si="33"/>
        <v>0</v>
      </c>
    </row>
    <row r="380" spans="1:7" ht="60" x14ac:dyDescent="0.3">
      <c r="A380" s="43" t="s">
        <v>685</v>
      </c>
      <c r="B380" s="121" t="s">
        <v>228</v>
      </c>
      <c r="C380" s="121" t="s">
        <v>186</v>
      </c>
      <c r="D380" s="149" t="s">
        <v>686</v>
      </c>
      <c r="E380" s="121" t="s">
        <v>184</v>
      </c>
      <c r="F380" s="33">
        <f t="shared" si="33"/>
        <v>950</v>
      </c>
      <c r="G380" s="33">
        <f t="shared" si="33"/>
        <v>0</v>
      </c>
    </row>
    <row r="381" spans="1:7" ht="60" customHeight="1" x14ac:dyDescent="0.3">
      <c r="A381" s="43" t="s">
        <v>983</v>
      </c>
      <c r="B381" s="121" t="s">
        <v>228</v>
      </c>
      <c r="C381" s="121" t="s">
        <v>186</v>
      </c>
      <c r="D381" s="149" t="s">
        <v>804</v>
      </c>
      <c r="E381" s="121" t="s">
        <v>184</v>
      </c>
      <c r="F381" s="33">
        <f t="shared" si="33"/>
        <v>950</v>
      </c>
      <c r="G381" s="33">
        <f t="shared" si="33"/>
        <v>0</v>
      </c>
    </row>
    <row r="382" spans="1:7" ht="33" customHeight="1" x14ac:dyDescent="0.3">
      <c r="A382" s="43" t="s">
        <v>298</v>
      </c>
      <c r="B382" s="121" t="s">
        <v>228</v>
      </c>
      <c r="C382" s="121" t="s">
        <v>186</v>
      </c>
      <c r="D382" s="149" t="s">
        <v>804</v>
      </c>
      <c r="E382" s="121" t="s">
        <v>689</v>
      </c>
      <c r="F382" s="33">
        <f t="shared" si="33"/>
        <v>950</v>
      </c>
      <c r="G382" s="33">
        <f t="shared" si="33"/>
        <v>0</v>
      </c>
    </row>
    <row r="383" spans="1:7" x14ac:dyDescent="0.3">
      <c r="A383" s="43" t="s">
        <v>307</v>
      </c>
      <c r="B383" s="121" t="s">
        <v>228</v>
      </c>
      <c r="C383" s="121" t="s">
        <v>186</v>
      </c>
      <c r="D383" s="149" t="s">
        <v>804</v>
      </c>
      <c r="E383" s="121" t="s">
        <v>690</v>
      </c>
      <c r="F383" s="33">
        <v>950</v>
      </c>
      <c r="G383" s="133">
        <v>0</v>
      </c>
    </row>
    <row r="384" spans="1:7" x14ac:dyDescent="0.3">
      <c r="A384" s="43" t="s">
        <v>401</v>
      </c>
      <c r="B384" s="121" t="s">
        <v>228</v>
      </c>
      <c r="C384" s="121" t="s">
        <v>198</v>
      </c>
      <c r="D384" s="149" t="s">
        <v>183</v>
      </c>
      <c r="E384" s="121" t="s">
        <v>184</v>
      </c>
      <c r="F384" s="33">
        <f>F385+F391+F407</f>
        <v>55367.399999999994</v>
      </c>
      <c r="G384" s="33">
        <f>G385+G391+G407</f>
        <v>58357.3</v>
      </c>
    </row>
    <row r="385" spans="1:7" ht="30" x14ac:dyDescent="0.3">
      <c r="A385" s="43" t="s">
        <v>1008</v>
      </c>
      <c r="B385" s="121" t="s">
        <v>228</v>
      </c>
      <c r="C385" s="121" t="s">
        <v>198</v>
      </c>
      <c r="D385" s="149" t="s">
        <v>402</v>
      </c>
      <c r="E385" s="121" t="s">
        <v>184</v>
      </c>
      <c r="F385" s="33">
        <f t="shared" ref="F385:G389" si="34">F386</f>
        <v>21705.200000000001</v>
      </c>
      <c r="G385" s="33">
        <f t="shared" si="34"/>
        <v>21734.2</v>
      </c>
    </row>
    <row r="386" spans="1:7" ht="45" x14ac:dyDescent="0.3">
      <c r="A386" s="43" t="s">
        <v>403</v>
      </c>
      <c r="B386" s="121" t="s">
        <v>228</v>
      </c>
      <c r="C386" s="121" t="s">
        <v>198</v>
      </c>
      <c r="D386" s="149" t="s">
        <v>404</v>
      </c>
      <c r="E386" s="121" t="s">
        <v>184</v>
      </c>
      <c r="F386" s="33">
        <f t="shared" si="34"/>
        <v>21705.200000000001</v>
      </c>
      <c r="G386" s="33">
        <f t="shared" si="34"/>
        <v>21734.2</v>
      </c>
    </row>
    <row r="387" spans="1:7" ht="32.25" customHeight="1" x14ac:dyDescent="0.3">
      <c r="A387" s="43" t="s">
        <v>405</v>
      </c>
      <c r="B387" s="121" t="s">
        <v>228</v>
      </c>
      <c r="C387" s="121" t="s">
        <v>198</v>
      </c>
      <c r="D387" s="149" t="s">
        <v>406</v>
      </c>
      <c r="E387" s="121" t="s">
        <v>184</v>
      </c>
      <c r="F387" s="33">
        <f t="shared" si="34"/>
        <v>21705.200000000001</v>
      </c>
      <c r="G387" s="33">
        <f t="shared" si="34"/>
        <v>21734.2</v>
      </c>
    </row>
    <row r="388" spans="1:7" ht="45" x14ac:dyDescent="0.3">
      <c r="A388" s="43" t="s">
        <v>407</v>
      </c>
      <c r="B388" s="121" t="s">
        <v>228</v>
      </c>
      <c r="C388" s="121" t="s">
        <v>198</v>
      </c>
      <c r="D388" s="149" t="s">
        <v>408</v>
      </c>
      <c r="E388" s="121" t="s">
        <v>184</v>
      </c>
      <c r="F388" s="33">
        <f t="shared" si="34"/>
        <v>21705.200000000001</v>
      </c>
      <c r="G388" s="33">
        <f t="shared" si="34"/>
        <v>21734.2</v>
      </c>
    </row>
    <row r="389" spans="1:7" ht="28.9" customHeight="1" x14ac:dyDescent="0.3">
      <c r="A389" s="43" t="s">
        <v>298</v>
      </c>
      <c r="B389" s="121" t="s">
        <v>228</v>
      </c>
      <c r="C389" s="121" t="s">
        <v>198</v>
      </c>
      <c r="D389" s="149" t="s">
        <v>408</v>
      </c>
      <c r="E389" s="121">
        <v>600</v>
      </c>
      <c r="F389" s="33">
        <f t="shared" si="34"/>
        <v>21705.200000000001</v>
      </c>
      <c r="G389" s="33">
        <f t="shared" si="34"/>
        <v>21734.2</v>
      </c>
    </row>
    <row r="390" spans="1:7" x14ac:dyDescent="0.3">
      <c r="A390" s="43" t="s">
        <v>307</v>
      </c>
      <c r="B390" s="121" t="s">
        <v>228</v>
      </c>
      <c r="C390" s="121" t="s">
        <v>198</v>
      </c>
      <c r="D390" s="149" t="s">
        <v>408</v>
      </c>
      <c r="E390" s="121">
        <v>610</v>
      </c>
      <c r="F390" s="33">
        <v>21705.200000000001</v>
      </c>
      <c r="G390" s="133">
        <v>21734.2</v>
      </c>
    </row>
    <row r="391" spans="1:7" ht="32.25" customHeight="1" x14ac:dyDescent="0.3">
      <c r="A391" s="43" t="s">
        <v>980</v>
      </c>
      <c r="B391" s="121" t="s">
        <v>228</v>
      </c>
      <c r="C391" s="121" t="s">
        <v>198</v>
      </c>
      <c r="D391" s="149" t="s">
        <v>350</v>
      </c>
      <c r="E391" s="121" t="s">
        <v>184</v>
      </c>
      <c r="F391" s="33">
        <f>F392+F397+F402</f>
        <v>32842.199999999997</v>
      </c>
      <c r="G391" s="33">
        <f>G392+G397+G402</f>
        <v>36623.1</v>
      </c>
    </row>
    <row r="392" spans="1:7" ht="32.25" customHeight="1" x14ac:dyDescent="0.3">
      <c r="A392" s="43" t="s">
        <v>831</v>
      </c>
      <c r="B392" s="121" t="s">
        <v>228</v>
      </c>
      <c r="C392" s="121" t="s">
        <v>198</v>
      </c>
      <c r="D392" s="121" t="s">
        <v>372</v>
      </c>
      <c r="E392" s="121" t="s">
        <v>184</v>
      </c>
      <c r="F392" s="33">
        <f t="shared" ref="F392:G395" si="35">F393</f>
        <v>32448.2</v>
      </c>
      <c r="G392" s="33">
        <f t="shared" si="35"/>
        <v>36215.9</v>
      </c>
    </row>
    <row r="393" spans="1:7" ht="32.25" customHeight="1" x14ac:dyDescent="0.3">
      <c r="A393" s="43" t="s">
        <v>411</v>
      </c>
      <c r="B393" s="121" t="s">
        <v>228</v>
      </c>
      <c r="C393" s="121" t="s">
        <v>198</v>
      </c>
      <c r="D393" s="121" t="s">
        <v>374</v>
      </c>
      <c r="E393" s="121" t="s">
        <v>184</v>
      </c>
      <c r="F393" s="33">
        <f t="shared" si="35"/>
        <v>32448.2</v>
      </c>
      <c r="G393" s="33">
        <f t="shared" si="35"/>
        <v>36215.9</v>
      </c>
    </row>
    <row r="394" spans="1:7" ht="32.25" customHeight="1" x14ac:dyDescent="0.3">
      <c r="A394" s="43" t="s">
        <v>412</v>
      </c>
      <c r="B394" s="121" t="s">
        <v>228</v>
      </c>
      <c r="C394" s="121" t="s">
        <v>198</v>
      </c>
      <c r="D394" s="121" t="s">
        <v>1225</v>
      </c>
      <c r="E394" s="121" t="s">
        <v>184</v>
      </c>
      <c r="F394" s="33">
        <f t="shared" si="35"/>
        <v>32448.2</v>
      </c>
      <c r="G394" s="33">
        <f t="shared" si="35"/>
        <v>36215.9</v>
      </c>
    </row>
    <row r="395" spans="1:7" ht="32.25" customHeight="1" x14ac:dyDescent="0.3">
      <c r="A395" s="43" t="s">
        <v>298</v>
      </c>
      <c r="B395" s="121" t="s">
        <v>228</v>
      </c>
      <c r="C395" s="121" t="s">
        <v>198</v>
      </c>
      <c r="D395" s="121" t="s">
        <v>1225</v>
      </c>
      <c r="E395" s="121">
        <v>600</v>
      </c>
      <c r="F395" s="33">
        <f t="shared" si="35"/>
        <v>32448.2</v>
      </c>
      <c r="G395" s="33">
        <f t="shared" si="35"/>
        <v>36215.9</v>
      </c>
    </row>
    <row r="396" spans="1:7" ht="19.149999999999999" customHeight="1" x14ac:dyDescent="0.3">
      <c r="A396" s="43" t="s">
        <v>307</v>
      </c>
      <c r="B396" s="121" t="s">
        <v>228</v>
      </c>
      <c r="C396" s="121" t="s">
        <v>198</v>
      </c>
      <c r="D396" s="121" t="s">
        <v>1225</v>
      </c>
      <c r="E396" s="121">
        <v>610</v>
      </c>
      <c r="F396" s="33">
        <v>32448.2</v>
      </c>
      <c r="G396" s="33">
        <v>36215.9</v>
      </c>
    </row>
    <row r="397" spans="1:7" x14ac:dyDescent="0.3">
      <c r="A397" s="43" t="s">
        <v>371</v>
      </c>
      <c r="B397" s="121" t="s">
        <v>228</v>
      </c>
      <c r="C397" s="121" t="s">
        <v>198</v>
      </c>
      <c r="D397" s="149" t="s">
        <v>377</v>
      </c>
      <c r="E397" s="121" t="s">
        <v>184</v>
      </c>
      <c r="F397" s="33">
        <f t="shared" ref="F397:G400" si="36">F398</f>
        <v>60</v>
      </c>
      <c r="G397" s="33">
        <f t="shared" si="36"/>
        <v>60</v>
      </c>
    </row>
    <row r="398" spans="1:7" ht="30" x14ac:dyDescent="0.3">
      <c r="A398" s="43" t="s">
        <v>373</v>
      </c>
      <c r="B398" s="121" t="s">
        <v>228</v>
      </c>
      <c r="C398" s="121" t="s">
        <v>198</v>
      </c>
      <c r="D398" s="149" t="s">
        <v>379</v>
      </c>
      <c r="E398" s="121" t="s">
        <v>184</v>
      </c>
      <c r="F398" s="33">
        <f t="shared" si="36"/>
        <v>60</v>
      </c>
      <c r="G398" s="33">
        <f t="shared" si="36"/>
        <v>60</v>
      </c>
    </row>
    <row r="399" spans="1:7" ht="30" x14ac:dyDescent="0.3">
      <c r="A399" s="43" t="s">
        <v>409</v>
      </c>
      <c r="B399" s="121" t="s">
        <v>228</v>
      </c>
      <c r="C399" s="121" t="s">
        <v>198</v>
      </c>
      <c r="D399" s="149" t="s">
        <v>1224</v>
      </c>
      <c r="E399" s="121" t="s">
        <v>184</v>
      </c>
      <c r="F399" s="33">
        <f t="shared" si="36"/>
        <v>60</v>
      </c>
      <c r="G399" s="33">
        <f t="shared" si="36"/>
        <v>60</v>
      </c>
    </row>
    <row r="400" spans="1:7" ht="29.45" customHeight="1" x14ac:dyDescent="0.3">
      <c r="A400" s="43" t="s">
        <v>298</v>
      </c>
      <c r="B400" s="121" t="s">
        <v>228</v>
      </c>
      <c r="C400" s="121" t="s">
        <v>198</v>
      </c>
      <c r="D400" s="149" t="s">
        <v>1224</v>
      </c>
      <c r="E400" s="121">
        <v>600</v>
      </c>
      <c r="F400" s="33">
        <f t="shared" si="36"/>
        <v>60</v>
      </c>
      <c r="G400" s="33">
        <f t="shared" si="36"/>
        <v>60</v>
      </c>
    </row>
    <row r="401" spans="1:7" x14ac:dyDescent="0.3">
      <c r="A401" s="43" t="s">
        <v>307</v>
      </c>
      <c r="B401" s="121" t="s">
        <v>228</v>
      </c>
      <c r="C401" s="121" t="s">
        <v>198</v>
      </c>
      <c r="D401" s="149" t="s">
        <v>1224</v>
      </c>
      <c r="E401" s="121">
        <v>610</v>
      </c>
      <c r="F401" s="33">
        <v>60</v>
      </c>
      <c r="G401" s="133">
        <v>60</v>
      </c>
    </row>
    <row r="402" spans="1:7" ht="28.5" customHeight="1" x14ac:dyDescent="0.3">
      <c r="A402" s="43" t="s">
        <v>1226</v>
      </c>
      <c r="B402" s="121" t="s">
        <v>228</v>
      </c>
      <c r="C402" s="121" t="s">
        <v>198</v>
      </c>
      <c r="D402" s="149" t="s">
        <v>414</v>
      </c>
      <c r="E402" s="121" t="s">
        <v>184</v>
      </c>
      <c r="F402" s="33">
        <f t="shared" ref="F402:G405" si="37">F403</f>
        <v>334</v>
      </c>
      <c r="G402" s="33">
        <f t="shared" si="37"/>
        <v>347.2</v>
      </c>
    </row>
    <row r="403" spans="1:7" ht="43.5" customHeight="1" x14ac:dyDescent="0.3">
      <c r="A403" s="43" t="s">
        <v>383</v>
      </c>
      <c r="B403" s="121" t="s">
        <v>228</v>
      </c>
      <c r="C403" s="121" t="s">
        <v>198</v>
      </c>
      <c r="D403" s="149" t="s">
        <v>416</v>
      </c>
      <c r="E403" s="121" t="s">
        <v>184</v>
      </c>
      <c r="F403" s="33">
        <f t="shared" si="37"/>
        <v>334</v>
      </c>
      <c r="G403" s="33">
        <f t="shared" si="37"/>
        <v>347.2</v>
      </c>
    </row>
    <row r="404" spans="1:7" ht="30" x14ac:dyDescent="0.3">
      <c r="A404" s="43" t="s">
        <v>410</v>
      </c>
      <c r="B404" s="121" t="s">
        <v>228</v>
      </c>
      <c r="C404" s="121" t="s">
        <v>198</v>
      </c>
      <c r="D404" s="149" t="s">
        <v>1227</v>
      </c>
      <c r="E404" s="121" t="s">
        <v>184</v>
      </c>
      <c r="F404" s="33">
        <f t="shared" si="37"/>
        <v>334</v>
      </c>
      <c r="G404" s="33">
        <f t="shared" si="37"/>
        <v>347.2</v>
      </c>
    </row>
    <row r="405" spans="1:7" ht="33.6" customHeight="1" x14ac:dyDescent="0.3">
      <c r="A405" s="43" t="s">
        <v>298</v>
      </c>
      <c r="B405" s="121" t="s">
        <v>228</v>
      </c>
      <c r="C405" s="121" t="s">
        <v>198</v>
      </c>
      <c r="D405" s="149" t="s">
        <v>1227</v>
      </c>
      <c r="E405" s="121">
        <v>600</v>
      </c>
      <c r="F405" s="33">
        <f t="shared" si="37"/>
        <v>334</v>
      </c>
      <c r="G405" s="33">
        <f t="shared" si="37"/>
        <v>347.2</v>
      </c>
    </row>
    <row r="406" spans="1:7" x14ac:dyDescent="0.3">
      <c r="A406" s="43" t="s">
        <v>307</v>
      </c>
      <c r="B406" s="121" t="s">
        <v>228</v>
      </c>
      <c r="C406" s="121" t="s">
        <v>198</v>
      </c>
      <c r="D406" s="149" t="s">
        <v>1227</v>
      </c>
      <c r="E406" s="121">
        <v>610</v>
      </c>
      <c r="F406" s="33">
        <v>334</v>
      </c>
      <c r="G406" s="133">
        <v>347.2</v>
      </c>
    </row>
    <row r="407" spans="1:7" x14ac:dyDescent="0.3">
      <c r="A407" s="43" t="s">
        <v>982</v>
      </c>
      <c r="B407" s="121" t="s">
        <v>228</v>
      </c>
      <c r="C407" s="121" t="s">
        <v>198</v>
      </c>
      <c r="D407" s="149" t="s">
        <v>684</v>
      </c>
      <c r="E407" s="121" t="s">
        <v>184</v>
      </c>
      <c r="F407" s="33">
        <f t="shared" ref="F407:G410" si="38">F408</f>
        <v>820</v>
      </c>
      <c r="G407" s="33">
        <f t="shared" si="38"/>
        <v>0</v>
      </c>
    </row>
    <row r="408" spans="1:7" ht="60" x14ac:dyDescent="0.3">
      <c r="A408" s="43" t="s">
        <v>685</v>
      </c>
      <c r="B408" s="121" t="s">
        <v>228</v>
      </c>
      <c r="C408" s="121" t="s">
        <v>186</v>
      </c>
      <c r="D408" s="149" t="s">
        <v>686</v>
      </c>
      <c r="E408" s="121" t="s">
        <v>184</v>
      </c>
      <c r="F408" s="33">
        <f t="shared" si="38"/>
        <v>820</v>
      </c>
      <c r="G408" s="33">
        <f t="shared" si="38"/>
        <v>0</v>
      </c>
    </row>
    <row r="409" spans="1:7" ht="60" x14ac:dyDescent="0.3">
      <c r="A409" s="43" t="s">
        <v>983</v>
      </c>
      <c r="B409" s="121" t="s">
        <v>228</v>
      </c>
      <c r="C409" s="121" t="s">
        <v>186</v>
      </c>
      <c r="D409" s="149" t="s">
        <v>804</v>
      </c>
      <c r="E409" s="121" t="s">
        <v>184</v>
      </c>
      <c r="F409" s="33">
        <f t="shared" si="38"/>
        <v>820</v>
      </c>
      <c r="G409" s="33">
        <f t="shared" si="38"/>
        <v>0</v>
      </c>
    </row>
    <row r="410" spans="1:7" ht="34.9" customHeight="1" x14ac:dyDescent="0.3">
      <c r="A410" s="43" t="s">
        <v>298</v>
      </c>
      <c r="B410" s="121" t="s">
        <v>228</v>
      </c>
      <c r="C410" s="121" t="s">
        <v>186</v>
      </c>
      <c r="D410" s="149" t="s">
        <v>804</v>
      </c>
      <c r="E410" s="121" t="s">
        <v>689</v>
      </c>
      <c r="F410" s="33">
        <f t="shared" si="38"/>
        <v>820</v>
      </c>
      <c r="G410" s="33">
        <f t="shared" si="38"/>
        <v>0</v>
      </c>
    </row>
    <row r="411" spans="1:7" x14ac:dyDescent="0.3">
      <c r="A411" s="43" t="s">
        <v>307</v>
      </c>
      <c r="B411" s="121" t="s">
        <v>228</v>
      </c>
      <c r="C411" s="121" t="s">
        <v>186</v>
      </c>
      <c r="D411" s="149" t="s">
        <v>804</v>
      </c>
      <c r="E411" s="121" t="s">
        <v>690</v>
      </c>
      <c r="F411" s="33">
        <v>820</v>
      </c>
      <c r="G411" s="133">
        <v>0</v>
      </c>
    </row>
    <row r="412" spans="1:7" x14ac:dyDescent="0.3">
      <c r="A412" s="43" t="s">
        <v>413</v>
      </c>
      <c r="B412" s="121" t="s">
        <v>228</v>
      </c>
      <c r="C412" s="121" t="s">
        <v>272</v>
      </c>
      <c r="D412" s="149" t="s">
        <v>183</v>
      </c>
      <c r="E412" s="121" t="s">
        <v>184</v>
      </c>
      <c r="F412" s="33">
        <f t="shared" ref="F412:G414" si="39">F413</f>
        <v>31383.599999999999</v>
      </c>
      <c r="G412" s="33">
        <f t="shared" si="39"/>
        <v>31533</v>
      </c>
    </row>
    <row r="413" spans="1:7" ht="32.25" customHeight="1" x14ac:dyDescent="0.3">
      <c r="A413" s="43" t="s">
        <v>1011</v>
      </c>
      <c r="B413" s="121" t="s">
        <v>228</v>
      </c>
      <c r="C413" s="121" t="s">
        <v>272</v>
      </c>
      <c r="D413" s="149" t="s">
        <v>350</v>
      </c>
      <c r="E413" s="121" t="s">
        <v>184</v>
      </c>
      <c r="F413" s="33">
        <f t="shared" si="39"/>
        <v>31383.599999999999</v>
      </c>
      <c r="G413" s="33">
        <f t="shared" si="39"/>
        <v>31533</v>
      </c>
    </row>
    <row r="414" spans="1:7" ht="44.25" customHeight="1" x14ac:dyDescent="0.3">
      <c r="A414" s="43" t="s">
        <v>1007</v>
      </c>
      <c r="B414" s="121" t="s">
        <v>228</v>
      </c>
      <c r="C414" s="121" t="s">
        <v>272</v>
      </c>
      <c r="D414" s="149" t="s">
        <v>382</v>
      </c>
      <c r="E414" s="121" t="s">
        <v>184</v>
      </c>
      <c r="F414" s="33">
        <f t="shared" si="39"/>
        <v>31383.599999999999</v>
      </c>
      <c r="G414" s="33">
        <f t="shared" si="39"/>
        <v>31533</v>
      </c>
    </row>
    <row r="415" spans="1:7" ht="45.75" customHeight="1" x14ac:dyDescent="0.3">
      <c r="A415" s="43" t="s">
        <v>415</v>
      </c>
      <c r="B415" s="121" t="s">
        <v>228</v>
      </c>
      <c r="C415" s="121" t="s">
        <v>272</v>
      </c>
      <c r="D415" s="149" t="s">
        <v>384</v>
      </c>
      <c r="E415" s="121" t="s">
        <v>184</v>
      </c>
      <c r="F415" s="33">
        <f>F416+F419+F424</f>
        <v>31383.599999999999</v>
      </c>
      <c r="G415" s="33">
        <f>G416+G419+G424</f>
        <v>31533</v>
      </c>
    </row>
    <row r="416" spans="1:7" ht="30" x14ac:dyDescent="0.3">
      <c r="A416" s="43" t="s">
        <v>191</v>
      </c>
      <c r="B416" s="121" t="s">
        <v>228</v>
      </c>
      <c r="C416" s="121" t="s">
        <v>272</v>
      </c>
      <c r="D416" s="149" t="s">
        <v>1228</v>
      </c>
      <c r="E416" s="121" t="s">
        <v>184</v>
      </c>
      <c r="F416" s="33">
        <f>F417</f>
        <v>3746</v>
      </c>
      <c r="G416" s="33">
        <f>G417</f>
        <v>3746</v>
      </c>
    </row>
    <row r="417" spans="1:7" ht="75" x14ac:dyDescent="0.3">
      <c r="A417" s="43" t="s">
        <v>193</v>
      </c>
      <c r="B417" s="121" t="s">
        <v>228</v>
      </c>
      <c r="C417" s="121" t="s">
        <v>272</v>
      </c>
      <c r="D417" s="149" t="s">
        <v>1228</v>
      </c>
      <c r="E417" s="121">
        <v>100</v>
      </c>
      <c r="F417" s="33">
        <f>F418</f>
        <v>3746</v>
      </c>
      <c r="G417" s="33">
        <f>G418</f>
        <v>3746</v>
      </c>
    </row>
    <row r="418" spans="1:7" ht="30" x14ac:dyDescent="0.3">
      <c r="A418" s="43" t="s">
        <v>194</v>
      </c>
      <c r="B418" s="121" t="s">
        <v>228</v>
      </c>
      <c r="C418" s="121" t="s">
        <v>272</v>
      </c>
      <c r="D418" s="149" t="s">
        <v>1228</v>
      </c>
      <c r="E418" s="121">
        <v>120</v>
      </c>
      <c r="F418" s="33">
        <v>3746</v>
      </c>
      <c r="G418" s="33">
        <v>3746</v>
      </c>
    </row>
    <row r="419" spans="1:7" ht="30" x14ac:dyDescent="0.3">
      <c r="A419" s="43" t="s">
        <v>195</v>
      </c>
      <c r="B419" s="121" t="s">
        <v>228</v>
      </c>
      <c r="C419" s="121" t="s">
        <v>272</v>
      </c>
      <c r="D419" s="149" t="s">
        <v>1229</v>
      </c>
      <c r="E419" s="121" t="s">
        <v>184</v>
      </c>
      <c r="F419" s="33">
        <f>F420+F422</f>
        <v>158.39999999999998</v>
      </c>
      <c r="G419" s="33">
        <f>G420+G422</f>
        <v>160.89999999999998</v>
      </c>
    </row>
    <row r="420" spans="1:7" ht="75" x14ac:dyDescent="0.3">
      <c r="A420" s="43" t="s">
        <v>193</v>
      </c>
      <c r="B420" s="121" t="s">
        <v>228</v>
      </c>
      <c r="C420" s="121" t="s">
        <v>272</v>
      </c>
      <c r="D420" s="149" t="s">
        <v>1229</v>
      </c>
      <c r="E420" s="121">
        <v>100</v>
      </c>
      <c r="F420" s="33">
        <f>F421</f>
        <v>91.6</v>
      </c>
      <c r="G420" s="33">
        <f>G421</f>
        <v>91.6</v>
      </c>
    </row>
    <row r="421" spans="1:7" ht="30" x14ac:dyDescent="0.3">
      <c r="A421" s="43" t="s">
        <v>194</v>
      </c>
      <c r="B421" s="121" t="s">
        <v>228</v>
      </c>
      <c r="C421" s="121" t="s">
        <v>272</v>
      </c>
      <c r="D421" s="149" t="s">
        <v>1229</v>
      </c>
      <c r="E421" s="121">
        <v>120</v>
      </c>
      <c r="F421" s="33">
        <v>91.6</v>
      </c>
      <c r="G421" s="133">
        <v>91.6</v>
      </c>
    </row>
    <row r="422" spans="1:7" ht="30" x14ac:dyDescent="0.3">
      <c r="A422" s="43" t="s">
        <v>205</v>
      </c>
      <c r="B422" s="121" t="s">
        <v>228</v>
      </c>
      <c r="C422" s="121" t="s">
        <v>272</v>
      </c>
      <c r="D422" s="149" t="s">
        <v>1229</v>
      </c>
      <c r="E422" s="121">
        <v>200</v>
      </c>
      <c r="F422" s="33">
        <f>F423</f>
        <v>66.8</v>
      </c>
      <c r="G422" s="33">
        <f>G423</f>
        <v>69.3</v>
      </c>
    </row>
    <row r="423" spans="1:7" ht="36" customHeight="1" x14ac:dyDescent="0.3">
      <c r="A423" s="43" t="s">
        <v>206</v>
      </c>
      <c r="B423" s="121" t="s">
        <v>228</v>
      </c>
      <c r="C423" s="121" t="s">
        <v>272</v>
      </c>
      <c r="D423" s="149" t="s">
        <v>1229</v>
      </c>
      <c r="E423" s="121">
        <v>240</v>
      </c>
      <c r="F423" s="33">
        <v>66.8</v>
      </c>
      <c r="G423" s="133">
        <v>69.3</v>
      </c>
    </row>
    <row r="424" spans="1:7" ht="30" x14ac:dyDescent="0.3">
      <c r="A424" s="43" t="s">
        <v>417</v>
      </c>
      <c r="B424" s="121" t="s">
        <v>228</v>
      </c>
      <c r="C424" s="121" t="s">
        <v>272</v>
      </c>
      <c r="D424" s="149" t="s">
        <v>1230</v>
      </c>
      <c r="E424" s="121" t="s">
        <v>184</v>
      </c>
      <c r="F424" s="33">
        <f>F425+F427+F429</f>
        <v>27479.199999999997</v>
      </c>
      <c r="G424" s="33">
        <f>G425+G427+G429</f>
        <v>27626.1</v>
      </c>
    </row>
    <row r="425" spans="1:7" ht="75" x14ac:dyDescent="0.3">
      <c r="A425" s="43" t="s">
        <v>288</v>
      </c>
      <c r="B425" s="121" t="s">
        <v>228</v>
      </c>
      <c r="C425" s="121" t="s">
        <v>272</v>
      </c>
      <c r="D425" s="149" t="s">
        <v>1230</v>
      </c>
      <c r="E425" s="121">
        <v>100</v>
      </c>
      <c r="F425" s="33">
        <f>F426</f>
        <v>22957.8</v>
      </c>
      <c r="G425" s="33">
        <f>G426</f>
        <v>22957.8</v>
      </c>
    </row>
    <row r="426" spans="1:7" ht="21" customHeight="1" x14ac:dyDescent="0.3">
      <c r="A426" s="43" t="s">
        <v>259</v>
      </c>
      <c r="B426" s="121" t="s">
        <v>228</v>
      </c>
      <c r="C426" s="121" t="s">
        <v>272</v>
      </c>
      <c r="D426" s="149" t="s">
        <v>1230</v>
      </c>
      <c r="E426" s="121">
        <v>110</v>
      </c>
      <c r="F426" s="33">
        <v>22957.8</v>
      </c>
      <c r="G426" s="33">
        <v>22957.8</v>
      </c>
    </row>
    <row r="427" spans="1:7" ht="30" x14ac:dyDescent="0.3">
      <c r="A427" s="43" t="s">
        <v>205</v>
      </c>
      <c r="B427" s="121" t="s">
        <v>228</v>
      </c>
      <c r="C427" s="121" t="s">
        <v>272</v>
      </c>
      <c r="D427" s="149" t="s">
        <v>1230</v>
      </c>
      <c r="E427" s="121">
        <v>200</v>
      </c>
      <c r="F427" s="33">
        <f>F428</f>
        <v>4373.3</v>
      </c>
      <c r="G427" s="33">
        <f>G428</f>
        <v>4514.7</v>
      </c>
    </row>
    <row r="428" spans="1:7" ht="32.25" customHeight="1" x14ac:dyDescent="0.3">
      <c r="A428" s="43" t="s">
        <v>206</v>
      </c>
      <c r="B428" s="121" t="s">
        <v>228</v>
      </c>
      <c r="C428" s="121" t="s">
        <v>272</v>
      </c>
      <c r="D428" s="149" t="s">
        <v>1230</v>
      </c>
      <c r="E428" s="121">
        <v>240</v>
      </c>
      <c r="F428" s="33">
        <v>4373.3</v>
      </c>
      <c r="G428" s="133">
        <v>4514.7</v>
      </c>
    </row>
    <row r="429" spans="1:7" x14ac:dyDescent="0.3">
      <c r="A429" s="43" t="s">
        <v>207</v>
      </c>
      <c r="B429" s="121" t="s">
        <v>228</v>
      </c>
      <c r="C429" s="121" t="s">
        <v>272</v>
      </c>
      <c r="D429" s="149" t="s">
        <v>1230</v>
      </c>
      <c r="E429" s="121">
        <v>800</v>
      </c>
      <c r="F429" s="33">
        <f>F430</f>
        <v>148.1</v>
      </c>
      <c r="G429" s="33">
        <f>G430</f>
        <v>153.6</v>
      </c>
    </row>
    <row r="430" spans="1:7" x14ac:dyDescent="0.3">
      <c r="A430" s="43" t="s">
        <v>208</v>
      </c>
      <c r="B430" s="121" t="s">
        <v>228</v>
      </c>
      <c r="C430" s="121" t="s">
        <v>272</v>
      </c>
      <c r="D430" s="149" t="s">
        <v>1230</v>
      </c>
      <c r="E430" s="121">
        <v>850</v>
      </c>
      <c r="F430" s="33">
        <v>148.1</v>
      </c>
      <c r="G430" s="133">
        <v>153.6</v>
      </c>
    </row>
    <row r="431" spans="1:7" x14ac:dyDescent="0.3">
      <c r="A431" s="42" t="s">
        <v>418</v>
      </c>
      <c r="B431" s="129" t="s">
        <v>316</v>
      </c>
      <c r="C431" s="129" t="s">
        <v>182</v>
      </c>
      <c r="D431" s="34" t="s">
        <v>183</v>
      </c>
      <c r="E431" s="129" t="s">
        <v>184</v>
      </c>
      <c r="F431" s="157">
        <f>F432+F470</f>
        <v>36970.700000000004</v>
      </c>
      <c r="G431" s="157">
        <f>G432+G470</f>
        <v>36077</v>
      </c>
    </row>
    <row r="432" spans="1:7" x14ac:dyDescent="0.3">
      <c r="A432" s="43" t="s">
        <v>419</v>
      </c>
      <c r="B432" s="121" t="s">
        <v>316</v>
      </c>
      <c r="C432" s="121" t="s">
        <v>181</v>
      </c>
      <c r="D432" s="149" t="s">
        <v>183</v>
      </c>
      <c r="E432" s="121" t="s">
        <v>184</v>
      </c>
      <c r="F432" s="33">
        <f>F433+F459</f>
        <v>32495.800000000003</v>
      </c>
      <c r="G432" s="33">
        <f>G433+G459</f>
        <v>31599.1</v>
      </c>
    </row>
    <row r="433" spans="1:7" ht="30" x14ac:dyDescent="0.3">
      <c r="A433" s="43" t="s">
        <v>1008</v>
      </c>
      <c r="B433" s="121" t="s">
        <v>316</v>
      </c>
      <c r="C433" s="121" t="s">
        <v>181</v>
      </c>
      <c r="D433" s="149" t="s">
        <v>402</v>
      </c>
      <c r="E433" s="121" t="s">
        <v>184</v>
      </c>
      <c r="F433" s="33">
        <f>F434+F452</f>
        <v>23114.2</v>
      </c>
      <c r="G433" s="33">
        <f>G434+G452</f>
        <v>22784</v>
      </c>
    </row>
    <row r="434" spans="1:7" ht="30" x14ac:dyDescent="0.3">
      <c r="A434" s="43" t="s">
        <v>420</v>
      </c>
      <c r="B434" s="121" t="s">
        <v>316</v>
      </c>
      <c r="C434" s="121" t="s">
        <v>181</v>
      </c>
      <c r="D434" s="149" t="s">
        <v>421</v>
      </c>
      <c r="E434" s="121" t="s">
        <v>184</v>
      </c>
      <c r="F434" s="33">
        <f>F435+F445</f>
        <v>22903.200000000001</v>
      </c>
      <c r="G434" s="33">
        <f>G435+G445</f>
        <v>22567</v>
      </c>
    </row>
    <row r="435" spans="1:7" ht="30" x14ac:dyDescent="0.3">
      <c r="A435" s="43" t="s">
        <v>422</v>
      </c>
      <c r="B435" s="121" t="s">
        <v>316</v>
      </c>
      <c r="C435" s="121" t="s">
        <v>181</v>
      </c>
      <c r="D435" s="149" t="s">
        <v>423</v>
      </c>
      <c r="E435" s="121" t="s">
        <v>184</v>
      </c>
      <c r="F435" s="33">
        <f>F436+F439+F442</f>
        <v>9126.1</v>
      </c>
      <c r="G435" s="33">
        <f>G436+G439+G442</f>
        <v>8760.2000000000007</v>
      </c>
    </row>
    <row r="436" spans="1:7" ht="45" x14ac:dyDescent="0.3">
      <c r="A436" s="43" t="s">
        <v>424</v>
      </c>
      <c r="B436" s="121" t="s">
        <v>316</v>
      </c>
      <c r="C436" s="121" t="s">
        <v>181</v>
      </c>
      <c r="D436" s="149" t="s">
        <v>425</v>
      </c>
      <c r="E436" s="121" t="s">
        <v>184</v>
      </c>
      <c r="F436" s="33">
        <f>F437</f>
        <v>6936</v>
      </c>
      <c r="G436" s="33">
        <f>G437</f>
        <v>6502.5</v>
      </c>
    </row>
    <row r="437" spans="1:7" ht="30.6" customHeight="1" x14ac:dyDescent="0.3">
      <c r="A437" s="43" t="s">
        <v>298</v>
      </c>
      <c r="B437" s="121" t="s">
        <v>316</v>
      </c>
      <c r="C437" s="121" t="s">
        <v>181</v>
      </c>
      <c r="D437" s="149" t="s">
        <v>425</v>
      </c>
      <c r="E437" s="121">
        <v>600</v>
      </c>
      <c r="F437" s="33">
        <f>F438</f>
        <v>6936</v>
      </c>
      <c r="G437" s="33">
        <f>G438</f>
        <v>6502.5</v>
      </c>
    </row>
    <row r="438" spans="1:7" x14ac:dyDescent="0.3">
      <c r="A438" s="43" t="s">
        <v>307</v>
      </c>
      <c r="B438" s="121" t="s">
        <v>316</v>
      </c>
      <c r="C438" s="121" t="s">
        <v>181</v>
      </c>
      <c r="D438" s="149" t="s">
        <v>425</v>
      </c>
      <c r="E438" s="121">
        <v>610</v>
      </c>
      <c r="F438" s="33">
        <v>6936</v>
      </c>
      <c r="G438" s="33">
        <v>6502.5</v>
      </c>
    </row>
    <row r="439" spans="1:7" ht="45" x14ac:dyDescent="0.3">
      <c r="A439" s="43" t="s">
        <v>426</v>
      </c>
      <c r="B439" s="121" t="s">
        <v>316</v>
      </c>
      <c r="C439" s="121" t="s">
        <v>181</v>
      </c>
      <c r="D439" s="149" t="s">
        <v>427</v>
      </c>
      <c r="E439" s="121" t="s">
        <v>184</v>
      </c>
      <c r="F439" s="33">
        <f>F440</f>
        <v>2188.1</v>
      </c>
      <c r="G439" s="33">
        <f>G440</f>
        <v>2255.6999999999998</v>
      </c>
    </row>
    <row r="440" spans="1:7" ht="33.6" customHeight="1" x14ac:dyDescent="0.3">
      <c r="A440" s="43" t="s">
        <v>298</v>
      </c>
      <c r="B440" s="121" t="s">
        <v>316</v>
      </c>
      <c r="C440" s="121" t="s">
        <v>181</v>
      </c>
      <c r="D440" s="149" t="s">
        <v>427</v>
      </c>
      <c r="E440" s="121">
        <v>600</v>
      </c>
      <c r="F440" s="33">
        <f>F441</f>
        <v>2188.1</v>
      </c>
      <c r="G440" s="33">
        <f>G441</f>
        <v>2255.6999999999998</v>
      </c>
    </row>
    <row r="441" spans="1:7" x14ac:dyDescent="0.3">
      <c r="A441" s="43" t="s">
        <v>307</v>
      </c>
      <c r="B441" s="121" t="s">
        <v>316</v>
      </c>
      <c r="C441" s="121" t="s">
        <v>181</v>
      </c>
      <c r="D441" s="149" t="s">
        <v>427</v>
      </c>
      <c r="E441" s="121">
        <v>610</v>
      </c>
      <c r="F441" s="33">
        <v>2188.1</v>
      </c>
      <c r="G441" s="133">
        <v>2255.6999999999998</v>
      </c>
    </row>
    <row r="442" spans="1:7" ht="45" x14ac:dyDescent="0.3">
      <c r="A442" s="43" t="s">
        <v>1210</v>
      </c>
      <c r="B442" s="121" t="s">
        <v>316</v>
      </c>
      <c r="C442" s="121" t="s">
        <v>181</v>
      </c>
      <c r="D442" s="121" t="s">
        <v>1212</v>
      </c>
      <c r="E442" s="121" t="s">
        <v>184</v>
      </c>
      <c r="F442" s="33">
        <f>F443</f>
        <v>2</v>
      </c>
      <c r="G442" s="33">
        <f>G443</f>
        <v>2</v>
      </c>
    </row>
    <row r="443" spans="1:7" ht="35.25" customHeight="1" x14ac:dyDescent="0.3">
      <c r="A443" s="43" t="s">
        <v>298</v>
      </c>
      <c r="B443" s="121" t="s">
        <v>316</v>
      </c>
      <c r="C443" s="121" t="s">
        <v>181</v>
      </c>
      <c r="D443" s="121" t="s">
        <v>1212</v>
      </c>
      <c r="E443" s="121">
        <v>600</v>
      </c>
      <c r="F443" s="33">
        <f>F444</f>
        <v>2</v>
      </c>
      <c r="G443" s="33">
        <f>G444</f>
        <v>2</v>
      </c>
    </row>
    <row r="444" spans="1:7" x14ac:dyDescent="0.3">
      <c r="A444" s="43" t="s">
        <v>307</v>
      </c>
      <c r="B444" s="121" t="s">
        <v>316</v>
      </c>
      <c r="C444" s="121" t="s">
        <v>181</v>
      </c>
      <c r="D444" s="121" t="s">
        <v>1212</v>
      </c>
      <c r="E444" s="121">
        <v>610</v>
      </c>
      <c r="F444" s="33">
        <v>2</v>
      </c>
      <c r="G444" s="133">
        <v>2</v>
      </c>
    </row>
    <row r="445" spans="1:7" ht="16.5" customHeight="1" x14ac:dyDescent="0.3">
      <c r="A445" s="43" t="s">
        <v>428</v>
      </c>
      <c r="B445" s="121" t="s">
        <v>316</v>
      </c>
      <c r="C445" s="121" t="s">
        <v>181</v>
      </c>
      <c r="D445" s="149" t="s">
        <v>429</v>
      </c>
      <c r="E445" s="121" t="s">
        <v>184</v>
      </c>
      <c r="F445" s="33">
        <f>F446+F451</f>
        <v>13777.1</v>
      </c>
      <c r="G445" s="33">
        <f>G446+G451</f>
        <v>13806.8</v>
      </c>
    </row>
    <row r="446" spans="1:7" ht="45" x14ac:dyDescent="0.3">
      <c r="A446" s="43" t="s">
        <v>430</v>
      </c>
      <c r="B446" s="121" t="s">
        <v>316</v>
      </c>
      <c r="C446" s="121" t="s">
        <v>181</v>
      </c>
      <c r="D446" s="149" t="s">
        <v>431</v>
      </c>
      <c r="E446" s="121" t="s">
        <v>184</v>
      </c>
      <c r="F446" s="33">
        <f t="shared" ref="F446:G447" si="40">F447</f>
        <v>13776.1</v>
      </c>
      <c r="G446" s="33">
        <f t="shared" si="40"/>
        <v>13805.8</v>
      </c>
    </row>
    <row r="447" spans="1:7" ht="31.15" customHeight="1" x14ac:dyDescent="0.3">
      <c r="A447" s="43" t="s">
        <v>298</v>
      </c>
      <c r="B447" s="121" t="s">
        <v>316</v>
      </c>
      <c r="C447" s="121" t="s">
        <v>181</v>
      </c>
      <c r="D447" s="149" t="s">
        <v>431</v>
      </c>
      <c r="E447" s="121">
        <v>600</v>
      </c>
      <c r="F447" s="33">
        <f t="shared" si="40"/>
        <v>13776.1</v>
      </c>
      <c r="G447" s="33">
        <f t="shared" si="40"/>
        <v>13805.8</v>
      </c>
    </row>
    <row r="448" spans="1:7" x14ac:dyDescent="0.3">
      <c r="A448" s="43" t="s">
        <v>307</v>
      </c>
      <c r="B448" s="121" t="s">
        <v>316</v>
      </c>
      <c r="C448" s="121" t="s">
        <v>181</v>
      </c>
      <c r="D448" s="149" t="s">
        <v>431</v>
      </c>
      <c r="E448" s="121">
        <v>610</v>
      </c>
      <c r="F448" s="33">
        <v>13776.1</v>
      </c>
      <c r="G448" s="133">
        <v>13805.8</v>
      </c>
    </row>
    <row r="449" spans="1:7" ht="30" x14ac:dyDescent="0.3">
      <c r="A449" s="43" t="s">
        <v>974</v>
      </c>
      <c r="B449" s="121" t="s">
        <v>316</v>
      </c>
      <c r="C449" s="121" t="s">
        <v>181</v>
      </c>
      <c r="D449" s="121" t="s">
        <v>975</v>
      </c>
      <c r="E449" s="121" t="s">
        <v>184</v>
      </c>
      <c r="F449" s="33">
        <f>F450</f>
        <v>1</v>
      </c>
      <c r="G449" s="33">
        <f>G450</f>
        <v>1</v>
      </c>
    </row>
    <row r="450" spans="1:7" ht="34.9" customHeight="1" x14ac:dyDescent="0.3">
      <c r="A450" s="43" t="s">
        <v>298</v>
      </c>
      <c r="B450" s="121" t="s">
        <v>316</v>
      </c>
      <c r="C450" s="121" t="s">
        <v>181</v>
      </c>
      <c r="D450" s="121" t="s">
        <v>975</v>
      </c>
      <c r="E450" s="121">
        <v>600</v>
      </c>
      <c r="F450" s="33">
        <f>F451</f>
        <v>1</v>
      </c>
      <c r="G450" s="33">
        <f>G451</f>
        <v>1</v>
      </c>
    </row>
    <row r="451" spans="1:7" x14ac:dyDescent="0.3">
      <c r="A451" s="43" t="s">
        <v>307</v>
      </c>
      <c r="B451" s="121" t="s">
        <v>316</v>
      </c>
      <c r="C451" s="121" t="s">
        <v>181</v>
      </c>
      <c r="D451" s="121" t="s">
        <v>975</v>
      </c>
      <c r="E451" s="121">
        <v>610</v>
      </c>
      <c r="F451" s="33">
        <v>1</v>
      </c>
      <c r="G451" s="133">
        <v>1</v>
      </c>
    </row>
    <row r="452" spans="1:7" ht="43.5" customHeight="1" x14ac:dyDescent="0.3">
      <c r="A452" s="43" t="s">
        <v>1010</v>
      </c>
      <c r="B452" s="121" t="s">
        <v>316</v>
      </c>
      <c r="C452" s="121" t="s">
        <v>181</v>
      </c>
      <c r="D452" s="149" t="s">
        <v>432</v>
      </c>
      <c r="E452" s="121" t="s">
        <v>184</v>
      </c>
      <c r="F452" s="33">
        <f>F453</f>
        <v>211</v>
      </c>
      <c r="G452" s="33">
        <f>G453</f>
        <v>217</v>
      </c>
    </row>
    <row r="453" spans="1:7" ht="45" customHeight="1" x14ac:dyDescent="0.3">
      <c r="A453" s="43" t="s">
        <v>433</v>
      </c>
      <c r="B453" s="121" t="s">
        <v>316</v>
      </c>
      <c r="C453" s="121" t="s">
        <v>181</v>
      </c>
      <c r="D453" s="149" t="s">
        <v>434</v>
      </c>
      <c r="E453" s="121" t="s">
        <v>184</v>
      </c>
      <c r="F453" s="33">
        <f>F454</f>
        <v>211</v>
      </c>
      <c r="G453" s="33">
        <f>G454</f>
        <v>217</v>
      </c>
    </row>
    <row r="454" spans="1:7" ht="30" x14ac:dyDescent="0.3">
      <c r="A454" s="43" t="s">
        <v>435</v>
      </c>
      <c r="B454" s="121" t="s">
        <v>316</v>
      </c>
      <c r="C454" s="121" t="s">
        <v>181</v>
      </c>
      <c r="D454" s="149" t="s">
        <v>436</v>
      </c>
      <c r="E454" s="121" t="s">
        <v>184</v>
      </c>
      <c r="F454" s="33">
        <f>F455+F457</f>
        <v>211</v>
      </c>
      <c r="G454" s="33">
        <f>G455+G457</f>
        <v>217</v>
      </c>
    </row>
    <row r="455" spans="1:7" ht="30" x14ac:dyDescent="0.3">
      <c r="A455" s="43" t="s">
        <v>205</v>
      </c>
      <c r="B455" s="121" t="s">
        <v>316</v>
      </c>
      <c r="C455" s="121" t="s">
        <v>181</v>
      </c>
      <c r="D455" s="149" t="s">
        <v>436</v>
      </c>
      <c r="E455" s="121">
        <v>200</v>
      </c>
      <c r="F455" s="33">
        <f>F456</f>
        <v>211</v>
      </c>
      <c r="G455" s="33">
        <f>G456</f>
        <v>217</v>
      </c>
    </row>
    <row r="456" spans="1:7" ht="27.75" customHeight="1" x14ac:dyDescent="0.3">
      <c r="A456" s="43" t="s">
        <v>206</v>
      </c>
      <c r="B456" s="121" t="s">
        <v>316</v>
      </c>
      <c r="C456" s="121" t="s">
        <v>181</v>
      </c>
      <c r="D456" s="149" t="s">
        <v>436</v>
      </c>
      <c r="E456" s="121">
        <v>240</v>
      </c>
      <c r="F456" s="33">
        <v>211</v>
      </c>
      <c r="G456" s="133">
        <v>217</v>
      </c>
    </row>
    <row r="457" spans="1:7" hidden="1" x14ac:dyDescent="0.3">
      <c r="A457" s="43" t="s">
        <v>207</v>
      </c>
      <c r="B457" s="121" t="s">
        <v>316</v>
      </c>
      <c r="C457" s="121" t="s">
        <v>181</v>
      </c>
      <c r="D457" s="149" t="s">
        <v>436</v>
      </c>
      <c r="E457" s="121">
        <v>800</v>
      </c>
      <c r="F457" s="33">
        <f>F458</f>
        <v>0</v>
      </c>
      <c r="G457" s="33">
        <f>G458</f>
        <v>0</v>
      </c>
    </row>
    <row r="458" spans="1:7" hidden="1" x14ac:dyDescent="0.3">
      <c r="A458" s="43" t="s">
        <v>208</v>
      </c>
      <c r="B458" s="121" t="s">
        <v>316</v>
      </c>
      <c r="C458" s="121" t="s">
        <v>181</v>
      </c>
      <c r="D458" s="149" t="s">
        <v>436</v>
      </c>
      <c r="E458" s="121">
        <v>850</v>
      </c>
      <c r="F458" s="33">
        <v>0</v>
      </c>
      <c r="G458" s="33">
        <v>0</v>
      </c>
    </row>
    <row r="459" spans="1:7" ht="30" x14ac:dyDescent="0.3">
      <c r="A459" s="43" t="s">
        <v>229</v>
      </c>
      <c r="B459" s="121" t="s">
        <v>316</v>
      </c>
      <c r="C459" s="121" t="s">
        <v>181</v>
      </c>
      <c r="D459" s="149" t="s">
        <v>230</v>
      </c>
      <c r="E459" s="121" t="s">
        <v>184</v>
      </c>
      <c r="F459" s="33">
        <f t="shared" ref="F459:G462" si="41">F460</f>
        <v>9381.6</v>
      </c>
      <c r="G459" s="33">
        <f t="shared" si="41"/>
        <v>8815.1</v>
      </c>
    </row>
    <row r="460" spans="1:7" ht="30" x14ac:dyDescent="0.3">
      <c r="A460" s="43" t="s">
        <v>254</v>
      </c>
      <c r="B460" s="121" t="s">
        <v>316</v>
      </c>
      <c r="C460" s="121" t="s">
        <v>181</v>
      </c>
      <c r="D460" s="149" t="s">
        <v>255</v>
      </c>
      <c r="E460" s="121" t="s">
        <v>184</v>
      </c>
      <c r="F460" s="33">
        <f>F461+F466+F469</f>
        <v>9381.6</v>
      </c>
      <c r="G460" s="33">
        <f>G461+G466+G469</f>
        <v>8815.1</v>
      </c>
    </row>
    <row r="461" spans="1:7" ht="60" x14ac:dyDescent="0.3">
      <c r="A461" s="43" t="s">
        <v>790</v>
      </c>
      <c r="B461" s="121" t="s">
        <v>316</v>
      </c>
      <c r="C461" s="121" t="s">
        <v>181</v>
      </c>
      <c r="D461" s="149" t="s">
        <v>437</v>
      </c>
      <c r="E461" s="121" t="s">
        <v>184</v>
      </c>
      <c r="F461" s="33">
        <f t="shared" si="41"/>
        <v>9064</v>
      </c>
      <c r="G461" s="33">
        <f t="shared" si="41"/>
        <v>8497.5</v>
      </c>
    </row>
    <row r="462" spans="1:7" x14ac:dyDescent="0.3">
      <c r="A462" s="43" t="s">
        <v>268</v>
      </c>
      <c r="B462" s="121" t="s">
        <v>316</v>
      </c>
      <c r="C462" s="121" t="s">
        <v>181</v>
      </c>
      <c r="D462" s="149" t="s">
        <v>437</v>
      </c>
      <c r="E462" s="121">
        <v>500</v>
      </c>
      <c r="F462" s="33">
        <f t="shared" si="41"/>
        <v>9064</v>
      </c>
      <c r="G462" s="33">
        <f t="shared" si="41"/>
        <v>8497.5</v>
      </c>
    </row>
    <row r="463" spans="1:7" x14ac:dyDescent="0.3">
      <c r="A463" s="43" t="s">
        <v>269</v>
      </c>
      <c r="B463" s="121" t="s">
        <v>316</v>
      </c>
      <c r="C463" s="121" t="s">
        <v>181</v>
      </c>
      <c r="D463" s="149" t="s">
        <v>437</v>
      </c>
      <c r="E463" s="121">
        <v>530</v>
      </c>
      <c r="F463" s="33">
        <v>9064</v>
      </c>
      <c r="G463" s="33">
        <v>8497.5</v>
      </c>
    </row>
    <row r="464" spans="1:7" ht="45" x14ac:dyDescent="0.3">
      <c r="A464" s="43" t="s">
        <v>1245</v>
      </c>
      <c r="B464" s="121" t="s">
        <v>316</v>
      </c>
      <c r="C464" s="121" t="s">
        <v>181</v>
      </c>
      <c r="D464" s="121" t="s">
        <v>1246</v>
      </c>
      <c r="E464" s="121" t="s">
        <v>184</v>
      </c>
      <c r="F464" s="33">
        <f>F465</f>
        <v>315.60000000000002</v>
      </c>
      <c r="G464" s="33">
        <f>G465</f>
        <v>315.60000000000002</v>
      </c>
    </row>
    <row r="465" spans="1:7" x14ac:dyDescent="0.3">
      <c r="A465" s="44" t="s">
        <v>268</v>
      </c>
      <c r="B465" s="121" t="s">
        <v>316</v>
      </c>
      <c r="C465" s="121" t="s">
        <v>181</v>
      </c>
      <c r="D465" s="121" t="s">
        <v>1246</v>
      </c>
      <c r="E465" s="121" t="s">
        <v>717</v>
      </c>
      <c r="F465" s="33">
        <f>F466</f>
        <v>315.60000000000002</v>
      </c>
      <c r="G465" s="33">
        <f>G466</f>
        <v>315.60000000000002</v>
      </c>
    </row>
    <row r="466" spans="1:7" x14ac:dyDescent="0.3">
      <c r="A466" s="43" t="s">
        <v>169</v>
      </c>
      <c r="B466" s="121" t="s">
        <v>316</v>
      </c>
      <c r="C466" s="121" t="s">
        <v>181</v>
      </c>
      <c r="D466" s="121" t="s">
        <v>1246</v>
      </c>
      <c r="E466" s="121" t="s">
        <v>769</v>
      </c>
      <c r="F466" s="33">
        <v>315.60000000000002</v>
      </c>
      <c r="G466" s="33">
        <v>315.60000000000002</v>
      </c>
    </row>
    <row r="467" spans="1:7" ht="45" x14ac:dyDescent="0.3">
      <c r="A467" s="43" t="s">
        <v>1247</v>
      </c>
      <c r="B467" s="121" t="s">
        <v>316</v>
      </c>
      <c r="C467" s="121" t="s">
        <v>181</v>
      </c>
      <c r="D467" s="121" t="s">
        <v>1248</v>
      </c>
      <c r="E467" s="121" t="s">
        <v>184</v>
      </c>
      <c r="F467" s="33">
        <f>F468</f>
        <v>2</v>
      </c>
      <c r="G467" s="33">
        <f>G468</f>
        <v>2</v>
      </c>
    </row>
    <row r="468" spans="1:7" x14ac:dyDescent="0.3">
      <c r="A468" s="44" t="s">
        <v>268</v>
      </c>
      <c r="B468" s="121" t="s">
        <v>316</v>
      </c>
      <c r="C468" s="121" t="s">
        <v>181</v>
      </c>
      <c r="D468" s="121" t="s">
        <v>1248</v>
      </c>
      <c r="E468" s="121" t="s">
        <v>717</v>
      </c>
      <c r="F468" s="33">
        <f>F469</f>
        <v>2</v>
      </c>
      <c r="G468" s="33">
        <f>G469</f>
        <v>2</v>
      </c>
    </row>
    <row r="469" spans="1:7" x14ac:dyDescent="0.3">
      <c r="A469" s="43" t="s">
        <v>169</v>
      </c>
      <c r="B469" s="121" t="s">
        <v>316</v>
      </c>
      <c r="C469" s="121" t="s">
        <v>181</v>
      </c>
      <c r="D469" s="121" t="s">
        <v>1248</v>
      </c>
      <c r="E469" s="121" t="s">
        <v>769</v>
      </c>
      <c r="F469" s="33">
        <v>2</v>
      </c>
      <c r="G469" s="33">
        <v>2</v>
      </c>
    </row>
    <row r="470" spans="1:7" ht="19.5" customHeight="1" x14ac:dyDescent="0.3">
      <c r="A470" s="43" t="s">
        <v>438</v>
      </c>
      <c r="B470" s="121" t="s">
        <v>316</v>
      </c>
      <c r="C470" s="121" t="s">
        <v>210</v>
      </c>
      <c r="D470" s="149" t="s">
        <v>439</v>
      </c>
      <c r="E470" s="121" t="s">
        <v>184</v>
      </c>
      <c r="F470" s="33">
        <f t="shared" ref="F470:G472" si="42">F471</f>
        <v>4474.8999999999996</v>
      </c>
      <c r="G470" s="33">
        <f t="shared" si="42"/>
        <v>4477.8999999999996</v>
      </c>
    </row>
    <row r="471" spans="1:7" ht="30" x14ac:dyDescent="0.3">
      <c r="A471" s="43" t="s">
        <v>1008</v>
      </c>
      <c r="B471" s="121" t="s">
        <v>316</v>
      </c>
      <c r="C471" s="121" t="s">
        <v>210</v>
      </c>
      <c r="D471" s="149" t="s">
        <v>440</v>
      </c>
      <c r="E471" s="121" t="s">
        <v>184</v>
      </c>
      <c r="F471" s="33">
        <f t="shared" si="42"/>
        <v>4474.8999999999996</v>
      </c>
      <c r="G471" s="33">
        <f t="shared" si="42"/>
        <v>4477.8999999999996</v>
      </c>
    </row>
    <row r="472" spans="1:7" ht="45" x14ac:dyDescent="0.3">
      <c r="A472" s="43" t="s">
        <v>1010</v>
      </c>
      <c r="B472" s="121" t="s">
        <v>316</v>
      </c>
      <c r="C472" s="121" t="s">
        <v>210</v>
      </c>
      <c r="D472" s="149" t="s">
        <v>432</v>
      </c>
      <c r="E472" s="121" t="s">
        <v>184</v>
      </c>
      <c r="F472" s="33">
        <f t="shared" si="42"/>
        <v>4474.8999999999996</v>
      </c>
      <c r="G472" s="33">
        <f t="shared" si="42"/>
        <v>4477.8999999999996</v>
      </c>
    </row>
    <row r="473" spans="1:7" ht="44.25" customHeight="1" x14ac:dyDescent="0.3">
      <c r="A473" s="43" t="s">
        <v>433</v>
      </c>
      <c r="B473" s="121" t="s">
        <v>316</v>
      </c>
      <c r="C473" s="121" t="s">
        <v>210</v>
      </c>
      <c r="D473" s="149" t="s">
        <v>434</v>
      </c>
      <c r="E473" s="121" t="s">
        <v>184</v>
      </c>
      <c r="F473" s="33">
        <f>F474+F477+F480</f>
        <v>4474.8999999999996</v>
      </c>
      <c r="G473" s="33">
        <f>G474+G477+G480</f>
        <v>4477.8999999999996</v>
      </c>
    </row>
    <row r="474" spans="1:7" ht="30" x14ac:dyDescent="0.3">
      <c r="A474" s="43" t="s">
        <v>191</v>
      </c>
      <c r="B474" s="121" t="s">
        <v>316</v>
      </c>
      <c r="C474" s="121" t="s">
        <v>210</v>
      </c>
      <c r="D474" s="149" t="s">
        <v>441</v>
      </c>
      <c r="E474" s="121" t="s">
        <v>184</v>
      </c>
      <c r="F474" s="33">
        <f>F475</f>
        <v>1611.4</v>
      </c>
      <c r="G474" s="33">
        <f>G475</f>
        <v>1611.4</v>
      </c>
    </row>
    <row r="475" spans="1:7" ht="75" x14ac:dyDescent="0.3">
      <c r="A475" s="43" t="s">
        <v>193</v>
      </c>
      <c r="B475" s="121" t="s">
        <v>316</v>
      </c>
      <c r="C475" s="121" t="s">
        <v>210</v>
      </c>
      <c r="D475" s="149" t="s">
        <v>441</v>
      </c>
      <c r="E475" s="121">
        <v>100</v>
      </c>
      <c r="F475" s="33">
        <f>F476</f>
        <v>1611.4</v>
      </c>
      <c r="G475" s="33">
        <f>G476</f>
        <v>1611.4</v>
      </c>
    </row>
    <row r="476" spans="1:7" ht="30" x14ac:dyDescent="0.3">
      <c r="A476" s="43" t="s">
        <v>194</v>
      </c>
      <c r="B476" s="121" t="s">
        <v>316</v>
      </c>
      <c r="C476" s="121" t="s">
        <v>210</v>
      </c>
      <c r="D476" s="149" t="s">
        <v>441</v>
      </c>
      <c r="E476" s="121">
        <v>120</v>
      </c>
      <c r="F476" s="33">
        <v>1611.4</v>
      </c>
      <c r="G476" s="33">
        <v>1611.4</v>
      </c>
    </row>
    <row r="477" spans="1:7" ht="30" hidden="1" x14ac:dyDescent="0.3">
      <c r="A477" s="43" t="s">
        <v>195</v>
      </c>
      <c r="B477" s="121" t="s">
        <v>316</v>
      </c>
      <c r="C477" s="121" t="s">
        <v>210</v>
      </c>
      <c r="D477" s="149" t="s">
        <v>442</v>
      </c>
      <c r="E477" s="121" t="s">
        <v>184</v>
      </c>
      <c r="F477" s="33">
        <f>F478</f>
        <v>0</v>
      </c>
      <c r="G477" s="33">
        <f>G478</f>
        <v>0</v>
      </c>
    </row>
    <row r="478" spans="1:7" ht="30" hidden="1" x14ac:dyDescent="0.3">
      <c r="A478" s="43" t="s">
        <v>205</v>
      </c>
      <c r="B478" s="121" t="s">
        <v>316</v>
      </c>
      <c r="C478" s="121" t="s">
        <v>210</v>
      </c>
      <c r="D478" s="149" t="s">
        <v>442</v>
      </c>
      <c r="E478" s="121">
        <v>200</v>
      </c>
      <c r="F478" s="33">
        <f>F479</f>
        <v>0</v>
      </c>
      <c r="G478" s="33">
        <f>G479</f>
        <v>0</v>
      </c>
    </row>
    <row r="479" spans="1:7" ht="45" hidden="1" x14ac:dyDescent="0.3">
      <c r="A479" s="43" t="s">
        <v>206</v>
      </c>
      <c r="B479" s="121" t="s">
        <v>316</v>
      </c>
      <c r="C479" s="121" t="s">
        <v>210</v>
      </c>
      <c r="D479" s="149" t="s">
        <v>442</v>
      </c>
      <c r="E479" s="121">
        <v>240</v>
      </c>
      <c r="F479" s="33">
        <v>0</v>
      </c>
      <c r="G479" s="133">
        <v>0</v>
      </c>
    </row>
    <row r="480" spans="1:7" ht="30" x14ac:dyDescent="0.3">
      <c r="A480" s="43" t="s">
        <v>443</v>
      </c>
      <c r="B480" s="121" t="s">
        <v>316</v>
      </c>
      <c r="C480" s="121" t="s">
        <v>210</v>
      </c>
      <c r="D480" s="149" t="s">
        <v>444</v>
      </c>
      <c r="E480" s="121" t="s">
        <v>184</v>
      </c>
      <c r="F480" s="33">
        <f>F481+F483+F485</f>
        <v>2863.4999999999995</v>
      </c>
      <c r="G480" s="33">
        <f>G481+G483+G485</f>
        <v>2866.4999999999995</v>
      </c>
    </row>
    <row r="481" spans="1:7" ht="75" x14ac:dyDescent="0.3">
      <c r="A481" s="43" t="s">
        <v>193</v>
      </c>
      <c r="B481" s="121" t="s">
        <v>316</v>
      </c>
      <c r="C481" s="121" t="s">
        <v>210</v>
      </c>
      <c r="D481" s="149" t="s">
        <v>444</v>
      </c>
      <c r="E481" s="121">
        <v>100</v>
      </c>
      <c r="F481" s="33">
        <f>F482</f>
        <v>2125.6</v>
      </c>
      <c r="G481" s="33">
        <f>G482</f>
        <v>2125.6</v>
      </c>
    </row>
    <row r="482" spans="1:7" ht="16.5" customHeight="1" x14ac:dyDescent="0.3">
      <c r="A482" s="43" t="s">
        <v>259</v>
      </c>
      <c r="B482" s="121" t="s">
        <v>316</v>
      </c>
      <c r="C482" s="121" t="s">
        <v>210</v>
      </c>
      <c r="D482" s="149" t="s">
        <v>444</v>
      </c>
      <c r="E482" s="121">
        <v>110</v>
      </c>
      <c r="F482" s="33">
        <v>2125.6</v>
      </c>
      <c r="G482" s="33">
        <v>2125.6</v>
      </c>
    </row>
    <row r="483" spans="1:7" ht="30" x14ac:dyDescent="0.3">
      <c r="A483" s="43" t="s">
        <v>205</v>
      </c>
      <c r="B483" s="121" t="s">
        <v>316</v>
      </c>
      <c r="C483" s="121" t="s">
        <v>210</v>
      </c>
      <c r="D483" s="149" t="s">
        <v>444</v>
      </c>
      <c r="E483" s="121">
        <v>200</v>
      </c>
      <c r="F483" s="33">
        <f>F484</f>
        <v>733.8</v>
      </c>
      <c r="G483" s="33">
        <f>G484</f>
        <v>736.8</v>
      </c>
    </row>
    <row r="484" spans="1:7" ht="31.5" customHeight="1" x14ac:dyDescent="0.3">
      <c r="A484" s="43" t="s">
        <v>206</v>
      </c>
      <c r="B484" s="121" t="s">
        <v>316</v>
      </c>
      <c r="C484" s="121" t="s">
        <v>210</v>
      </c>
      <c r="D484" s="149" t="s">
        <v>444</v>
      </c>
      <c r="E484" s="121">
        <v>240</v>
      </c>
      <c r="F484" s="33">
        <v>733.8</v>
      </c>
      <c r="G484" s="133">
        <v>736.8</v>
      </c>
    </row>
    <row r="485" spans="1:7" x14ac:dyDescent="0.3">
      <c r="A485" s="43" t="s">
        <v>207</v>
      </c>
      <c r="B485" s="121" t="s">
        <v>316</v>
      </c>
      <c r="C485" s="121" t="s">
        <v>210</v>
      </c>
      <c r="D485" s="149" t="s">
        <v>444</v>
      </c>
      <c r="E485" s="121">
        <v>800</v>
      </c>
      <c r="F485" s="33">
        <f>F486</f>
        <v>4.0999999999999996</v>
      </c>
      <c r="G485" s="33">
        <f>G486</f>
        <v>4.0999999999999996</v>
      </c>
    </row>
    <row r="486" spans="1:7" x14ac:dyDescent="0.3">
      <c r="A486" s="43" t="s">
        <v>208</v>
      </c>
      <c r="B486" s="121" t="s">
        <v>316</v>
      </c>
      <c r="C486" s="121" t="s">
        <v>210</v>
      </c>
      <c r="D486" s="149" t="s">
        <v>444</v>
      </c>
      <c r="E486" s="121">
        <v>850</v>
      </c>
      <c r="F486" s="33">
        <v>4.0999999999999996</v>
      </c>
      <c r="G486" s="33">
        <v>4.0999999999999996</v>
      </c>
    </row>
    <row r="487" spans="1:7" x14ac:dyDescent="0.3">
      <c r="A487" s="42" t="s">
        <v>445</v>
      </c>
      <c r="B487" s="129" t="s">
        <v>446</v>
      </c>
      <c r="C487" s="129" t="s">
        <v>182</v>
      </c>
      <c r="D487" s="34" t="s">
        <v>447</v>
      </c>
      <c r="E487" s="129" t="s">
        <v>184</v>
      </c>
      <c r="F487" s="157">
        <f>F488+F495+F524</f>
        <v>17281.400000000001</v>
      </c>
      <c r="G487" s="157">
        <f>G488+G495+G524</f>
        <v>16959.400000000001</v>
      </c>
    </row>
    <row r="488" spans="1:7" x14ac:dyDescent="0.3">
      <c r="A488" s="43" t="s">
        <v>448</v>
      </c>
      <c r="B488" s="121" t="s">
        <v>446</v>
      </c>
      <c r="C488" s="121" t="s">
        <v>181</v>
      </c>
      <c r="D488" s="149" t="s">
        <v>183</v>
      </c>
      <c r="E488" s="121" t="s">
        <v>184</v>
      </c>
      <c r="F488" s="33">
        <f t="shared" ref="F488:G493" si="43">F489</f>
        <v>9617.7999999999993</v>
      </c>
      <c r="G488" s="33">
        <f t="shared" si="43"/>
        <v>9617.7999999999993</v>
      </c>
    </row>
    <row r="489" spans="1:7" ht="30" customHeight="1" x14ac:dyDescent="0.3">
      <c r="A489" s="43" t="s">
        <v>997</v>
      </c>
      <c r="B489" s="121" t="s">
        <v>446</v>
      </c>
      <c r="C489" s="121" t="s">
        <v>181</v>
      </c>
      <c r="D489" s="149" t="s">
        <v>449</v>
      </c>
      <c r="E489" s="121" t="s">
        <v>184</v>
      </c>
      <c r="F489" s="33">
        <f t="shared" si="43"/>
        <v>9617.7999999999993</v>
      </c>
      <c r="G489" s="33">
        <f t="shared" si="43"/>
        <v>9617.7999999999993</v>
      </c>
    </row>
    <row r="490" spans="1:7" ht="75" x14ac:dyDescent="0.3">
      <c r="A490" s="52" t="s">
        <v>1114</v>
      </c>
      <c r="B490" s="121" t="s">
        <v>446</v>
      </c>
      <c r="C490" s="121" t="s">
        <v>181</v>
      </c>
      <c r="D490" s="149" t="s">
        <v>450</v>
      </c>
      <c r="E490" s="121" t="s">
        <v>184</v>
      </c>
      <c r="F490" s="33">
        <f t="shared" si="43"/>
        <v>9617.7999999999993</v>
      </c>
      <c r="G490" s="33">
        <f t="shared" si="43"/>
        <v>9617.7999999999993</v>
      </c>
    </row>
    <row r="491" spans="1:7" ht="46.5" customHeight="1" x14ac:dyDescent="0.3">
      <c r="A491" s="52" t="s">
        <v>824</v>
      </c>
      <c r="B491" s="121" t="s">
        <v>446</v>
      </c>
      <c r="C491" s="121" t="s">
        <v>181</v>
      </c>
      <c r="D491" s="149" t="s">
        <v>451</v>
      </c>
      <c r="E491" s="121" t="s">
        <v>184</v>
      </c>
      <c r="F491" s="33">
        <f t="shared" si="43"/>
        <v>9617.7999999999993</v>
      </c>
      <c r="G491" s="33">
        <f t="shared" si="43"/>
        <v>9617.7999999999993</v>
      </c>
    </row>
    <row r="492" spans="1:7" ht="47.45" customHeight="1" x14ac:dyDescent="0.3">
      <c r="A492" s="52" t="s">
        <v>830</v>
      </c>
      <c r="B492" s="121" t="s">
        <v>446</v>
      </c>
      <c r="C492" s="121" t="s">
        <v>181</v>
      </c>
      <c r="D492" s="149" t="s">
        <v>452</v>
      </c>
      <c r="E492" s="121" t="s">
        <v>184</v>
      </c>
      <c r="F492" s="33">
        <f t="shared" si="43"/>
        <v>9617.7999999999993</v>
      </c>
      <c r="G492" s="33">
        <f t="shared" si="43"/>
        <v>9617.7999999999993</v>
      </c>
    </row>
    <row r="493" spans="1:7" ht="17.45" customHeight="1" x14ac:dyDescent="0.3">
      <c r="A493" s="43" t="s">
        <v>453</v>
      </c>
      <c r="B493" s="121" t="s">
        <v>446</v>
      </c>
      <c r="C493" s="121" t="s">
        <v>181</v>
      </c>
      <c r="D493" s="149" t="s">
        <v>452</v>
      </c>
      <c r="E493" s="121">
        <v>300</v>
      </c>
      <c r="F493" s="33">
        <f t="shared" si="43"/>
        <v>9617.7999999999993</v>
      </c>
      <c r="G493" s="33">
        <f t="shared" si="43"/>
        <v>9617.7999999999993</v>
      </c>
    </row>
    <row r="494" spans="1:7" ht="30" x14ac:dyDescent="0.3">
      <c r="A494" s="43" t="s">
        <v>454</v>
      </c>
      <c r="B494" s="121" t="s">
        <v>446</v>
      </c>
      <c r="C494" s="121" t="s">
        <v>181</v>
      </c>
      <c r="D494" s="149" t="s">
        <v>452</v>
      </c>
      <c r="E494" s="121">
        <v>310</v>
      </c>
      <c r="F494" s="33">
        <v>9617.7999999999993</v>
      </c>
      <c r="G494" s="33">
        <v>9617.7999999999993</v>
      </c>
    </row>
    <row r="495" spans="1:7" x14ac:dyDescent="0.3">
      <c r="A495" s="43" t="s">
        <v>455</v>
      </c>
      <c r="B495" s="121" t="s">
        <v>446</v>
      </c>
      <c r="C495" s="121" t="s">
        <v>198</v>
      </c>
      <c r="D495" s="149" t="s">
        <v>183</v>
      </c>
      <c r="E495" s="121" t="s">
        <v>184</v>
      </c>
      <c r="F495" s="33">
        <f>F496+F502+F508+F519</f>
        <v>3226.6</v>
      </c>
      <c r="G495" s="33">
        <f>G496+G502+G508+G519</f>
        <v>3126.5</v>
      </c>
    </row>
    <row r="496" spans="1:7" ht="33" customHeight="1" x14ac:dyDescent="0.3">
      <c r="A496" s="43" t="s">
        <v>1011</v>
      </c>
      <c r="B496" s="121" t="s">
        <v>446</v>
      </c>
      <c r="C496" s="121" t="s">
        <v>198</v>
      </c>
      <c r="D496" s="149" t="s">
        <v>350</v>
      </c>
      <c r="E496" s="121" t="s">
        <v>184</v>
      </c>
      <c r="F496" s="33">
        <f t="shared" ref="F496:G500" si="44">F497</f>
        <v>1296.5999999999999</v>
      </c>
      <c r="G496" s="33">
        <f t="shared" si="44"/>
        <v>1196.5</v>
      </c>
    </row>
    <row r="497" spans="1:7" x14ac:dyDescent="0.3">
      <c r="A497" s="43" t="s">
        <v>376</v>
      </c>
      <c r="B497" s="121" t="s">
        <v>446</v>
      </c>
      <c r="C497" s="121" t="s">
        <v>198</v>
      </c>
      <c r="D497" s="149" t="s">
        <v>351</v>
      </c>
      <c r="E497" s="121" t="s">
        <v>184</v>
      </c>
      <c r="F497" s="33">
        <f t="shared" si="44"/>
        <v>1296.5999999999999</v>
      </c>
      <c r="G497" s="33">
        <f t="shared" si="44"/>
        <v>1196.5</v>
      </c>
    </row>
    <row r="498" spans="1:7" ht="30" x14ac:dyDescent="0.3">
      <c r="A498" s="43" t="s">
        <v>397</v>
      </c>
      <c r="B498" s="121" t="s">
        <v>446</v>
      </c>
      <c r="C498" s="121" t="s">
        <v>198</v>
      </c>
      <c r="D498" s="149" t="s">
        <v>353</v>
      </c>
      <c r="E498" s="121" t="s">
        <v>184</v>
      </c>
      <c r="F498" s="33">
        <f t="shared" si="44"/>
        <v>1296.5999999999999</v>
      </c>
      <c r="G498" s="33">
        <f t="shared" si="44"/>
        <v>1196.5</v>
      </c>
    </row>
    <row r="499" spans="1:7" ht="30" x14ac:dyDescent="0.3">
      <c r="A499" s="43" t="s">
        <v>456</v>
      </c>
      <c r="B499" s="121" t="s">
        <v>446</v>
      </c>
      <c r="C499" s="121" t="s">
        <v>198</v>
      </c>
      <c r="D499" s="149" t="s">
        <v>1231</v>
      </c>
      <c r="E499" s="121" t="s">
        <v>184</v>
      </c>
      <c r="F499" s="33">
        <f t="shared" si="44"/>
        <v>1296.5999999999999</v>
      </c>
      <c r="G499" s="33">
        <f t="shared" si="44"/>
        <v>1196.5</v>
      </c>
    </row>
    <row r="500" spans="1:7" ht="33" customHeight="1" x14ac:dyDescent="0.3">
      <c r="A500" s="43" t="s">
        <v>298</v>
      </c>
      <c r="B500" s="121" t="s">
        <v>446</v>
      </c>
      <c r="C500" s="121" t="s">
        <v>198</v>
      </c>
      <c r="D500" s="149" t="s">
        <v>1231</v>
      </c>
      <c r="E500" s="121">
        <v>600</v>
      </c>
      <c r="F500" s="33">
        <f t="shared" si="44"/>
        <v>1296.5999999999999</v>
      </c>
      <c r="G500" s="33">
        <f t="shared" si="44"/>
        <v>1196.5</v>
      </c>
    </row>
    <row r="501" spans="1:7" x14ac:dyDescent="0.3">
      <c r="A501" s="43" t="s">
        <v>307</v>
      </c>
      <c r="B501" s="121" t="s">
        <v>446</v>
      </c>
      <c r="C501" s="121" t="s">
        <v>198</v>
      </c>
      <c r="D501" s="149" t="s">
        <v>1231</v>
      </c>
      <c r="E501" s="121">
        <v>610</v>
      </c>
      <c r="F501" s="33">
        <v>1296.5999999999999</v>
      </c>
      <c r="G501" s="133">
        <v>1196.5</v>
      </c>
    </row>
    <row r="502" spans="1:7" ht="45" x14ac:dyDescent="0.3">
      <c r="A502" s="43" t="s">
        <v>1012</v>
      </c>
      <c r="B502" s="121" t="s">
        <v>446</v>
      </c>
      <c r="C502" s="121" t="s">
        <v>198</v>
      </c>
      <c r="D502" s="149" t="s">
        <v>335</v>
      </c>
      <c r="E502" s="121" t="s">
        <v>184</v>
      </c>
      <c r="F502" s="33">
        <f>F504</f>
        <v>1500</v>
      </c>
      <c r="G502" s="33">
        <f>G504</f>
        <v>1500</v>
      </c>
    </row>
    <row r="503" spans="1:7" ht="45" hidden="1" x14ac:dyDescent="0.3">
      <c r="A503" s="43" t="s">
        <v>810</v>
      </c>
      <c r="B503" s="121" t="s">
        <v>446</v>
      </c>
      <c r="C503" s="121" t="s">
        <v>198</v>
      </c>
      <c r="D503" s="149" t="s">
        <v>811</v>
      </c>
      <c r="E503" s="121" t="s">
        <v>184</v>
      </c>
      <c r="F503" s="33">
        <v>0</v>
      </c>
      <c r="G503" s="33">
        <v>0</v>
      </c>
    </row>
    <row r="504" spans="1:7" ht="30" x14ac:dyDescent="0.3">
      <c r="A504" s="43" t="s">
        <v>458</v>
      </c>
      <c r="B504" s="121" t="s">
        <v>446</v>
      </c>
      <c r="C504" s="121" t="s">
        <v>198</v>
      </c>
      <c r="D504" s="149" t="s">
        <v>805</v>
      </c>
      <c r="E504" s="121" t="s">
        <v>184</v>
      </c>
      <c r="F504" s="33">
        <f t="shared" ref="F504:G506" si="45">F505</f>
        <v>1500</v>
      </c>
      <c r="G504" s="33">
        <f t="shared" si="45"/>
        <v>1500</v>
      </c>
    </row>
    <row r="505" spans="1:7" ht="45" x14ac:dyDescent="0.3">
      <c r="A505" s="43" t="s">
        <v>812</v>
      </c>
      <c r="B505" s="121" t="s">
        <v>446</v>
      </c>
      <c r="C505" s="121" t="s">
        <v>198</v>
      </c>
      <c r="D505" s="149" t="s">
        <v>806</v>
      </c>
      <c r="E505" s="121" t="s">
        <v>184</v>
      </c>
      <c r="F505" s="33">
        <f t="shared" si="45"/>
        <v>1500</v>
      </c>
      <c r="G505" s="33">
        <f t="shared" si="45"/>
        <v>1500</v>
      </c>
    </row>
    <row r="506" spans="1:7" ht="19.899999999999999" customHeight="1" x14ac:dyDescent="0.3">
      <c r="A506" s="43" t="s">
        <v>453</v>
      </c>
      <c r="B506" s="121" t="s">
        <v>446</v>
      </c>
      <c r="C506" s="121" t="s">
        <v>198</v>
      </c>
      <c r="D506" s="149" t="s">
        <v>806</v>
      </c>
      <c r="E506" s="121">
        <v>300</v>
      </c>
      <c r="F506" s="33">
        <f t="shared" si="45"/>
        <v>1500</v>
      </c>
      <c r="G506" s="33">
        <f t="shared" si="45"/>
        <v>1500</v>
      </c>
    </row>
    <row r="507" spans="1:7" ht="30" x14ac:dyDescent="0.3">
      <c r="A507" s="43" t="s">
        <v>460</v>
      </c>
      <c r="B507" s="121" t="s">
        <v>446</v>
      </c>
      <c r="C507" s="121" t="s">
        <v>198</v>
      </c>
      <c r="D507" s="149" t="s">
        <v>806</v>
      </c>
      <c r="E507" s="121">
        <v>320</v>
      </c>
      <c r="F507" s="33">
        <v>1500</v>
      </c>
      <c r="G507" s="133">
        <v>1500</v>
      </c>
    </row>
    <row r="508" spans="1:7" ht="30.75" customHeight="1" x14ac:dyDescent="0.3">
      <c r="A508" s="43" t="s">
        <v>970</v>
      </c>
      <c r="B508" s="121" t="s">
        <v>446</v>
      </c>
      <c r="C508" s="121" t="s">
        <v>198</v>
      </c>
      <c r="D508" s="149" t="s">
        <v>449</v>
      </c>
      <c r="E508" s="121" t="s">
        <v>184</v>
      </c>
      <c r="F508" s="33">
        <f>F509+F514</f>
        <v>430</v>
      </c>
      <c r="G508" s="33">
        <f>G509+G514</f>
        <v>430</v>
      </c>
    </row>
    <row r="509" spans="1:7" ht="33" customHeight="1" x14ac:dyDescent="0.3">
      <c r="A509" s="52" t="s">
        <v>462</v>
      </c>
      <c r="B509" s="121" t="s">
        <v>446</v>
      </c>
      <c r="C509" s="121" t="s">
        <v>198</v>
      </c>
      <c r="D509" s="149" t="s">
        <v>463</v>
      </c>
      <c r="E509" s="121" t="s">
        <v>184</v>
      </c>
      <c r="F509" s="33">
        <f t="shared" ref="F509:G512" si="46">F510</f>
        <v>330</v>
      </c>
      <c r="G509" s="33">
        <f t="shared" si="46"/>
        <v>330</v>
      </c>
    </row>
    <row r="510" spans="1:7" ht="45" customHeight="1" x14ac:dyDescent="0.3">
      <c r="A510" s="52" t="s">
        <v>834</v>
      </c>
      <c r="B510" s="121" t="s">
        <v>446</v>
      </c>
      <c r="C510" s="121" t="s">
        <v>198</v>
      </c>
      <c r="D510" s="149" t="s">
        <v>464</v>
      </c>
      <c r="E510" s="121" t="s">
        <v>184</v>
      </c>
      <c r="F510" s="33">
        <f t="shared" si="46"/>
        <v>330</v>
      </c>
      <c r="G510" s="33">
        <f t="shared" si="46"/>
        <v>330</v>
      </c>
    </row>
    <row r="511" spans="1:7" ht="45" customHeight="1" x14ac:dyDescent="0.3">
      <c r="A511" s="52" t="s">
        <v>832</v>
      </c>
      <c r="B511" s="121" t="s">
        <v>446</v>
      </c>
      <c r="C511" s="121" t="s">
        <v>198</v>
      </c>
      <c r="D511" s="149" t="s">
        <v>465</v>
      </c>
      <c r="E511" s="121" t="s">
        <v>184</v>
      </c>
      <c r="F511" s="33">
        <f t="shared" si="46"/>
        <v>330</v>
      </c>
      <c r="G511" s="33">
        <f t="shared" si="46"/>
        <v>330</v>
      </c>
    </row>
    <row r="512" spans="1:7" ht="18" customHeight="1" x14ac:dyDescent="0.3">
      <c r="A512" s="43" t="s">
        <v>453</v>
      </c>
      <c r="B512" s="121" t="s">
        <v>446</v>
      </c>
      <c r="C512" s="121" t="s">
        <v>198</v>
      </c>
      <c r="D512" s="149" t="s">
        <v>465</v>
      </c>
      <c r="E512" s="121">
        <v>300</v>
      </c>
      <c r="F512" s="33">
        <f t="shared" si="46"/>
        <v>330</v>
      </c>
      <c r="G512" s="33">
        <f t="shared" si="46"/>
        <v>330</v>
      </c>
    </row>
    <row r="513" spans="1:7" ht="30" x14ac:dyDescent="0.3">
      <c r="A513" s="43" t="s">
        <v>460</v>
      </c>
      <c r="B513" s="121" t="s">
        <v>446</v>
      </c>
      <c r="C513" s="121" t="s">
        <v>198</v>
      </c>
      <c r="D513" s="149" t="s">
        <v>465</v>
      </c>
      <c r="E513" s="121">
        <v>320</v>
      </c>
      <c r="F513" s="33">
        <v>330</v>
      </c>
      <c r="G513" s="133">
        <v>330</v>
      </c>
    </row>
    <row r="514" spans="1:7" ht="45" customHeight="1" x14ac:dyDescent="0.3">
      <c r="A514" s="52" t="s">
        <v>823</v>
      </c>
      <c r="B514" s="121" t="s">
        <v>446</v>
      </c>
      <c r="C514" s="121" t="s">
        <v>198</v>
      </c>
      <c r="D514" s="149" t="s">
        <v>467</v>
      </c>
      <c r="E514" s="121" t="s">
        <v>184</v>
      </c>
      <c r="F514" s="33">
        <f t="shared" ref="F514:G517" si="47">F515</f>
        <v>100</v>
      </c>
      <c r="G514" s="33">
        <f t="shared" si="47"/>
        <v>100</v>
      </c>
    </row>
    <row r="515" spans="1:7" ht="45" x14ac:dyDescent="0.3">
      <c r="A515" s="52" t="s">
        <v>836</v>
      </c>
      <c r="B515" s="121" t="s">
        <v>446</v>
      </c>
      <c r="C515" s="121" t="s">
        <v>198</v>
      </c>
      <c r="D515" s="149" t="s">
        <v>468</v>
      </c>
      <c r="E515" s="121" t="s">
        <v>184</v>
      </c>
      <c r="F515" s="33">
        <f t="shared" si="47"/>
        <v>100</v>
      </c>
      <c r="G515" s="33">
        <f t="shared" si="47"/>
        <v>100</v>
      </c>
    </row>
    <row r="516" spans="1:7" ht="30" x14ac:dyDescent="0.3">
      <c r="A516" s="52" t="s">
        <v>835</v>
      </c>
      <c r="B516" s="121" t="s">
        <v>446</v>
      </c>
      <c r="C516" s="121" t="s">
        <v>198</v>
      </c>
      <c r="D516" s="149" t="s">
        <v>469</v>
      </c>
      <c r="E516" s="121" t="s">
        <v>184</v>
      </c>
      <c r="F516" s="33">
        <f t="shared" si="47"/>
        <v>100</v>
      </c>
      <c r="G516" s="33">
        <f t="shared" si="47"/>
        <v>100</v>
      </c>
    </row>
    <row r="517" spans="1:7" ht="34.9" customHeight="1" x14ac:dyDescent="0.3">
      <c r="A517" s="43" t="s">
        <v>298</v>
      </c>
      <c r="B517" s="121" t="s">
        <v>446</v>
      </c>
      <c r="C517" s="121" t="s">
        <v>198</v>
      </c>
      <c r="D517" s="149" t="s">
        <v>469</v>
      </c>
      <c r="E517" s="121">
        <v>600</v>
      </c>
      <c r="F517" s="33">
        <f t="shared" si="47"/>
        <v>100</v>
      </c>
      <c r="G517" s="33">
        <f t="shared" si="47"/>
        <v>100</v>
      </c>
    </row>
    <row r="518" spans="1:7" ht="45" x14ac:dyDescent="0.3">
      <c r="A518" s="43" t="s">
        <v>470</v>
      </c>
      <c r="B518" s="121" t="s">
        <v>446</v>
      </c>
      <c r="C518" s="121" t="s">
        <v>198</v>
      </c>
      <c r="D518" s="149" t="s">
        <v>469</v>
      </c>
      <c r="E518" s="121">
        <v>630</v>
      </c>
      <c r="F518" s="33">
        <v>100</v>
      </c>
      <c r="G518" s="33">
        <v>100</v>
      </c>
    </row>
    <row r="519" spans="1:7" ht="30" hidden="1" x14ac:dyDescent="0.3">
      <c r="A519" s="43" t="s">
        <v>694</v>
      </c>
      <c r="B519" s="121" t="s">
        <v>446</v>
      </c>
      <c r="C519" s="121" t="s">
        <v>198</v>
      </c>
      <c r="D519" s="149" t="s">
        <v>684</v>
      </c>
      <c r="E519" s="121" t="s">
        <v>184</v>
      </c>
      <c r="F519" s="33">
        <f t="shared" ref="F519:G522" si="48">F520</f>
        <v>0</v>
      </c>
      <c r="G519" s="33">
        <f t="shared" si="48"/>
        <v>0</v>
      </c>
    </row>
    <row r="520" spans="1:7" ht="60" hidden="1" x14ac:dyDescent="0.3">
      <c r="A520" s="43" t="s">
        <v>685</v>
      </c>
      <c r="B520" s="121" t="s">
        <v>446</v>
      </c>
      <c r="C520" s="121" t="s">
        <v>198</v>
      </c>
      <c r="D520" s="149" t="s">
        <v>686</v>
      </c>
      <c r="E520" s="121" t="s">
        <v>184</v>
      </c>
      <c r="F520" s="33">
        <f t="shared" si="48"/>
        <v>0</v>
      </c>
      <c r="G520" s="33">
        <f t="shared" si="48"/>
        <v>0</v>
      </c>
    </row>
    <row r="521" spans="1:7" ht="60" hidden="1" x14ac:dyDescent="0.3">
      <c r="A521" s="43" t="s">
        <v>687</v>
      </c>
      <c r="B521" s="121" t="s">
        <v>446</v>
      </c>
      <c r="C521" s="121" t="s">
        <v>198</v>
      </c>
      <c r="D521" s="149" t="s">
        <v>688</v>
      </c>
      <c r="E521" s="121" t="s">
        <v>184</v>
      </c>
      <c r="F521" s="33">
        <f t="shared" si="48"/>
        <v>0</v>
      </c>
      <c r="G521" s="33">
        <f t="shared" si="48"/>
        <v>0</v>
      </c>
    </row>
    <row r="522" spans="1:7" ht="45" hidden="1" x14ac:dyDescent="0.3">
      <c r="A522" s="43" t="s">
        <v>298</v>
      </c>
      <c r="B522" s="121" t="s">
        <v>446</v>
      </c>
      <c r="C522" s="121" t="s">
        <v>198</v>
      </c>
      <c r="D522" s="149" t="s">
        <v>688</v>
      </c>
      <c r="E522" s="121" t="s">
        <v>689</v>
      </c>
      <c r="F522" s="33">
        <f t="shared" si="48"/>
        <v>0</v>
      </c>
      <c r="G522" s="33">
        <f t="shared" si="48"/>
        <v>0</v>
      </c>
    </row>
    <row r="523" spans="1:7" hidden="1" x14ac:dyDescent="0.3">
      <c r="A523" s="43" t="s">
        <v>307</v>
      </c>
      <c r="B523" s="121" t="s">
        <v>446</v>
      </c>
      <c r="C523" s="121" t="s">
        <v>198</v>
      </c>
      <c r="D523" s="149" t="s">
        <v>688</v>
      </c>
      <c r="E523" s="121" t="s">
        <v>690</v>
      </c>
      <c r="F523" s="33">
        <v>0</v>
      </c>
      <c r="G523" s="133">
        <v>0</v>
      </c>
    </row>
    <row r="524" spans="1:7" x14ac:dyDescent="0.3">
      <c r="A524" s="43" t="s">
        <v>471</v>
      </c>
      <c r="B524" s="121" t="s">
        <v>446</v>
      </c>
      <c r="C524" s="121" t="s">
        <v>210</v>
      </c>
      <c r="D524" s="149" t="s">
        <v>183</v>
      </c>
      <c r="E524" s="121" t="s">
        <v>184</v>
      </c>
      <c r="F524" s="33">
        <f t="shared" ref="F524:G529" si="49">F525</f>
        <v>4437</v>
      </c>
      <c r="G524" s="33">
        <f t="shared" si="49"/>
        <v>4215.1000000000004</v>
      </c>
    </row>
    <row r="525" spans="1:7" ht="45.75" customHeight="1" x14ac:dyDescent="0.3">
      <c r="A525" s="43" t="s">
        <v>1125</v>
      </c>
      <c r="B525" s="121" t="s">
        <v>446</v>
      </c>
      <c r="C525" s="121" t="s">
        <v>210</v>
      </c>
      <c r="D525" s="149" t="s">
        <v>350</v>
      </c>
      <c r="E525" s="121" t="s">
        <v>184</v>
      </c>
      <c r="F525" s="33">
        <f t="shared" si="49"/>
        <v>4437</v>
      </c>
      <c r="G525" s="33">
        <f t="shared" si="49"/>
        <v>4215.1000000000004</v>
      </c>
    </row>
    <row r="526" spans="1:7" ht="30" x14ac:dyDescent="0.3">
      <c r="A526" s="43" t="s">
        <v>472</v>
      </c>
      <c r="B526" s="121" t="s">
        <v>446</v>
      </c>
      <c r="C526" s="121" t="s">
        <v>210</v>
      </c>
      <c r="D526" s="149" t="s">
        <v>1234</v>
      </c>
      <c r="E526" s="121" t="s">
        <v>184</v>
      </c>
      <c r="F526" s="33">
        <f t="shared" si="49"/>
        <v>4437</v>
      </c>
      <c r="G526" s="33">
        <f t="shared" si="49"/>
        <v>4215.1000000000004</v>
      </c>
    </row>
    <row r="527" spans="1:7" ht="90" x14ac:dyDescent="0.3">
      <c r="A527" s="43" t="s">
        <v>474</v>
      </c>
      <c r="B527" s="121" t="s">
        <v>446</v>
      </c>
      <c r="C527" s="121" t="s">
        <v>210</v>
      </c>
      <c r="D527" s="149" t="s">
        <v>1233</v>
      </c>
      <c r="E527" s="121" t="s">
        <v>184</v>
      </c>
      <c r="F527" s="33">
        <f t="shared" si="49"/>
        <v>4437</v>
      </c>
      <c r="G527" s="33">
        <f t="shared" si="49"/>
        <v>4215.1000000000004</v>
      </c>
    </row>
    <row r="528" spans="1:7" ht="45" x14ac:dyDescent="0.3">
      <c r="A528" s="43" t="s">
        <v>476</v>
      </c>
      <c r="B528" s="121" t="s">
        <v>446</v>
      </c>
      <c r="C528" s="121" t="s">
        <v>210</v>
      </c>
      <c r="D528" s="149" t="s">
        <v>1256</v>
      </c>
      <c r="E528" s="121" t="s">
        <v>184</v>
      </c>
      <c r="F528" s="33">
        <f t="shared" si="49"/>
        <v>4437</v>
      </c>
      <c r="G528" s="33">
        <f t="shared" si="49"/>
        <v>4215.1000000000004</v>
      </c>
    </row>
    <row r="529" spans="1:7" ht="20.45" customHeight="1" x14ac:dyDescent="0.3">
      <c r="A529" s="43" t="s">
        <v>453</v>
      </c>
      <c r="B529" s="121" t="s">
        <v>446</v>
      </c>
      <c r="C529" s="121" t="s">
        <v>210</v>
      </c>
      <c r="D529" s="149" t="s">
        <v>1232</v>
      </c>
      <c r="E529" s="121">
        <v>300</v>
      </c>
      <c r="F529" s="33">
        <f t="shared" si="49"/>
        <v>4437</v>
      </c>
      <c r="G529" s="33">
        <f t="shared" si="49"/>
        <v>4215.1000000000004</v>
      </c>
    </row>
    <row r="530" spans="1:7" ht="30" x14ac:dyDescent="0.3">
      <c r="A530" s="43" t="s">
        <v>460</v>
      </c>
      <c r="B530" s="121" t="s">
        <v>446</v>
      </c>
      <c r="C530" s="121" t="s">
        <v>210</v>
      </c>
      <c r="D530" s="149" t="s">
        <v>1232</v>
      </c>
      <c r="E530" s="121" t="s">
        <v>808</v>
      </c>
      <c r="F530" s="33">
        <v>4437</v>
      </c>
      <c r="G530" s="133">
        <v>4215.1000000000004</v>
      </c>
    </row>
    <row r="531" spans="1:7" x14ac:dyDescent="0.3">
      <c r="A531" s="42" t="s">
        <v>477</v>
      </c>
      <c r="B531" s="129" t="s">
        <v>478</v>
      </c>
      <c r="C531" s="129" t="s">
        <v>182</v>
      </c>
      <c r="D531" s="34" t="s">
        <v>183</v>
      </c>
      <c r="E531" s="129" t="s">
        <v>184</v>
      </c>
      <c r="F531" s="157">
        <f>F532+F546</f>
        <v>9128.4</v>
      </c>
      <c r="G531" s="157">
        <f>G532+G546</f>
        <v>9215.3000000000011</v>
      </c>
    </row>
    <row r="532" spans="1:7" x14ac:dyDescent="0.3">
      <c r="A532" s="43" t="s">
        <v>479</v>
      </c>
      <c r="B532" s="121" t="s">
        <v>478</v>
      </c>
      <c r="C532" s="121" t="s">
        <v>181</v>
      </c>
      <c r="D532" s="149" t="s">
        <v>183</v>
      </c>
      <c r="E532" s="121" t="s">
        <v>184</v>
      </c>
      <c r="F532" s="33">
        <f>F533</f>
        <v>986.7</v>
      </c>
      <c r="G532" s="33">
        <f>G533</f>
        <v>986.7</v>
      </c>
    </row>
    <row r="533" spans="1:7" ht="45" x14ac:dyDescent="0.3">
      <c r="A533" s="43" t="s">
        <v>1014</v>
      </c>
      <c r="B533" s="121" t="s">
        <v>478</v>
      </c>
      <c r="C533" s="121" t="s">
        <v>181</v>
      </c>
      <c r="D533" s="149" t="s">
        <v>480</v>
      </c>
      <c r="E533" s="121" t="s">
        <v>184</v>
      </c>
      <c r="F533" s="33">
        <f>F534+F541</f>
        <v>986.7</v>
      </c>
      <c r="G533" s="33">
        <f>G534+G541</f>
        <v>986.7</v>
      </c>
    </row>
    <row r="534" spans="1:7" ht="30" x14ac:dyDescent="0.3">
      <c r="A534" s="43" t="s">
        <v>481</v>
      </c>
      <c r="B534" s="121" t="s">
        <v>478</v>
      </c>
      <c r="C534" s="121" t="s">
        <v>181</v>
      </c>
      <c r="D534" s="149" t="s">
        <v>482</v>
      </c>
      <c r="E534" s="121" t="s">
        <v>184</v>
      </c>
      <c r="F534" s="33">
        <f>F535</f>
        <v>549.70000000000005</v>
      </c>
      <c r="G534" s="33">
        <f>G535</f>
        <v>549.70000000000005</v>
      </c>
    </row>
    <row r="535" spans="1:7" ht="30" x14ac:dyDescent="0.3">
      <c r="A535" s="43" t="s">
        <v>483</v>
      </c>
      <c r="B535" s="121" t="s">
        <v>478</v>
      </c>
      <c r="C535" s="121" t="s">
        <v>181</v>
      </c>
      <c r="D535" s="149" t="s">
        <v>484</v>
      </c>
      <c r="E535" s="121" t="s">
        <v>184</v>
      </c>
      <c r="F535" s="33">
        <f>F536</f>
        <v>549.70000000000005</v>
      </c>
      <c r="G535" s="33">
        <f>G536</f>
        <v>549.70000000000005</v>
      </c>
    </row>
    <row r="536" spans="1:7" ht="30" x14ac:dyDescent="0.3">
      <c r="A536" s="43" t="s">
        <v>485</v>
      </c>
      <c r="B536" s="121" t="s">
        <v>478</v>
      </c>
      <c r="C536" s="121" t="s">
        <v>181</v>
      </c>
      <c r="D536" s="149" t="s">
        <v>486</v>
      </c>
      <c r="E536" s="121" t="s">
        <v>184</v>
      </c>
      <c r="F536" s="33">
        <f>F537+F539</f>
        <v>549.70000000000005</v>
      </c>
      <c r="G536" s="33">
        <f>G537+G539</f>
        <v>549.70000000000005</v>
      </c>
    </row>
    <row r="537" spans="1:7" ht="75" x14ac:dyDescent="0.3">
      <c r="A537" s="43" t="s">
        <v>288</v>
      </c>
      <c r="B537" s="121" t="s">
        <v>478</v>
      </c>
      <c r="C537" s="121" t="s">
        <v>181</v>
      </c>
      <c r="D537" s="149" t="s">
        <v>487</v>
      </c>
      <c r="E537" s="121">
        <v>100</v>
      </c>
      <c r="F537" s="33">
        <f>F538</f>
        <v>423</v>
      </c>
      <c r="G537" s="33">
        <f>G538</f>
        <v>423</v>
      </c>
    </row>
    <row r="538" spans="1:7" ht="18.75" customHeight="1" x14ac:dyDescent="0.3">
      <c r="A538" s="43" t="s">
        <v>259</v>
      </c>
      <c r="B538" s="121" t="s">
        <v>478</v>
      </c>
      <c r="C538" s="121" t="s">
        <v>181</v>
      </c>
      <c r="D538" s="149" t="s">
        <v>487</v>
      </c>
      <c r="E538" s="121">
        <v>110</v>
      </c>
      <c r="F538" s="33">
        <v>423</v>
      </c>
      <c r="G538" s="33">
        <v>423</v>
      </c>
    </row>
    <row r="539" spans="1:7" ht="30" x14ac:dyDescent="0.3">
      <c r="A539" s="43" t="s">
        <v>205</v>
      </c>
      <c r="B539" s="121" t="s">
        <v>478</v>
      </c>
      <c r="C539" s="121" t="s">
        <v>181</v>
      </c>
      <c r="D539" s="149" t="s">
        <v>487</v>
      </c>
      <c r="E539" s="121">
        <v>200</v>
      </c>
      <c r="F539" s="33">
        <f>F540</f>
        <v>126.7</v>
      </c>
      <c r="G539" s="33">
        <f>G540</f>
        <v>126.7</v>
      </c>
    </row>
    <row r="540" spans="1:7" ht="29.45" customHeight="1" x14ac:dyDescent="0.3">
      <c r="A540" s="43" t="s">
        <v>206</v>
      </c>
      <c r="B540" s="121" t="s">
        <v>478</v>
      </c>
      <c r="C540" s="121" t="s">
        <v>181</v>
      </c>
      <c r="D540" s="149" t="s">
        <v>487</v>
      </c>
      <c r="E540" s="121">
        <v>240</v>
      </c>
      <c r="F540" s="33">
        <v>126.7</v>
      </c>
      <c r="G540" s="33">
        <v>126.7</v>
      </c>
    </row>
    <row r="541" spans="1:7" ht="30" x14ac:dyDescent="0.3">
      <c r="A541" s="43" t="s">
        <v>488</v>
      </c>
      <c r="B541" s="121" t="s">
        <v>478</v>
      </c>
      <c r="C541" s="121" t="s">
        <v>181</v>
      </c>
      <c r="D541" s="149" t="s">
        <v>489</v>
      </c>
      <c r="E541" s="121" t="s">
        <v>184</v>
      </c>
      <c r="F541" s="33">
        <f t="shared" ref="F541:G544" si="50">F542</f>
        <v>437</v>
      </c>
      <c r="G541" s="33">
        <f t="shared" si="50"/>
        <v>437</v>
      </c>
    </row>
    <row r="542" spans="1:7" ht="30" x14ac:dyDescent="0.3">
      <c r="A542" s="43" t="s">
        <v>490</v>
      </c>
      <c r="B542" s="121" t="s">
        <v>478</v>
      </c>
      <c r="C542" s="121" t="s">
        <v>181</v>
      </c>
      <c r="D542" s="149" t="s">
        <v>491</v>
      </c>
      <c r="E542" s="121" t="s">
        <v>184</v>
      </c>
      <c r="F542" s="33">
        <f t="shared" si="50"/>
        <v>437</v>
      </c>
      <c r="G542" s="33">
        <f t="shared" si="50"/>
        <v>437</v>
      </c>
    </row>
    <row r="543" spans="1:7" ht="30" x14ac:dyDescent="0.3">
      <c r="A543" s="43" t="s">
        <v>492</v>
      </c>
      <c r="B543" s="121" t="s">
        <v>478</v>
      </c>
      <c r="C543" s="121" t="s">
        <v>181</v>
      </c>
      <c r="D543" s="149" t="s">
        <v>493</v>
      </c>
      <c r="E543" s="121" t="s">
        <v>184</v>
      </c>
      <c r="F543" s="33">
        <f t="shared" si="50"/>
        <v>437</v>
      </c>
      <c r="G543" s="33">
        <f t="shared" si="50"/>
        <v>437</v>
      </c>
    </row>
    <row r="544" spans="1:7" ht="30" x14ac:dyDescent="0.3">
      <c r="A544" s="43" t="s">
        <v>205</v>
      </c>
      <c r="B544" s="121" t="s">
        <v>478</v>
      </c>
      <c r="C544" s="121" t="s">
        <v>181</v>
      </c>
      <c r="D544" s="149" t="s">
        <v>493</v>
      </c>
      <c r="E544" s="121">
        <v>200</v>
      </c>
      <c r="F544" s="33">
        <f t="shared" si="50"/>
        <v>437</v>
      </c>
      <c r="G544" s="33">
        <f t="shared" si="50"/>
        <v>437</v>
      </c>
    </row>
    <row r="545" spans="1:7" ht="30.75" customHeight="1" x14ac:dyDescent="0.3">
      <c r="A545" s="43" t="s">
        <v>206</v>
      </c>
      <c r="B545" s="121" t="s">
        <v>478</v>
      </c>
      <c r="C545" s="121" t="s">
        <v>181</v>
      </c>
      <c r="D545" s="149" t="s">
        <v>493</v>
      </c>
      <c r="E545" s="121">
        <v>240</v>
      </c>
      <c r="F545" s="33">
        <v>437</v>
      </c>
      <c r="G545" s="33">
        <v>437</v>
      </c>
    </row>
    <row r="546" spans="1:7" x14ac:dyDescent="0.3">
      <c r="A546" s="43" t="s">
        <v>494</v>
      </c>
      <c r="B546" s="121" t="s">
        <v>478</v>
      </c>
      <c r="C546" s="121" t="s">
        <v>186</v>
      </c>
      <c r="D546" s="149" t="s">
        <v>183</v>
      </c>
      <c r="E546" s="121" t="s">
        <v>184</v>
      </c>
      <c r="F546" s="33">
        <f t="shared" ref="F546:G551" si="51">F547</f>
        <v>8141.7</v>
      </c>
      <c r="G546" s="33">
        <f t="shared" si="51"/>
        <v>8228.6</v>
      </c>
    </row>
    <row r="547" spans="1:7" ht="45" x14ac:dyDescent="0.3">
      <c r="A547" s="43" t="s">
        <v>1014</v>
      </c>
      <c r="B547" s="121" t="s">
        <v>478</v>
      </c>
      <c r="C547" s="121" t="s">
        <v>186</v>
      </c>
      <c r="D547" s="149" t="s">
        <v>480</v>
      </c>
      <c r="E547" s="121" t="s">
        <v>184</v>
      </c>
      <c r="F547" s="33">
        <f t="shared" si="51"/>
        <v>8141.7</v>
      </c>
      <c r="G547" s="33">
        <f t="shared" si="51"/>
        <v>8228.6</v>
      </c>
    </row>
    <row r="548" spans="1:7" ht="30" x14ac:dyDescent="0.3">
      <c r="A548" s="43" t="s">
        <v>481</v>
      </c>
      <c r="B548" s="121" t="s">
        <v>478</v>
      </c>
      <c r="C548" s="121" t="s">
        <v>186</v>
      </c>
      <c r="D548" s="149" t="s">
        <v>495</v>
      </c>
      <c r="E548" s="121" t="s">
        <v>184</v>
      </c>
      <c r="F548" s="33">
        <f t="shared" si="51"/>
        <v>8141.7</v>
      </c>
      <c r="G548" s="33">
        <f t="shared" si="51"/>
        <v>8228.6</v>
      </c>
    </row>
    <row r="549" spans="1:7" ht="30.75" customHeight="1" x14ac:dyDescent="0.3">
      <c r="A549" s="43" t="s">
        <v>496</v>
      </c>
      <c r="B549" s="121" t="s">
        <v>478</v>
      </c>
      <c r="C549" s="121" t="s">
        <v>186</v>
      </c>
      <c r="D549" s="149" t="s">
        <v>497</v>
      </c>
      <c r="E549" s="121" t="s">
        <v>184</v>
      </c>
      <c r="F549" s="33">
        <f t="shared" si="51"/>
        <v>8141.7</v>
      </c>
      <c r="G549" s="33">
        <f t="shared" si="51"/>
        <v>8228.6</v>
      </c>
    </row>
    <row r="550" spans="1:7" x14ac:dyDescent="0.3">
      <c r="A550" s="43" t="s">
        <v>498</v>
      </c>
      <c r="B550" s="121" t="s">
        <v>478</v>
      </c>
      <c r="C550" s="121" t="s">
        <v>186</v>
      </c>
      <c r="D550" s="149" t="s">
        <v>499</v>
      </c>
      <c r="E550" s="121" t="s">
        <v>184</v>
      </c>
      <c r="F550" s="33">
        <f t="shared" si="51"/>
        <v>8141.7</v>
      </c>
      <c r="G550" s="33">
        <f t="shared" si="51"/>
        <v>8228.6</v>
      </c>
    </row>
    <row r="551" spans="1:7" ht="31.15" customHeight="1" x14ac:dyDescent="0.3">
      <c r="A551" s="43" t="s">
        <v>298</v>
      </c>
      <c r="B551" s="121" t="s">
        <v>478</v>
      </c>
      <c r="C551" s="121" t="s">
        <v>186</v>
      </c>
      <c r="D551" s="149" t="s">
        <v>499</v>
      </c>
      <c r="E551" s="121">
        <v>600</v>
      </c>
      <c r="F551" s="33">
        <f t="shared" si="51"/>
        <v>8141.7</v>
      </c>
      <c r="G551" s="33">
        <f t="shared" si="51"/>
        <v>8228.6</v>
      </c>
    </row>
    <row r="552" spans="1:7" ht="18.600000000000001" customHeight="1" x14ac:dyDescent="0.3">
      <c r="A552" s="43" t="s">
        <v>500</v>
      </c>
      <c r="B552" s="121" t="s">
        <v>478</v>
      </c>
      <c r="C552" s="121" t="s">
        <v>186</v>
      </c>
      <c r="D552" s="149" t="s">
        <v>499</v>
      </c>
      <c r="E552" s="121">
        <v>620</v>
      </c>
      <c r="F552" s="33">
        <v>8141.7</v>
      </c>
      <c r="G552" s="133">
        <v>8228.6</v>
      </c>
    </row>
    <row r="553" spans="1:7" ht="25.5" x14ac:dyDescent="0.3">
      <c r="A553" s="42" t="s">
        <v>501</v>
      </c>
      <c r="B553" s="129" t="s">
        <v>263</v>
      </c>
      <c r="C553" s="129" t="s">
        <v>182</v>
      </c>
      <c r="D553" s="34" t="s">
        <v>183</v>
      </c>
      <c r="E553" s="129" t="s">
        <v>184</v>
      </c>
      <c r="F553" s="157">
        <f>F554</f>
        <v>55</v>
      </c>
      <c r="G553" s="157">
        <f t="shared" ref="F553:G558" si="52">G554</f>
        <v>0</v>
      </c>
    </row>
    <row r="554" spans="1:7" ht="30" x14ac:dyDescent="0.3">
      <c r="A554" s="43" t="s">
        <v>502</v>
      </c>
      <c r="B554" s="121" t="s">
        <v>263</v>
      </c>
      <c r="C554" s="121" t="s">
        <v>181</v>
      </c>
      <c r="D554" s="149" t="s">
        <v>183</v>
      </c>
      <c r="E554" s="121" t="s">
        <v>184</v>
      </c>
      <c r="F554" s="33">
        <f t="shared" si="52"/>
        <v>55</v>
      </c>
      <c r="G554" s="33">
        <f t="shared" si="52"/>
        <v>0</v>
      </c>
    </row>
    <row r="555" spans="1:7" ht="30" x14ac:dyDescent="0.3">
      <c r="A555" s="43" t="s">
        <v>503</v>
      </c>
      <c r="B555" s="121" t="s">
        <v>263</v>
      </c>
      <c r="C555" s="121" t="s">
        <v>181</v>
      </c>
      <c r="D555" s="149" t="s">
        <v>230</v>
      </c>
      <c r="E555" s="121" t="s">
        <v>184</v>
      </c>
      <c r="F555" s="33">
        <f t="shared" si="52"/>
        <v>55</v>
      </c>
      <c r="G555" s="33">
        <f t="shared" si="52"/>
        <v>0</v>
      </c>
    </row>
    <row r="556" spans="1:7" x14ac:dyDescent="0.3">
      <c r="A556" s="43" t="s">
        <v>231</v>
      </c>
      <c r="B556" s="121" t="s">
        <v>263</v>
      </c>
      <c r="C556" s="121" t="s">
        <v>181</v>
      </c>
      <c r="D556" s="149" t="s">
        <v>232</v>
      </c>
      <c r="E556" s="121" t="s">
        <v>184</v>
      </c>
      <c r="F556" s="33">
        <f t="shared" si="52"/>
        <v>55</v>
      </c>
      <c r="G556" s="33">
        <f t="shared" si="52"/>
        <v>0</v>
      </c>
    </row>
    <row r="557" spans="1:7" ht="35.25" customHeight="1" x14ac:dyDescent="0.3">
      <c r="A557" s="43" t="s">
        <v>504</v>
      </c>
      <c r="B557" s="121" t="s">
        <v>263</v>
      </c>
      <c r="C557" s="121" t="s">
        <v>181</v>
      </c>
      <c r="D557" s="149" t="s">
        <v>505</v>
      </c>
      <c r="E557" s="121" t="s">
        <v>184</v>
      </c>
      <c r="F557" s="33">
        <f t="shared" si="52"/>
        <v>55</v>
      </c>
      <c r="G557" s="33">
        <f t="shared" si="52"/>
        <v>0</v>
      </c>
    </row>
    <row r="558" spans="1:7" ht="30" x14ac:dyDescent="0.3">
      <c r="A558" s="43" t="s">
        <v>506</v>
      </c>
      <c r="B558" s="121" t="s">
        <v>263</v>
      </c>
      <c r="C558" s="121" t="s">
        <v>181</v>
      </c>
      <c r="D558" s="149" t="s">
        <v>505</v>
      </c>
      <c r="E558" s="121">
        <v>700</v>
      </c>
      <c r="F558" s="33">
        <f t="shared" si="52"/>
        <v>55</v>
      </c>
      <c r="G558" s="33">
        <f t="shared" si="52"/>
        <v>0</v>
      </c>
    </row>
    <row r="559" spans="1:7" x14ac:dyDescent="0.3">
      <c r="A559" s="43" t="s">
        <v>507</v>
      </c>
      <c r="B559" s="121" t="s">
        <v>263</v>
      </c>
      <c r="C559" s="121" t="s">
        <v>181</v>
      </c>
      <c r="D559" s="149" t="s">
        <v>505</v>
      </c>
      <c r="E559" s="121">
        <v>730</v>
      </c>
      <c r="F559" s="33">
        <v>55</v>
      </c>
      <c r="G559" s="133">
        <v>0</v>
      </c>
    </row>
    <row r="560" spans="1:7" ht="38.25" x14ac:dyDescent="0.3">
      <c r="A560" s="42" t="s">
        <v>508</v>
      </c>
      <c r="B560" s="129" t="s">
        <v>290</v>
      </c>
      <c r="C560" s="129" t="s">
        <v>182</v>
      </c>
      <c r="D560" s="34" t="s">
        <v>183</v>
      </c>
      <c r="E560" s="129" t="s">
        <v>184</v>
      </c>
      <c r="F560" s="157">
        <f>F561+F576+F570</f>
        <v>27820.699999999997</v>
      </c>
      <c r="G560" s="157">
        <f>G561+G576+G570</f>
        <v>20041.8</v>
      </c>
    </row>
    <row r="561" spans="1:7" ht="49.5" customHeight="1" x14ac:dyDescent="0.3">
      <c r="A561" s="43" t="s">
        <v>509</v>
      </c>
      <c r="B561" s="121" t="s">
        <v>290</v>
      </c>
      <c r="C561" s="121" t="s">
        <v>181</v>
      </c>
      <c r="D561" s="149" t="s">
        <v>183</v>
      </c>
      <c r="E561" s="121" t="s">
        <v>184</v>
      </c>
      <c r="F561" s="33">
        <f>F562</f>
        <v>18023.3</v>
      </c>
      <c r="G561" s="33">
        <f>G562</f>
        <v>17723.099999999999</v>
      </c>
    </row>
    <row r="562" spans="1:7" ht="19.5" customHeight="1" x14ac:dyDescent="0.3">
      <c r="A562" s="43" t="s">
        <v>510</v>
      </c>
      <c r="B562" s="121" t="s">
        <v>290</v>
      </c>
      <c r="C562" s="121" t="s">
        <v>181</v>
      </c>
      <c r="D562" s="149" t="s">
        <v>230</v>
      </c>
      <c r="E562" s="121" t="s">
        <v>184</v>
      </c>
      <c r="F562" s="33">
        <f>F563</f>
        <v>18023.3</v>
      </c>
      <c r="G562" s="33">
        <f>G563</f>
        <v>17723.099999999999</v>
      </c>
    </row>
    <row r="563" spans="1:7" ht="30" x14ac:dyDescent="0.3">
      <c r="A563" s="43" t="s">
        <v>254</v>
      </c>
      <c r="B563" s="121" t="s">
        <v>290</v>
      </c>
      <c r="C563" s="121" t="s">
        <v>181</v>
      </c>
      <c r="D563" s="149" t="s">
        <v>255</v>
      </c>
      <c r="E563" s="121" t="s">
        <v>184</v>
      </c>
      <c r="F563" s="33">
        <f>F564+F567</f>
        <v>18023.3</v>
      </c>
      <c r="G563" s="33">
        <f>G564+G567</f>
        <v>17723.099999999999</v>
      </c>
    </row>
    <row r="564" spans="1:7" ht="30" x14ac:dyDescent="0.3">
      <c r="A564" s="43" t="s">
        <v>511</v>
      </c>
      <c r="B564" s="121" t="s">
        <v>290</v>
      </c>
      <c r="C564" s="121" t="s">
        <v>181</v>
      </c>
      <c r="D564" s="149" t="s">
        <v>512</v>
      </c>
      <c r="E564" s="121" t="s">
        <v>184</v>
      </c>
      <c r="F564" s="33">
        <f>F565</f>
        <v>5018.2</v>
      </c>
      <c r="G564" s="33">
        <f>G565</f>
        <v>4718</v>
      </c>
    </row>
    <row r="565" spans="1:7" x14ac:dyDescent="0.3">
      <c r="A565" s="43" t="s">
        <v>268</v>
      </c>
      <c r="B565" s="121" t="s">
        <v>290</v>
      </c>
      <c r="C565" s="121" t="s">
        <v>181</v>
      </c>
      <c r="D565" s="149" t="s">
        <v>512</v>
      </c>
      <c r="E565" s="121">
        <v>500</v>
      </c>
      <c r="F565" s="33">
        <f>F566</f>
        <v>5018.2</v>
      </c>
      <c r="G565" s="33">
        <f>G566</f>
        <v>4718</v>
      </c>
    </row>
    <row r="566" spans="1:7" x14ac:dyDescent="0.3">
      <c r="A566" s="43" t="s">
        <v>513</v>
      </c>
      <c r="B566" s="121" t="s">
        <v>290</v>
      </c>
      <c r="C566" s="121" t="s">
        <v>181</v>
      </c>
      <c r="D566" s="149" t="s">
        <v>512</v>
      </c>
      <c r="E566" s="121">
        <v>510</v>
      </c>
      <c r="F566" s="33">
        <v>5018.2</v>
      </c>
      <c r="G566" s="33">
        <v>4718</v>
      </c>
    </row>
    <row r="567" spans="1:7" ht="30" x14ac:dyDescent="0.3">
      <c r="A567" s="43" t="s">
        <v>514</v>
      </c>
      <c r="B567" s="121" t="s">
        <v>290</v>
      </c>
      <c r="C567" s="121" t="s">
        <v>181</v>
      </c>
      <c r="D567" s="149" t="s">
        <v>515</v>
      </c>
      <c r="E567" s="121" t="s">
        <v>184</v>
      </c>
      <c r="F567" s="33">
        <f>F568</f>
        <v>13005.1</v>
      </c>
      <c r="G567" s="33">
        <f>G568</f>
        <v>13005.1</v>
      </c>
    </row>
    <row r="568" spans="1:7" x14ac:dyDescent="0.3">
      <c r="A568" s="43" t="s">
        <v>268</v>
      </c>
      <c r="B568" s="121" t="s">
        <v>290</v>
      </c>
      <c r="C568" s="121" t="s">
        <v>181</v>
      </c>
      <c r="D568" s="149" t="s">
        <v>515</v>
      </c>
      <c r="E568" s="121">
        <v>500</v>
      </c>
      <c r="F568" s="33">
        <f>F569</f>
        <v>13005.1</v>
      </c>
      <c r="G568" s="33">
        <f>G569</f>
        <v>13005.1</v>
      </c>
    </row>
    <row r="569" spans="1:7" x14ac:dyDescent="0.3">
      <c r="A569" s="43" t="s">
        <v>513</v>
      </c>
      <c r="B569" s="121" t="s">
        <v>290</v>
      </c>
      <c r="C569" s="121" t="s">
        <v>181</v>
      </c>
      <c r="D569" s="149" t="s">
        <v>515</v>
      </c>
      <c r="E569" s="121">
        <v>510</v>
      </c>
      <c r="F569" s="33">
        <v>13005.1</v>
      </c>
      <c r="G569" s="33">
        <v>13005.1</v>
      </c>
    </row>
    <row r="570" spans="1:7" hidden="1" x14ac:dyDescent="0.3">
      <c r="A570" s="43" t="s">
        <v>767</v>
      </c>
      <c r="B570" s="121" t="s">
        <v>290</v>
      </c>
      <c r="C570" s="121" t="s">
        <v>186</v>
      </c>
      <c r="D570" s="149" t="s">
        <v>183</v>
      </c>
      <c r="E570" s="121" t="s">
        <v>184</v>
      </c>
      <c r="F570" s="33">
        <f t="shared" ref="F570:G574" si="53">F571</f>
        <v>0</v>
      </c>
      <c r="G570" s="33">
        <f t="shared" si="53"/>
        <v>0</v>
      </c>
    </row>
    <row r="571" spans="1:7" ht="30" hidden="1" x14ac:dyDescent="0.3">
      <c r="A571" s="43" t="s">
        <v>510</v>
      </c>
      <c r="B571" s="121" t="s">
        <v>290</v>
      </c>
      <c r="C571" s="121" t="s">
        <v>186</v>
      </c>
      <c r="D571" s="149" t="s">
        <v>230</v>
      </c>
      <c r="E571" s="121" t="s">
        <v>184</v>
      </c>
      <c r="F571" s="33">
        <f t="shared" si="53"/>
        <v>0</v>
      </c>
      <c r="G571" s="33">
        <f t="shared" si="53"/>
        <v>0</v>
      </c>
    </row>
    <row r="572" spans="1:7" ht="30" hidden="1" x14ac:dyDescent="0.3">
      <c r="A572" s="43" t="s">
        <v>254</v>
      </c>
      <c r="B572" s="121" t="s">
        <v>290</v>
      </c>
      <c r="C572" s="121" t="s">
        <v>186</v>
      </c>
      <c r="D572" s="149" t="s">
        <v>255</v>
      </c>
      <c r="E572" s="121" t="s">
        <v>184</v>
      </c>
      <c r="F572" s="33">
        <f t="shared" si="53"/>
        <v>0</v>
      </c>
      <c r="G572" s="33">
        <f t="shared" si="53"/>
        <v>0</v>
      </c>
    </row>
    <row r="573" spans="1:7" ht="45" hidden="1" x14ac:dyDescent="0.3">
      <c r="A573" s="43" t="s">
        <v>768</v>
      </c>
      <c r="B573" s="121" t="s">
        <v>290</v>
      </c>
      <c r="C573" s="121" t="s">
        <v>186</v>
      </c>
      <c r="D573" s="149" t="s">
        <v>771</v>
      </c>
      <c r="E573" s="121" t="s">
        <v>184</v>
      </c>
      <c r="F573" s="33">
        <f t="shared" si="53"/>
        <v>0</v>
      </c>
      <c r="G573" s="33">
        <f t="shared" si="53"/>
        <v>0</v>
      </c>
    </row>
    <row r="574" spans="1:7" hidden="1" x14ac:dyDescent="0.3">
      <c r="A574" s="43" t="s">
        <v>268</v>
      </c>
      <c r="B574" s="121" t="s">
        <v>290</v>
      </c>
      <c r="C574" s="121" t="s">
        <v>186</v>
      </c>
      <c r="D574" s="149" t="s">
        <v>771</v>
      </c>
      <c r="E574" s="121">
        <v>500</v>
      </c>
      <c r="F574" s="33">
        <f t="shared" si="53"/>
        <v>0</v>
      </c>
      <c r="G574" s="33">
        <f t="shared" si="53"/>
        <v>0</v>
      </c>
    </row>
    <row r="575" spans="1:7" hidden="1" x14ac:dyDescent="0.3">
      <c r="A575" s="43" t="s">
        <v>513</v>
      </c>
      <c r="B575" s="121" t="s">
        <v>290</v>
      </c>
      <c r="C575" s="121" t="s">
        <v>186</v>
      </c>
      <c r="D575" s="149" t="s">
        <v>771</v>
      </c>
      <c r="E575" s="121">
        <v>510</v>
      </c>
      <c r="F575" s="33"/>
      <c r="G575" s="33"/>
    </row>
    <row r="576" spans="1:7" ht="17.25" customHeight="1" x14ac:dyDescent="0.3">
      <c r="A576" s="43" t="s">
        <v>516</v>
      </c>
      <c r="B576" s="121" t="s">
        <v>290</v>
      </c>
      <c r="C576" s="121" t="s">
        <v>198</v>
      </c>
      <c r="D576" s="149" t="s">
        <v>183</v>
      </c>
      <c r="E576" s="121" t="s">
        <v>184</v>
      </c>
      <c r="F576" s="33">
        <f>F577+F583+F592</f>
        <v>9797.4</v>
      </c>
      <c r="G576" s="33">
        <f>G577+G583+G592</f>
        <v>2318.6999999999998</v>
      </c>
    </row>
    <row r="577" spans="1:7" ht="45" x14ac:dyDescent="0.3">
      <c r="A577" s="43" t="s">
        <v>1024</v>
      </c>
      <c r="B577" s="121" t="s">
        <v>290</v>
      </c>
      <c r="C577" s="121" t="s">
        <v>198</v>
      </c>
      <c r="D577" s="149" t="s">
        <v>319</v>
      </c>
      <c r="E577" s="121" t="s">
        <v>184</v>
      </c>
      <c r="F577" s="33">
        <f t="shared" ref="F577:G580" si="54">F578</f>
        <v>7478.7</v>
      </c>
      <c r="G577" s="33">
        <f t="shared" si="54"/>
        <v>0</v>
      </c>
    </row>
    <row r="578" spans="1:7" ht="45" hidden="1" x14ac:dyDescent="0.3">
      <c r="A578" s="43" t="s">
        <v>1044</v>
      </c>
      <c r="B578" s="121" t="s">
        <v>290</v>
      </c>
      <c r="C578" s="121" t="s">
        <v>198</v>
      </c>
      <c r="D578" s="149" t="s">
        <v>321</v>
      </c>
      <c r="E578" s="121" t="s">
        <v>184</v>
      </c>
      <c r="F578" s="33">
        <f t="shared" si="54"/>
        <v>7478.7</v>
      </c>
      <c r="G578" s="33">
        <f t="shared" si="54"/>
        <v>0</v>
      </c>
    </row>
    <row r="579" spans="1:7" ht="30" x14ac:dyDescent="0.3">
      <c r="A579" s="43" t="s">
        <v>322</v>
      </c>
      <c r="B579" s="121" t="s">
        <v>290</v>
      </c>
      <c r="C579" s="121" t="s">
        <v>198</v>
      </c>
      <c r="D579" s="149" t="s">
        <v>777</v>
      </c>
      <c r="E579" s="121" t="s">
        <v>184</v>
      </c>
      <c r="F579" s="33">
        <f t="shared" si="54"/>
        <v>7478.7</v>
      </c>
      <c r="G579" s="33">
        <f t="shared" si="54"/>
        <v>0</v>
      </c>
    </row>
    <row r="580" spans="1:7" ht="30" x14ac:dyDescent="0.3">
      <c r="A580" s="43" t="s">
        <v>518</v>
      </c>
      <c r="B580" s="121" t="s">
        <v>290</v>
      </c>
      <c r="C580" s="121" t="s">
        <v>198</v>
      </c>
      <c r="D580" s="149" t="s">
        <v>778</v>
      </c>
      <c r="E580" s="121" t="s">
        <v>184</v>
      </c>
      <c r="F580" s="33">
        <f t="shared" si="54"/>
        <v>7478.7</v>
      </c>
      <c r="G580" s="33">
        <f t="shared" si="54"/>
        <v>0</v>
      </c>
    </row>
    <row r="581" spans="1:7" x14ac:dyDescent="0.3">
      <c r="A581" s="43" t="s">
        <v>268</v>
      </c>
      <c r="B581" s="121" t="s">
        <v>290</v>
      </c>
      <c r="C581" s="121" t="s">
        <v>198</v>
      </c>
      <c r="D581" s="149" t="s">
        <v>778</v>
      </c>
      <c r="E581" s="121">
        <v>500</v>
      </c>
      <c r="F581" s="33">
        <f>F582</f>
        <v>7478.7</v>
      </c>
      <c r="G581" s="33">
        <f>G582</f>
        <v>0</v>
      </c>
    </row>
    <row r="582" spans="1:7" x14ac:dyDescent="0.3">
      <c r="A582" s="43" t="s">
        <v>169</v>
      </c>
      <c r="B582" s="121" t="s">
        <v>290</v>
      </c>
      <c r="C582" s="121" t="s">
        <v>198</v>
      </c>
      <c r="D582" s="149" t="s">
        <v>778</v>
      </c>
      <c r="E582" s="121" t="s">
        <v>769</v>
      </c>
      <c r="F582" s="33">
        <v>7478.7</v>
      </c>
      <c r="G582" s="133">
        <v>0</v>
      </c>
    </row>
    <row r="583" spans="1:7" ht="45" x14ac:dyDescent="0.3">
      <c r="A583" s="43" t="s">
        <v>1016</v>
      </c>
      <c r="B583" s="121" t="s">
        <v>290</v>
      </c>
      <c r="C583" s="121" t="s">
        <v>198</v>
      </c>
      <c r="D583" s="149" t="s">
        <v>308</v>
      </c>
      <c r="E583" s="121" t="s">
        <v>184</v>
      </c>
      <c r="F583" s="33">
        <f>F584</f>
        <v>40</v>
      </c>
      <c r="G583" s="33">
        <f>G584</f>
        <v>40</v>
      </c>
    </row>
    <row r="584" spans="1:7" ht="45" x14ac:dyDescent="0.3">
      <c r="A584" s="43" t="s">
        <v>519</v>
      </c>
      <c r="B584" s="121" t="s">
        <v>290</v>
      </c>
      <c r="C584" s="121" t="s">
        <v>198</v>
      </c>
      <c r="D584" s="149" t="s">
        <v>310</v>
      </c>
      <c r="E584" s="121" t="s">
        <v>184</v>
      </c>
      <c r="F584" s="33">
        <f>F585</f>
        <v>40</v>
      </c>
      <c r="G584" s="33">
        <f>G585</f>
        <v>40</v>
      </c>
    </row>
    <row r="585" spans="1:7" ht="30" x14ac:dyDescent="0.3">
      <c r="A585" s="43" t="s">
        <v>520</v>
      </c>
      <c r="B585" s="121" t="s">
        <v>290</v>
      </c>
      <c r="C585" s="121" t="s">
        <v>198</v>
      </c>
      <c r="D585" s="149" t="s">
        <v>312</v>
      </c>
      <c r="E585" s="121" t="s">
        <v>184</v>
      </c>
      <c r="F585" s="33">
        <f>F586+F589</f>
        <v>40</v>
      </c>
      <c r="G585" s="33">
        <f>G586+G589</f>
        <v>40</v>
      </c>
    </row>
    <row r="586" spans="1:7" ht="30" x14ac:dyDescent="0.3">
      <c r="A586" s="43" t="s">
        <v>521</v>
      </c>
      <c r="B586" s="121" t="s">
        <v>290</v>
      </c>
      <c r="C586" s="121" t="s">
        <v>198</v>
      </c>
      <c r="D586" s="149" t="s">
        <v>522</v>
      </c>
      <c r="E586" s="121" t="s">
        <v>184</v>
      </c>
      <c r="F586" s="33">
        <f>F587</f>
        <v>22.4</v>
      </c>
      <c r="G586" s="33">
        <f>G587</f>
        <v>22.4</v>
      </c>
    </row>
    <row r="587" spans="1:7" x14ac:dyDescent="0.3">
      <c r="A587" s="43" t="s">
        <v>268</v>
      </c>
      <c r="B587" s="121" t="s">
        <v>290</v>
      </c>
      <c r="C587" s="121" t="s">
        <v>198</v>
      </c>
      <c r="D587" s="149" t="s">
        <v>522</v>
      </c>
      <c r="E587" s="121">
        <v>500</v>
      </c>
      <c r="F587" s="33">
        <f>F588</f>
        <v>22.4</v>
      </c>
      <c r="G587" s="33">
        <f>G588</f>
        <v>22.4</v>
      </c>
    </row>
    <row r="588" spans="1:7" x14ac:dyDescent="0.3">
      <c r="A588" s="43" t="s">
        <v>169</v>
      </c>
      <c r="B588" s="121" t="s">
        <v>290</v>
      </c>
      <c r="C588" s="121" t="s">
        <v>198</v>
      </c>
      <c r="D588" s="149" t="s">
        <v>522</v>
      </c>
      <c r="E588" s="121">
        <v>540</v>
      </c>
      <c r="F588" s="33">
        <v>22.4</v>
      </c>
      <c r="G588" s="33">
        <v>22.4</v>
      </c>
    </row>
    <row r="589" spans="1:7" ht="45" x14ac:dyDescent="0.3">
      <c r="A589" s="43" t="s">
        <v>523</v>
      </c>
      <c r="B589" s="121" t="s">
        <v>290</v>
      </c>
      <c r="C589" s="121" t="s">
        <v>198</v>
      </c>
      <c r="D589" s="149" t="s">
        <v>524</v>
      </c>
      <c r="E589" s="121" t="s">
        <v>184</v>
      </c>
      <c r="F589" s="33">
        <f>F590</f>
        <v>17.600000000000001</v>
      </c>
      <c r="G589" s="33">
        <f>G590</f>
        <v>17.600000000000001</v>
      </c>
    </row>
    <row r="590" spans="1:7" x14ac:dyDescent="0.3">
      <c r="A590" s="43" t="s">
        <v>268</v>
      </c>
      <c r="B590" s="121" t="s">
        <v>290</v>
      </c>
      <c r="C590" s="121" t="s">
        <v>198</v>
      </c>
      <c r="D590" s="149" t="s">
        <v>524</v>
      </c>
      <c r="E590" s="121">
        <v>500</v>
      </c>
      <c r="F590" s="33">
        <f>F591</f>
        <v>17.600000000000001</v>
      </c>
      <c r="G590" s="33">
        <f>G591</f>
        <v>17.600000000000001</v>
      </c>
    </row>
    <row r="591" spans="1:7" x14ac:dyDescent="0.3">
      <c r="A591" s="43" t="s">
        <v>169</v>
      </c>
      <c r="B591" s="121" t="s">
        <v>290</v>
      </c>
      <c r="C591" s="121" t="s">
        <v>198</v>
      </c>
      <c r="D591" s="149" t="s">
        <v>524</v>
      </c>
      <c r="E591" s="121">
        <v>540</v>
      </c>
      <c r="F591" s="33">
        <v>17.600000000000001</v>
      </c>
      <c r="G591" s="33">
        <v>17.600000000000001</v>
      </c>
    </row>
    <row r="592" spans="1:7" x14ac:dyDescent="0.3">
      <c r="A592" s="43" t="s">
        <v>525</v>
      </c>
      <c r="B592" s="121" t="s">
        <v>290</v>
      </c>
      <c r="C592" s="121" t="s">
        <v>198</v>
      </c>
      <c r="D592" s="149" t="s">
        <v>230</v>
      </c>
      <c r="E592" s="121" t="s">
        <v>184</v>
      </c>
      <c r="F592" s="33">
        <f t="shared" ref="F592:G595" si="55">F593</f>
        <v>2278.6999999999998</v>
      </c>
      <c r="G592" s="33">
        <f t="shared" si="55"/>
        <v>2278.6999999999998</v>
      </c>
    </row>
    <row r="593" spans="1:7" ht="30" x14ac:dyDescent="0.3">
      <c r="A593" s="43" t="s">
        <v>254</v>
      </c>
      <c r="B593" s="121" t="s">
        <v>290</v>
      </c>
      <c r="C593" s="121" t="s">
        <v>198</v>
      </c>
      <c r="D593" s="149" t="s">
        <v>255</v>
      </c>
      <c r="E593" s="121" t="s">
        <v>184</v>
      </c>
      <c r="F593" s="33">
        <f t="shared" si="55"/>
        <v>2278.6999999999998</v>
      </c>
      <c r="G593" s="33">
        <f t="shared" si="55"/>
        <v>2278.6999999999998</v>
      </c>
    </row>
    <row r="594" spans="1:7" ht="63.75" customHeight="1" x14ac:dyDescent="0.3">
      <c r="A594" s="43" t="s">
        <v>1003</v>
      </c>
      <c r="B594" s="121" t="s">
        <v>290</v>
      </c>
      <c r="C594" s="121" t="s">
        <v>198</v>
      </c>
      <c r="D594" s="149" t="s">
        <v>526</v>
      </c>
      <c r="E594" s="121" t="s">
        <v>184</v>
      </c>
      <c r="F594" s="33">
        <f t="shared" si="55"/>
        <v>2278.6999999999998</v>
      </c>
      <c r="G594" s="33">
        <f t="shared" si="55"/>
        <v>2278.6999999999998</v>
      </c>
    </row>
    <row r="595" spans="1:7" x14ac:dyDescent="0.3">
      <c r="A595" s="44" t="s">
        <v>268</v>
      </c>
      <c r="B595" s="121" t="s">
        <v>290</v>
      </c>
      <c r="C595" s="121" t="s">
        <v>198</v>
      </c>
      <c r="D595" s="149" t="s">
        <v>526</v>
      </c>
      <c r="E595" s="121">
        <v>500</v>
      </c>
      <c r="F595" s="33">
        <f t="shared" si="55"/>
        <v>2278.6999999999998</v>
      </c>
      <c r="G595" s="33">
        <f t="shared" si="55"/>
        <v>2278.6999999999998</v>
      </c>
    </row>
    <row r="596" spans="1:7" x14ac:dyDescent="0.3">
      <c r="A596" s="43" t="s">
        <v>169</v>
      </c>
      <c r="B596" s="121" t="s">
        <v>290</v>
      </c>
      <c r="C596" s="121" t="s">
        <v>198</v>
      </c>
      <c r="D596" s="149" t="s">
        <v>526</v>
      </c>
      <c r="E596" s="121">
        <v>530</v>
      </c>
      <c r="F596" s="33">
        <v>2278.6999999999998</v>
      </c>
      <c r="G596" s="33">
        <v>2278.6999999999998</v>
      </c>
    </row>
  </sheetData>
  <mergeCells count="9">
    <mergeCell ref="G4:G5"/>
    <mergeCell ref="E4:E5"/>
    <mergeCell ref="A2:G2"/>
    <mergeCell ref="D1:G1"/>
    <mergeCell ref="A4:A5"/>
    <mergeCell ref="B4:B5"/>
    <mergeCell ref="C4:C5"/>
    <mergeCell ref="D4:D5"/>
    <mergeCell ref="F4:F5"/>
  </mergeCells>
  <pageMargins left="1.1811023622047245" right="0.39370078740157483" top="0.78740157480314965" bottom="0.78740157480314965" header="0.31496062992125984" footer="0.31496062992125984"/>
  <pageSetup paperSize="9" scale="66" fitToHeight="0"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41</vt:i4>
      </vt:variant>
      <vt:variant>
        <vt:lpstr>Именованные диапазоны</vt:lpstr>
      </vt:variant>
      <vt:variant>
        <vt:i4>3</vt:i4>
      </vt:variant>
    </vt:vector>
  </HeadingPairs>
  <TitlesOfParts>
    <vt:vector size="44" baseType="lpstr">
      <vt:lpstr>прил 1.</vt:lpstr>
      <vt:lpstr>прил 2.</vt:lpstr>
      <vt:lpstr>прил 3.</vt:lpstr>
      <vt:lpstr>прил 4.</vt:lpstr>
      <vt:lpstr>прил 5.</vt:lpstr>
      <vt:lpstr>прил 6.</vt:lpstr>
      <vt:lpstr>прил 7.</vt:lpstr>
      <vt:lpstr>прил 8.</vt:lpstr>
      <vt:lpstr>прил 9.</vt:lpstr>
      <vt:lpstr>прил 10.</vt:lpstr>
      <vt:lpstr>прил 11.</vt:lpstr>
      <vt:lpstr>прил 12 таб.1</vt:lpstr>
      <vt:lpstr>прил 12 таб.2</vt:lpstr>
      <vt:lpstr>прил 12 таб.3</vt:lpstr>
      <vt:lpstr>прил 12 таб.4</vt:lpstr>
      <vt:lpstr>прил 12 таб.5</vt:lpstr>
      <vt:lpstr>прил 12 таб 6</vt:lpstr>
      <vt:lpstr>прил.12 табл.7</vt:lpstr>
      <vt:lpstr>прил. 12 табл.8</vt:lpstr>
      <vt:lpstr>прил 12 табл 9</vt:lpstr>
      <vt:lpstr>прил 12 таб 10</vt:lpstr>
      <vt:lpstr>прил 12 табл 11</vt:lpstr>
      <vt:lpstr>прил.13 таб.1</vt:lpstr>
      <vt:lpstr>прил.13 таб.2</vt:lpstr>
      <vt:lpstr>прил.13 таб.3</vt:lpstr>
      <vt:lpstr>прил.13 таб.4</vt:lpstr>
      <vt:lpstr>прил.13 таб.5</vt:lpstr>
      <vt:lpstr>прил.13 таб.6</vt:lpstr>
      <vt:lpstr>прил 13 табл 7</vt:lpstr>
      <vt:lpstr>прил 13 табл 8</vt:lpstr>
      <vt:lpstr>прил 14.</vt:lpstr>
      <vt:lpstr>прил 15.</vt:lpstr>
      <vt:lpstr>прил 16.</vt:lpstr>
      <vt:lpstr>прил 17.</vt:lpstr>
      <vt:lpstr>прил 18</vt:lpstr>
      <vt:lpstr>прил19.</vt:lpstr>
      <vt:lpstr>прил 20 .</vt:lpstr>
      <vt:lpstr>прил 21.</vt:lpstr>
      <vt:lpstr>прил 22.</vt:lpstr>
      <vt:lpstr>прил 23</vt:lpstr>
      <vt:lpstr>Лист1</vt:lpstr>
      <vt:lpstr>'прил 1.'!Область_печати</vt:lpstr>
      <vt:lpstr>'прил 10.'!Область_печати</vt:lpstr>
      <vt:lpstr>'прил 8.'!Область_печати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2020-12-17T09:50:57Z</dcterms:modified>
</cp:coreProperties>
</file>