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8" windowWidth="15120" windowHeight="7956" tabRatio="804" firstSheet="2" activeTab="16"/>
  </bookViews>
  <sheets>
    <sheet name="прил 1." sheetId="4" r:id="rId1"/>
    <sheet name="прил 2" sheetId="49" r:id="rId2"/>
    <sheet name="прил 3" sheetId="10" r:id="rId3"/>
    <sheet name="прил 4" sheetId="50" r:id="rId4"/>
    <sheet name="прил 5" sheetId="8" r:id="rId5"/>
    <sheet name="прил 6." sheetId="51" r:id="rId6"/>
    <sheet name="прил 7." sheetId="12" r:id="rId7"/>
    <sheet name="прил 8." sheetId="52" r:id="rId8"/>
    <sheet name="прил 9" sheetId="56" r:id="rId9"/>
    <sheet name="прил 10" sheetId="57" r:id="rId10"/>
    <sheet name="прил 11." sheetId="53" r:id="rId11"/>
    <sheet name="прил 12" sheetId="61" r:id="rId12"/>
    <sheet name="прил 13" sheetId="62" r:id="rId13"/>
    <sheet name="прил 14" sheetId="63" r:id="rId14"/>
    <sheet name="прил 15." sheetId="64" r:id="rId15"/>
    <sheet name="прил 16." sheetId="58" r:id="rId16"/>
    <sheet name="прил 17" sheetId="59" r:id="rId17"/>
  </sheets>
  <definedNames>
    <definedName name="_xlnm.Print_Area" localSheetId="0">'прил 1.'!$A$1:$I$63</definedName>
    <definedName name="_xlnm.Print_Area" localSheetId="1">'прил 2'!$A$1:$E$59</definedName>
    <definedName name="_xlnm.Print_Area" localSheetId="4">'прил 5'!$A$1:$L$622</definedName>
    <definedName name="_xlnm.Print_Area" localSheetId="5">'прил 6.'!$A$1:$H$581</definedName>
    <definedName name="_xlnm.Print_Area" localSheetId="6">'прил 7.'!$A$1:$L$805</definedName>
  </definedNames>
  <calcPr calcId="162913"/>
</workbook>
</file>

<file path=xl/calcChain.xml><?xml version="1.0" encoding="utf-8"?>
<calcChain xmlns="http://schemas.openxmlformats.org/spreadsheetml/2006/main">
  <c r="C9" i="59" l="1"/>
  <c r="D9" i="58"/>
  <c r="C9" i="58"/>
  <c r="D8" i="58"/>
  <c r="E8" i="58" s="1"/>
  <c r="E9" i="58" s="1"/>
  <c r="C8" i="64"/>
  <c r="H810" i="12" l="1"/>
  <c r="J810" i="12" s="1"/>
  <c r="L810" i="12" s="1"/>
  <c r="K809" i="12"/>
  <c r="I809" i="12"/>
  <c r="I808" i="12" s="1"/>
  <c r="I807" i="12" s="1"/>
  <c r="I806" i="12" s="1"/>
  <c r="H809" i="12"/>
  <c r="H808" i="12" s="1"/>
  <c r="G809" i="12"/>
  <c r="F809" i="12"/>
  <c r="K808" i="12"/>
  <c r="G808" i="12"/>
  <c r="G807" i="12" s="1"/>
  <c r="G806" i="12" s="1"/>
  <c r="F808" i="12"/>
  <c r="K807" i="12"/>
  <c r="K806" i="12" s="1"/>
  <c r="F807" i="12"/>
  <c r="F806" i="12" s="1"/>
  <c r="H805" i="12"/>
  <c r="J805" i="12" s="1"/>
  <c r="L805" i="12" s="1"/>
  <c r="K804" i="12"/>
  <c r="K803" i="12" s="1"/>
  <c r="K802" i="12" s="1"/>
  <c r="K801" i="12" s="1"/>
  <c r="I804" i="12"/>
  <c r="I803" i="12" s="1"/>
  <c r="I802" i="12" s="1"/>
  <c r="G804" i="12"/>
  <c r="G803" i="12" s="1"/>
  <c r="G802" i="12" s="1"/>
  <c r="G801" i="12" s="1"/>
  <c r="F804" i="12"/>
  <c r="F803" i="12" s="1"/>
  <c r="F802" i="12" s="1"/>
  <c r="F801" i="12" s="1"/>
  <c r="I801" i="12"/>
  <c r="J800" i="12"/>
  <c r="L800" i="12" s="1"/>
  <c r="H800" i="12"/>
  <c r="K799" i="12"/>
  <c r="K798" i="12" s="1"/>
  <c r="K797" i="12" s="1"/>
  <c r="J799" i="12"/>
  <c r="L799" i="12" s="1"/>
  <c r="I799" i="12"/>
  <c r="H799" i="12"/>
  <c r="G799" i="12"/>
  <c r="G798" i="12" s="1"/>
  <c r="G797" i="12" s="1"/>
  <c r="F799" i="12"/>
  <c r="F798" i="12" s="1"/>
  <c r="F797" i="12" s="1"/>
  <c r="F796" i="12" s="1"/>
  <c r="I798" i="12"/>
  <c r="J798" i="12" s="1"/>
  <c r="L798" i="12" s="1"/>
  <c r="H798" i="12"/>
  <c r="I797" i="12"/>
  <c r="I796" i="12" s="1"/>
  <c r="H797" i="12"/>
  <c r="H796" i="12" s="1"/>
  <c r="K796" i="12"/>
  <c r="G796" i="12"/>
  <c r="H795" i="12"/>
  <c r="K794" i="12"/>
  <c r="I794" i="12"/>
  <c r="G794" i="12"/>
  <c r="F794" i="12"/>
  <c r="F793" i="12" s="1"/>
  <c r="F792" i="12" s="1"/>
  <c r="F787" i="12" s="1"/>
  <c r="K793" i="12"/>
  <c r="I793" i="12"/>
  <c r="I792" i="12" s="1"/>
  <c r="I787" i="12" s="1"/>
  <c r="G793" i="12"/>
  <c r="G792" i="12" s="1"/>
  <c r="G787" i="12" s="1"/>
  <c r="K792" i="12"/>
  <c r="K787" i="12" s="1"/>
  <c r="H791" i="12"/>
  <c r="K790" i="12"/>
  <c r="I790" i="12"/>
  <c r="G790" i="12"/>
  <c r="F790" i="12"/>
  <c r="F789" i="12" s="1"/>
  <c r="F788" i="12" s="1"/>
  <c r="K789" i="12"/>
  <c r="K788" i="12" s="1"/>
  <c r="I789" i="12"/>
  <c r="I788" i="12" s="1"/>
  <c r="G789" i="12"/>
  <c r="G788" i="12"/>
  <c r="H786" i="12"/>
  <c r="J786" i="12" s="1"/>
  <c r="L786" i="12" s="1"/>
  <c r="K785" i="12"/>
  <c r="K784" i="12" s="1"/>
  <c r="K783" i="12" s="1"/>
  <c r="K782" i="12" s="1"/>
  <c r="I785" i="12"/>
  <c r="I784" i="12" s="1"/>
  <c r="I783" i="12" s="1"/>
  <c r="H785" i="12"/>
  <c r="G785" i="12"/>
  <c r="F785" i="12"/>
  <c r="F784" i="12" s="1"/>
  <c r="F783" i="12" s="1"/>
  <c r="F782" i="12" s="1"/>
  <c r="H784" i="12"/>
  <c r="G784" i="12"/>
  <c r="G783" i="12"/>
  <c r="G782" i="12" s="1"/>
  <c r="I782" i="12"/>
  <c r="H781" i="12"/>
  <c r="J781" i="12" s="1"/>
  <c r="L781" i="12" s="1"/>
  <c r="K780" i="12"/>
  <c r="K779" i="12" s="1"/>
  <c r="K778" i="12" s="1"/>
  <c r="K777" i="12" s="1"/>
  <c r="I780" i="12"/>
  <c r="H780" i="12"/>
  <c r="G780" i="12"/>
  <c r="G779" i="12" s="1"/>
  <c r="G778" i="12" s="1"/>
  <c r="G777" i="12" s="1"/>
  <c r="F780" i="12"/>
  <c r="I779" i="12"/>
  <c r="I778" i="12" s="1"/>
  <c r="I777" i="12" s="1"/>
  <c r="F779" i="12"/>
  <c r="F778" i="12" s="1"/>
  <c r="F777" i="12" s="1"/>
  <c r="L776" i="12"/>
  <c r="J776" i="12"/>
  <c r="H776" i="12"/>
  <c r="H775" i="12" s="1"/>
  <c r="H774" i="12" s="1"/>
  <c r="H773" i="12" s="1"/>
  <c r="K775" i="12"/>
  <c r="K774" i="12" s="1"/>
  <c r="K773" i="12" s="1"/>
  <c r="J775" i="12"/>
  <c r="L775" i="12" s="1"/>
  <c r="I775" i="12"/>
  <c r="G775" i="12"/>
  <c r="G774" i="12" s="1"/>
  <c r="G773" i="12" s="1"/>
  <c r="G772" i="12" s="1"/>
  <c r="F775" i="12"/>
  <c r="F774" i="12" s="1"/>
  <c r="F773" i="12" s="1"/>
  <c r="F772" i="12" s="1"/>
  <c r="J774" i="12"/>
  <c r="L774" i="12" s="1"/>
  <c r="I774" i="12"/>
  <c r="I773" i="12"/>
  <c r="I772" i="12" s="1"/>
  <c r="K772" i="12"/>
  <c r="H772" i="12"/>
  <c r="J772" i="12" s="1"/>
  <c r="L772" i="12" s="1"/>
  <c r="H771" i="12"/>
  <c r="K770" i="12"/>
  <c r="I770" i="12"/>
  <c r="G770" i="12"/>
  <c r="F770" i="12"/>
  <c r="H769" i="12"/>
  <c r="J769" i="12" s="1"/>
  <c r="L769" i="12" s="1"/>
  <c r="K768" i="12"/>
  <c r="K767" i="12" s="1"/>
  <c r="K766" i="12" s="1"/>
  <c r="K765" i="12" s="1"/>
  <c r="I768" i="12"/>
  <c r="H768" i="12"/>
  <c r="G768" i="12"/>
  <c r="F768" i="12"/>
  <c r="F767" i="12"/>
  <c r="F766" i="12" s="1"/>
  <c r="F765" i="12" s="1"/>
  <c r="H763" i="12"/>
  <c r="H762" i="12" s="1"/>
  <c r="K762" i="12"/>
  <c r="I762" i="12"/>
  <c r="G762" i="12"/>
  <c r="F762" i="12"/>
  <c r="F761" i="12" s="1"/>
  <c r="F760" i="12" s="1"/>
  <c r="F759" i="12" s="1"/>
  <c r="F758" i="12" s="1"/>
  <c r="K761" i="12"/>
  <c r="I761" i="12"/>
  <c r="I760" i="12" s="1"/>
  <c r="I759" i="12" s="1"/>
  <c r="G761" i="12"/>
  <c r="G760" i="12" s="1"/>
  <c r="G759" i="12" s="1"/>
  <c r="G758" i="12" s="1"/>
  <c r="K760" i="12"/>
  <c r="K759" i="12" s="1"/>
  <c r="K758" i="12" s="1"/>
  <c r="I758" i="12"/>
  <c r="L757" i="12"/>
  <c r="K756" i="12"/>
  <c r="J756" i="12"/>
  <c r="K755" i="12"/>
  <c r="K754" i="12"/>
  <c r="L753" i="12"/>
  <c r="K752" i="12"/>
  <c r="J752" i="12"/>
  <c r="J751" i="12"/>
  <c r="J750" i="12"/>
  <c r="H749" i="12"/>
  <c r="J749" i="12" s="1"/>
  <c r="L749" i="12" s="1"/>
  <c r="K748" i="12"/>
  <c r="I748" i="12"/>
  <c r="I747" i="12" s="1"/>
  <c r="I746" i="12" s="1"/>
  <c r="I745" i="12" s="1"/>
  <c r="G748" i="12"/>
  <c r="G747" i="12" s="1"/>
  <c r="G746" i="12" s="1"/>
  <c r="G745" i="12" s="1"/>
  <c r="F748" i="12"/>
  <c r="K747" i="12"/>
  <c r="K746" i="12" s="1"/>
  <c r="K745" i="12" s="1"/>
  <c r="F747" i="12"/>
  <c r="F746" i="12" s="1"/>
  <c r="F745" i="12" s="1"/>
  <c r="J744" i="12"/>
  <c r="L744" i="12" s="1"/>
  <c r="H744" i="12"/>
  <c r="K743" i="12"/>
  <c r="K742" i="12" s="1"/>
  <c r="K741" i="12" s="1"/>
  <c r="I743" i="12"/>
  <c r="I742" i="12" s="1"/>
  <c r="H743" i="12"/>
  <c r="J743" i="12" s="1"/>
  <c r="L743" i="12" s="1"/>
  <c r="G743" i="12"/>
  <c r="G742" i="12" s="1"/>
  <c r="G741" i="12" s="1"/>
  <c r="F743" i="12"/>
  <c r="H742" i="12"/>
  <c r="F742" i="12"/>
  <c r="F741" i="12" s="1"/>
  <c r="F740" i="12" s="1"/>
  <c r="H741" i="12"/>
  <c r="K740" i="12"/>
  <c r="G740" i="12"/>
  <c r="H739" i="12"/>
  <c r="H738" i="12" s="1"/>
  <c r="K738" i="12"/>
  <c r="I738" i="12"/>
  <c r="G738" i="12"/>
  <c r="F738" i="12"/>
  <c r="F737" i="12" s="1"/>
  <c r="F736" i="12" s="1"/>
  <c r="K737" i="12"/>
  <c r="I737" i="12"/>
  <c r="I736" i="12" s="1"/>
  <c r="I735" i="12" s="1"/>
  <c r="G737" i="12"/>
  <c r="G736" i="12" s="1"/>
  <c r="G735" i="12" s="1"/>
  <c r="K736" i="12"/>
  <c r="K735" i="12" s="1"/>
  <c r="F735" i="12"/>
  <c r="J734" i="12"/>
  <c r="L734" i="12" s="1"/>
  <c r="H734" i="12"/>
  <c r="K733" i="12"/>
  <c r="K732" i="12" s="1"/>
  <c r="K731" i="12" s="1"/>
  <c r="J733" i="12"/>
  <c r="L733" i="12" s="1"/>
  <c r="I733" i="12"/>
  <c r="H733" i="12"/>
  <c r="H732" i="12" s="1"/>
  <c r="G733" i="12"/>
  <c r="G732" i="12" s="1"/>
  <c r="G731" i="12" s="1"/>
  <c r="G730" i="12" s="1"/>
  <c r="F733" i="12"/>
  <c r="F732" i="12" s="1"/>
  <c r="F731" i="12" s="1"/>
  <c r="F730" i="12" s="1"/>
  <c r="I732" i="12"/>
  <c r="I731" i="12" s="1"/>
  <c r="I730" i="12" s="1"/>
  <c r="H731" i="12"/>
  <c r="K730" i="12"/>
  <c r="J729" i="12"/>
  <c r="L729" i="12" s="1"/>
  <c r="K728" i="12"/>
  <c r="I728" i="12"/>
  <c r="J728" i="12" s="1"/>
  <c r="L728" i="12" s="1"/>
  <c r="K727" i="12"/>
  <c r="K726" i="12" s="1"/>
  <c r="H725" i="12"/>
  <c r="J725" i="12" s="1"/>
  <c r="L725" i="12" s="1"/>
  <c r="K724" i="12"/>
  <c r="K723" i="12" s="1"/>
  <c r="K722" i="12" s="1"/>
  <c r="K721" i="12" s="1"/>
  <c r="I724" i="12"/>
  <c r="I723" i="12" s="1"/>
  <c r="I722" i="12" s="1"/>
  <c r="I721" i="12" s="1"/>
  <c r="G724" i="12"/>
  <c r="G723" i="12" s="1"/>
  <c r="G722" i="12" s="1"/>
  <c r="G721" i="12" s="1"/>
  <c r="F724" i="12"/>
  <c r="F723" i="12"/>
  <c r="F722" i="12" s="1"/>
  <c r="F721" i="12" s="1"/>
  <c r="H720" i="12"/>
  <c r="J720" i="12" s="1"/>
  <c r="L720" i="12" s="1"/>
  <c r="K719" i="12"/>
  <c r="K718" i="12" s="1"/>
  <c r="K717" i="12" s="1"/>
  <c r="I719" i="12"/>
  <c r="H719" i="12"/>
  <c r="H718" i="12" s="1"/>
  <c r="H717" i="12" s="1"/>
  <c r="H716" i="12" s="1"/>
  <c r="J716" i="12" s="1"/>
  <c r="G719" i="12"/>
  <c r="G718" i="12" s="1"/>
  <c r="G717" i="12" s="1"/>
  <c r="G716" i="12" s="1"/>
  <c r="F719" i="12"/>
  <c r="F718" i="12" s="1"/>
  <c r="F717" i="12" s="1"/>
  <c r="F716" i="12" s="1"/>
  <c r="I718" i="12"/>
  <c r="I717" i="12" s="1"/>
  <c r="I716" i="12" s="1"/>
  <c r="K716" i="12"/>
  <c r="H715" i="12"/>
  <c r="K714" i="12"/>
  <c r="I714" i="12"/>
  <c r="G714" i="12"/>
  <c r="G713" i="12" s="1"/>
  <c r="G712" i="12" s="1"/>
  <c r="G711" i="12" s="1"/>
  <c r="F714" i="12"/>
  <c r="F713" i="12" s="1"/>
  <c r="F712" i="12" s="1"/>
  <c r="F711" i="12" s="1"/>
  <c r="K713" i="12"/>
  <c r="I713" i="12"/>
  <c r="I712" i="12" s="1"/>
  <c r="I711" i="12" s="1"/>
  <c r="K712" i="12"/>
  <c r="K711" i="12" s="1"/>
  <c r="L710" i="12"/>
  <c r="K709" i="12"/>
  <c r="K708" i="12" s="1"/>
  <c r="K707" i="12" s="1"/>
  <c r="J709" i="12"/>
  <c r="K706" i="12"/>
  <c r="H705" i="12"/>
  <c r="H704" i="12" s="1"/>
  <c r="J704" i="12" s="1"/>
  <c r="L704" i="12" s="1"/>
  <c r="K704" i="12"/>
  <c r="K703" i="12" s="1"/>
  <c r="K702" i="12" s="1"/>
  <c r="K701" i="12" s="1"/>
  <c r="I704" i="12"/>
  <c r="G704" i="12"/>
  <c r="G703" i="12" s="1"/>
  <c r="G702" i="12" s="1"/>
  <c r="G701" i="12" s="1"/>
  <c r="F704" i="12"/>
  <c r="F703" i="12" s="1"/>
  <c r="F702" i="12" s="1"/>
  <c r="F701" i="12" s="1"/>
  <c r="I703" i="12"/>
  <c r="I702" i="12" s="1"/>
  <c r="I701" i="12" s="1"/>
  <c r="H703" i="12"/>
  <c r="J703" i="12" s="1"/>
  <c r="L703" i="12" s="1"/>
  <c r="H700" i="12"/>
  <c r="J700" i="12" s="1"/>
  <c r="L700" i="12" s="1"/>
  <c r="K699" i="12"/>
  <c r="K698" i="12" s="1"/>
  <c r="K697" i="12" s="1"/>
  <c r="K696" i="12" s="1"/>
  <c r="I699" i="12"/>
  <c r="I698" i="12" s="1"/>
  <c r="I697" i="12" s="1"/>
  <c r="I696" i="12" s="1"/>
  <c r="G699" i="12"/>
  <c r="F699" i="12"/>
  <c r="F698" i="12" s="1"/>
  <c r="F697" i="12" s="1"/>
  <c r="F696" i="12" s="1"/>
  <c r="G698" i="12"/>
  <c r="G697" i="12" s="1"/>
  <c r="G696" i="12" s="1"/>
  <c r="H695" i="12"/>
  <c r="J695" i="12" s="1"/>
  <c r="L695" i="12" s="1"/>
  <c r="K694" i="12"/>
  <c r="K693" i="12" s="1"/>
  <c r="K692" i="12" s="1"/>
  <c r="K691" i="12" s="1"/>
  <c r="I694" i="12"/>
  <c r="G694" i="12"/>
  <c r="G693" i="12" s="1"/>
  <c r="G692" i="12" s="1"/>
  <c r="G691" i="12" s="1"/>
  <c r="F694" i="12"/>
  <c r="I693" i="12"/>
  <c r="I692" i="12" s="1"/>
  <c r="I691" i="12" s="1"/>
  <c r="F693" i="12"/>
  <c r="F692" i="12"/>
  <c r="F691" i="12" s="1"/>
  <c r="H690" i="12"/>
  <c r="K689" i="12"/>
  <c r="K688" i="12" s="1"/>
  <c r="I689" i="12"/>
  <c r="I688" i="12" s="1"/>
  <c r="I687" i="12" s="1"/>
  <c r="I686" i="12" s="1"/>
  <c r="G689" i="12"/>
  <c r="G688" i="12" s="1"/>
  <c r="G687" i="12" s="1"/>
  <c r="G686" i="12" s="1"/>
  <c r="F689" i="12"/>
  <c r="F688" i="12" s="1"/>
  <c r="F687" i="12" s="1"/>
  <c r="K687" i="12"/>
  <c r="K686" i="12" s="1"/>
  <c r="F686" i="12"/>
  <c r="H685" i="12"/>
  <c r="J685" i="12" s="1"/>
  <c r="L685" i="12" s="1"/>
  <c r="L684" i="12"/>
  <c r="K684" i="12"/>
  <c r="I684" i="12"/>
  <c r="H684" i="12"/>
  <c r="J684" i="12" s="1"/>
  <c r="G684" i="12"/>
  <c r="F684" i="12"/>
  <c r="H683" i="12"/>
  <c r="J683" i="12" s="1"/>
  <c r="L683" i="12" s="1"/>
  <c r="K682" i="12"/>
  <c r="K681" i="12" s="1"/>
  <c r="K680" i="12" s="1"/>
  <c r="K679" i="12" s="1"/>
  <c r="I682" i="12"/>
  <c r="H682" i="12"/>
  <c r="J682" i="12" s="1"/>
  <c r="L682" i="12" s="1"/>
  <c r="G682" i="12"/>
  <c r="F682" i="12"/>
  <c r="I681" i="12"/>
  <c r="I680" i="12" s="1"/>
  <c r="I679" i="12" s="1"/>
  <c r="G681" i="12"/>
  <c r="G680" i="12" s="1"/>
  <c r="G679" i="12" s="1"/>
  <c r="F681" i="12"/>
  <c r="F680" i="12" s="1"/>
  <c r="F679" i="12" s="1"/>
  <c r="H678" i="12"/>
  <c r="H677" i="12" s="1"/>
  <c r="J677" i="12" s="1"/>
  <c r="L677" i="12" s="1"/>
  <c r="K677" i="12"/>
  <c r="K676" i="12" s="1"/>
  <c r="K675" i="12" s="1"/>
  <c r="I677" i="12"/>
  <c r="I676" i="12" s="1"/>
  <c r="I675" i="12" s="1"/>
  <c r="I674" i="12" s="1"/>
  <c r="G677" i="12"/>
  <c r="G676" i="12" s="1"/>
  <c r="G675" i="12" s="1"/>
  <c r="G674" i="12" s="1"/>
  <c r="F677" i="12"/>
  <c r="H676" i="12"/>
  <c r="H675" i="12" s="1"/>
  <c r="F676" i="12"/>
  <c r="F675" i="12" s="1"/>
  <c r="F674" i="12" s="1"/>
  <c r="H673" i="12"/>
  <c r="K672" i="12"/>
  <c r="I672" i="12"/>
  <c r="I671" i="12" s="1"/>
  <c r="I670" i="12" s="1"/>
  <c r="I669" i="12" s="1"/>
  <c r="G672" i="12"/>
  <c r="G671" i="12" s="1"/>
  <c r="G670" i="12" s="1"/>
  <c r="G669" i="12" s="1"/>
  <c r="F672" i="12"/>
  <c r="F671" i="12" s="1"/>
  <c r="F670" i="12" s="1"/>
  <c r="F669" i="12" s="1"/>
  <c r="K671" i="12"/>
  <c r="K670" i="12"/>
  <c r="K669" i="12" s="1"/>
  <c r="H668" i="12"/>
  <c r="J668" i="12" s="1"/>
  <c r="L668" i="12" s="1"/>
  <c r="K667" i="12"/>
  <c r="K666" i="12" s="1"/>
  <c r="K665" i="12" s="1"/>
  <c r="K664" i="12" s="1"/>
  <c r="I667" i="12"/>
  <c r="I666" i="12" s="1"/>
  <c r="G667" i="12"/>
  <c r="F667" i="12"/>
  <c r="G666" i="12"/>
  <c r="G665" i="12" s="1"/>
  <c r="G664" i="12" s="1"/>
  <c r="F666" i="12"/>
  <c r="I665" i="12"/>
  <c r="I664" i="12" s="1"/>
  <c r="F665" i="12"/>
  <c r="F664" i="12"/>
  <c r="J661" i="12"/>
  <c r="L661" i="12" s="1"/>
  <c r="H661" i="12"/>
  <c r="H660" i="12" s="1"/>
  <c r="J660" i="12" s="1"/>
  <c r="L660" i="12" s="1"/>
  <c r="K660" i="12"/>
  <c r="I660" i="12"/>
  <c r="G660" i="12"/>
  <c r="F660" i="12"/>
  <c r="J659" i="12"/>
  <c r="L659" i="12" s="1"/>
  <c r="H659" i="12"/>
  <c r="K658" i="12"/>
  <c r="I658" i="12"/>
  <c r="H658" i="12"/>
  <c r="G658" i="12"/>
  <c r="F658" i="12"/>
  <c r="H657" i="12"/>
  <c r="J657" i="12" s="1"/>
  <c r="L657" i="12" s="1"/>
  <c r="K656" i="12"/>
  <c r="I656" i="12"/>
  <c r="G656" i="12"/>
  <c r="F656" i="12"/>
  <c r="H652" i="12"/>
  <c r="J652" i="12" s="1"/>
  <c r="L652" i="12" s="1"/>
  <c r="K651" i="12"/>
  <c r="K650" i="12" s="1"/>
  <c r="K649" i="12" s="1"/>
  <c r="I651" i="12"/>
  <c r="I650" i="12" s="1"/>
  <c r="H651" i="12"/>
  <c r="G651" i="12"/>
  <c r="F651" i="12"/>
  <c r="F650" i="12" s="1"/>
  <c r="F649" i="12" s="1"/>
  <c r="G650" i="12"/>
  <c r="I649" i="12"/>
  <c r="G649" i="12"/>
  <c r="H647" i="12"/>
  <c r="H646" i="12" s="1"/>
  <c r="J646" i="12" s="1"/>
  <c r="L646" i="12" s="1"/>
  <c r="K646" i="12"/>
  <c r="I646" i="12"/>
  <c r="G646" i="12"/>
  <c r="F646" i="12"/>
  <c r="H645" i="12"/>
  <c r="J645" i="12" s="1"/>
  <c r="L645" i="12" s="1"/>
  <c r="K644" i="12"/>
  <c r="I644" i="12"/>
  <c r="H644" i="12"/>
  <c r="J644" i="12" s="1"/>
  <c r="L644" i="12" s="1"/>
  <c r="H643" i="12"/>
  <c r="K642" i="12"/>
  <c r="I642" i="12"/>
  <c r="G642" i="12"/>
  <c r="F642" i="12"/>
  <c r="H641" i="12"/>
  <c r="J641" i="12" s="1"/>
  <c r="L641" i="12" s="1"/>
  <c r="K640" i="12"/>
  <c r="K639" i="12" s="1"/>
  <c r="K638" i="12" s="1"/>
  <c r="K637" i="12" s="1"/>
  <c r="I640" i="12"/>
  <c r="G640" i="12"/>
  <c r="G639" i="12" s="1"/>
  <c r="G638" i="12" s="1"/>
  <c r="G637" i="12" s="1"/>
  <c r="F640" i="12"/>
  <c r="I639" i="12"/>
  <c r="I638" i="12" s="1"/>
  <c r="I637" i="12" s="1"/>
  <c r="H636" i="12"/>
  <c r="K635" i="12"/>
  <c r="K634" i="12" s="1"/>
  <c r="K633" i="12" s="1"/>
  <c r="K632" i="12" s="1"/>
  <c r="I635" i="12"/>
  <c r="G635" i="12"/>
  <c r="G634" i="12" s="1"/>
  <c r="F635" i="12"/>
  <c r="F634" i="12" s="1"/>
  <c r="F633" i="12" s="1"/>
  <c r="I634" i="12"/>
  <c r="I633" i="12" s="1"/>
  <c r="G633" i="12"/>
  <c r="H630" i="12"/>
  <c r="K629" i="12"/>
  <c r="I629" i="12"/>
  <c r="G629" i="12"/>
  <c r="F629" i="12"/>
  <c r="H628" i="12"/>
  <c r="H627" i="12" s="1"/>
  <c r="J627" i="12" s="1"/>
  <c r="L627" i="12" s="1"/>
  <c r="K627" i="12"/>
  <c r="K626" i="12" s="1"/>
  <c r="K625" i="12" s="1"/>
  <c r="K624" i="12" s="1"/>
  <c r="K619" i="12" s="1"/>
  <c r="K618" i="12" s="1"/>
  <c r="I627" i="12"/>
  <c r="G627" i="12"/>
  <c r="G626" i="12" s="1"/>
  <c r="G625" i="12" s="1"/>
  <c r="G624" i="12" s="1"/>
  <c r="F627" i="12"/>
  <c r="F626" i="12" s="1"/>
  <c r="F625" i="12" s="1"/>
  <c r="F624" i="12" s="1"/>
  <c r="H623" i="12"/>
  <c r="H622" i="12" s="1"/>
  <c r="K622" i="12"/>
  <c r="I622" i="12"/>
  <c r="I621" i="12" s="1"/>
  <c r="I620" i="12" s="1"/>
  <c r="G622" i="12"/>
  <c r="F622" i="12"/>
  <c r="F621" i="12" s="1"/>
  <c r="F620" i="12" s="1"/>
  <c r="K621" i="12"/>
  <c r="K620" i="12" s="1"/>
  <c r="G621" i="12"/>
  <c r="G620" i="12" s="1"/>
  <c r="G619" i="12" s="1"/>
  <c r="G618" i="12" s="1"/>
  <c r="J617" i="12"/>
  <c r="L617" i="12" s="1"/>
  <c r="H617" i="12"/>
  <c r="K616" i="12"/>
  <c r="I616" i="12"/>
  <c r="H616" i="12"/>
  <c r="G616" i="12"/>
  <c r="F616" i="12"/>
  <c r="J615" i="12"/>
  <c r="L615" i="12" s="1"/>
  <c r="H615" i="12"/>
  <c r="K614" i="12"/>
  <c r="I614" i="12"/>
  <c r="H614" i="12"/>
  <c r="G614" i="12"/>
  <c r="F614" i="12"/>
  <c r="J613" i="12"/>
  <c r="L613" i="12" s="1"/>
  <c r="H613" i="12"/>
  <c r="K612" i="12"/>
  <c r="I612" i="12"/>
  <c r="H612" i="12"/>
  <c r="J612" i="12" s="1"/>
  <c r="L612" i="12" s="1"/>
  <c r="G612" i="12"/>
  <c r="F612" i="12"/>
  <c r="F611" i="12" s="1"/>
  <c r="F610" i="12" s="1"/>
  <c r="I611" i="12"/>
  <c r="I610" i="12" s="1"/>
  <c r="I609" i="12" s="1"/>
  <c r="F609" i="12"/>
  <c r="J608" i="12"/>
  <c r="L608" i="12" s="1"/>
  <c r="H608" i="12"/>
  <c r="K607" i="12"/>
  <c r="I607" i="12"/>
  <c r="H607" i="12"/>
  <c r="G607" i="12"/>
  <c r="G606" i="12" s="1"/>
  <c r="G605" i="12" s="1"/>
  <c r="G604" i="12" s="1"/>
  <c r="F607" i="12"/>
  <c r="K606" i="12"/>
  <c r="K605" i="12" s="1"/>
  <c r="K604" i="12" s="1"/>
  <c r="I606" i="12"/>
  <c r="I605" i="12" s="1"/>
  <c r="I604" i="12" s="1"/>
  <c r="F606" i="12"/>
  <c r="F605" i="12"/>
  <c r="F604" i="12" s="1"/>
  <c r="F603" i="12" s="1"/>
  <c r="H602" i="12"/>
  <c r="H601" i="12" s="1"/>
  <c r="K601" i="12"/>
  <c r="I601" i="12"/>
  <c r="I600" i="12" s="1"/>
  <c r="I599" i="12" s="1"/>
  <c r="I598" i="12" s="1"/>
  <c r="G601" i="12"/>
  <c r="F601" i="12"/>
  <c r="F600" i="12" s="1"/>
  <c r="K600" i="12"/>
  <c r="G600" i="12"/>
  <c r="G599" i="12" s="1"/>
  <c r="G598" i="12" s="1"/>
  <c r="K599" i="12"/>
  <c r="K598" i="12" s="1"/>
  <c r="F599" i="12"/>
  <c r="F598" i="12" s="1"/>
  <c r="H597" i="12"/>
  <c r="J597" i="12" s="1"/>
  <c r="L597" i="12" s="1"/>
  <c r="K596" i="12"/>
  <c r="K595" i="12" s="1"/>
  <c r="I596" i="12"/>
  <c r="I595" i="12" s="1"/>
  <c r="G596" i="12"/>
  <c r="G595" i="12" s="1"/>
  <c r="G594" i="12" s="1"/>
  <c r="G593" i="12" s="1"/>
  <c r="F596" i="12"/>
  <c r="F595" i="12"/>
  <c r="K594" i="12"/>
  <c r="K593" i="12" s="1"/>
  <c r="I594" i="12"/>
  <c r="I593" i="12" s="1"/>
  <c r="F594" i="12"/>
  <c r="F593" i="12" s="1"/>
  <c r="F592" i="12" s="1"/>
  <c r="H590" i="12"/>
  <c r="H589" i="12" s="1"/>
  <c r="J589" i="12" s="1"/>
  <c r="L589" i="12" s="1"/>
  <c r="K589" i="12"/>
  <c r="I589" i="12"/>
  <c r="G589" i="12"/>
  <c r="F589" i="12"/>
  <c r="F588" i="12" s="1"/>
  <c r="F587" i="12" s="1"/>
  <c r="F586" i="12" s="1"/>
  <c r="F585" i="12" s="1"/>
  <c r="F584" i="12" s="1"/>
  <c r="K588" i="12"/>
  <c r="I588" i="12"/>
  <c r="I587" i="12" s="1"/>
  <c r="I586" i="12" s="1"/>
  <c r="G588" i="12"/>
  <c r="G587" i="12" s="1"/>
  <c r="G586" i="12" s="1"/>
  <c r="G585" i="12" s="1"/>
  <c r="G584" i="12" s="1"/>
  <c r="K587" i="12"/>
  <c r="K586" i="12"/>
  <c r="K585" i="12" s="1"/>
  <c r="K584" i="12" s="1"/>
  <c r="I585" i="12"/>
  <c r="I584" i="12" s="1"/>
  <c r="J583" i="12"/>
  <c r="L583" i="12" s="1"/>
  <c r="K582" i="12"/>
  <c r="I582" i="12"/>
  <c r="I581" i="12" s="1"/>
  <c r="K581" i="12"/>
  <c r="K580" i="12" s="1"/>
  <c r="K579" i="12" s="1"/>
  <c r="K578" i="12" s="1"/>
  <c r="K577" i="12" s="1"/>
  <c r="H576" i="12"/>
  <c r="J576" i="12" s="1"/>
  <c r="L576" i="12" s="1"/>
  <c r="K575" i="12"/>
  <c r="K574" i="12" s="1"/>
  <c r="I575" i="12"/>
  <c r="I574" i="12" s="1"/>
  <c r="G575" i="12"/>
  <c r="G574" i="12" s="1"/>
  <c r="G573" i="12" s="1"/>
  <c r="G572" i="12" s="1"/>
  <c r="G571" i="12" s="1"/>
  <c r="G570" i="12" s="1"/>
  <c r="F575" i="12"/>
  <c r="F574" i="12" s="1"/>
  <c r="F573" i="12" s="1"/>
  <c r="F572" i="12" s="1"/>
  <c r="F571" i="12" s="1"/>
  <c r="F570" i="12" s="1"/>
  <c r="K573" i="12"/>
  <c r="K572" i="12" s="1"/>
  <c r="K571" i="12" s="1"/>
  <c r="I573" i="12"/>
  <c r="I572" i="12" s="1"/>
  <c r="I571" i="12" s="1"/>
  <c r="I570" i="12" s="1"/>
  <c r="K570" i="12"/>
  <c r="J569" i="12"/>
  <c r="L569" i="12" s="1"/>
  <c r="K568" i="12"/>
  <c r="I568" i="12"/>
  <c r="K567" i="12"/>
  <c r="K566" i="12"/>
  <c r="K565" i="12" s="1"/>
  <c r="L564" i="12"/>
  <c r="J564" i="12"/>
  <c r="H564" i="12"/>
  <c r="K563" i="12"/>
  <c r="I563" i="12"/>
  <c r="H563" i="12"/>
  <c r="G563" i="12"/>
  <c r="G562" i="12" s="1"/>
  <c r="G561" i="12" s="1"/>
  <c r="G560" i="12" s="1"/>
  <c r="F563" i="12"/>
  <c r="K562" i="12"/>
  <c r="K561" i="12" s="1"/>
  <c r="K560" i="12" s="1"/>
  <c r="I562" i="12"/>
  <c r="I561" i="12" s="1"/>
  <c r="F562" i="12"/>
  <c r="F561" i="12"/>
  <c r="F560" i="12" s="1"/>
  <c r="I560" i="12"/>
  <c r="H559" i="12"/>
  <c r="K558" i="12"/>
  <c r="K557" i="12" s="1"/>
  <c r="K556" i="12" s="1"/>
  <c r="K555" i="12" s="1"/>
  <c r="I558" i="12"/>
  <c r="G558" i="12"/>
  <c r="G557" i="12" s="1"/>
  <c r="F558" i="12"/>
  <c r="F557" i="12" s="1"/>
  <c r="F556" i="12" s="1"/>
  <c r="F555" i="12" s="1"/>
  <c r="I557" i="12"/>
  <c r="I556" i="12" s="1"/>
  <c r="I555" i="12" s="1"/>
  <c r="I554" i="12" s="1"/>
  <c r="G556" i="12"/>
  <c r="G555" i="12"/>
  <c r="G554" i="12" s="1"/>
  <c r="G553" i="12" s="1"/>
  <c r="H552" i="12"/>
  <c r="J552" i="12" s="1"/>
  <c r="L552" i="12" s="1"/>
  <c r="K551" i="12"/>
  <c r="K550" i="12" s="1"/>
  <c r="K549" i="12" s="1"/>
  <c r="I551" i="12"/>
  <c r="I550" i="12" s="1"/>
  <c r="I549" i="12" s="1"/>
  <c r="I548" i="12" s="1"/>
  <c r="I547" i="12" s="1"/>
  <c r="I546" i="12" s="1"/>
  <c r="G551" i="12"/>
  <c r="G550" i="12" s="1"/>
  <c r="G549" i="12" s="1"/>
  <c r="F551" i="12"/>
  <c r="F550" i="12" s="1"/>
  <c r="F549" i="12" s="1"/>
  <c r="F548" i="12" s="1"/>
  <c r="F547" i="12" s="1"/>
  <c r="F546" i="12" s="1"/>
  <c r="K548" i="12"/>
  <c r="K547" i="12" s="1"/>
  <c r="K546" i="12" s="1"/>
  <c r="G548" i="12"/>
  <c r="G547" i="12" s="1"/>
  <c r="G546" i="12" s="1"/>
  <c r="H545" i="12"/>
  <c r="J545" i="12" s="1"/>
  <c r="L545" i="12" s="1"/>
  <c r="K544" i="12"/>
  <c r="K543" i="12" s="1"/>
  <c r="K542" i="12" s="1"/>
  <c r="K541" i="12" s="1"/>
  <c r="K540" i="12" s="1"/>
  <c r="K539" i="12" s="1"/>
  <c r="I544" i="12"/>
  <c r="G544" i="12"/>
  <c r="F544" i="12"/>
  <c r="F543" i="12" s="1"/>
  <c r="F542" i="12" s="1"/>
  <c r="F541" i="12" s="1"/>
  <c r="F540" i="12" s="1"/>
  <c r="F539" i="12" s="1"/>
  <c r="I543" i="12"/>
  <c r="I542" i="12" s="1"/>
  <c r="I541" i="12" s="1"/>
  <c r="I540" i="12" s="1"/>
  <c r="I539" i="12" s="1"/>
  <c r="G543" i="12"/>
  <c r="G542" i="12" s="1"/>
  <c r="G541" i="12" s="1"/>
  <c r="G540" i="12" s="1"/>
  <c r="G539" i="12"/>
  <c r="H538" i="12"/>
  <c r="J538" i="12" s="1"/>
  <c r="L538" i="12" s="1"/>
  <c r="K537" i="12"/>
  <c r="I537" i="12"/>
  <c r="I536" i="12" s="1"/>
  <c r="I535" i="12" s="1"/>
  <c r="I534" i="12" s="1"/>
  <c r="I533" i="12" s="1"/>
  <c r="I532" i="12" s="1"/>
  <c r="H537" i="12"/>
  <c r="G537" i="12"/>
  <c r="F537" i="12"/>
  <c r="K536" i="12"/>
  <c r="H536" i="12"/>
  <c r="G536" i="12"/>
  <c r="G535" i="12" s="1"/>
  <c r="G534" i="12" s="1"/>
  <c r="G533" i="12" s="1"/>
  <c r="G532" i="12" s="1"/>
  <c r="F536" i="12"/>
  <c r="F535" i="12" s="1"/>
  <c r="F534" i="12" s="1"/>
  <c r="F533" i="12" s="1"/>
  <c r="F532" i="12" s="1"/>
  <c r="K535" i="12"/>
  <c r="K534" i="12" s="1"/>
  <c r="K533" i="12" s="1"/>
  <c r="K532" i="12" s="1"/>
  <c r="H531" i="12"/>
  <c r="J531" i="12" s="1"/>
  <c r="L531" i="12" s="1"/>
  <c r="K530" i="12"/>
  <c r="I530" i="12"/>
  <c r="I529" i="12" s="1"/>
  <c r="I528" i="12" s="1"/>
  <c r="I527" i="12" s="1"/>
  <c r="I526" i="12" s="1"/>
  <c r="I525" i="12" s="1"/>
  <c r="G530" i="12"/>
  <c r="F530" i="12"/>
  <c r="F529" i="12" s="1"/>
  <c r="K529" i="12"/>
  <c r="K528" i="12" s="1"/>
  <c r="K527" i="12" s="1"/>
  <c r="K526" i="12" s="1"/>
  <c r="K525" i="12" s="1"/>
  <c r="G529" i="12"/>
  <c r="G528" i="12" s="1"/>
  <c r="G527" i="12" s="1"/>
  <c r="G526" i="12" s="1"/>
  <c r="G525" i="12" s="1"/>
  <c r="F528" i="12"/>
  <c r="F527" i="12" s="1"/>
  <c r="F526" i="12" s="1"/>
  <c r="F525" i="12" s="1"/>
  <c r="H524" i="12"/>
  <c r="K523" i="12"/>
  <c r="K522" i="12" s="1"/>
  <c r="I523" i="12"/>
  <c r="G523" i="12"/>
  <c r="G522" i="12" s="1"/>
  <c r="G521" i="12" s="1"/>
  <c r="G520" i="12" s="1"/>
  <c r="G519" i="12" s="1"/>
  <c r="G518" i="12" s="1"/>
  <c r="F523" i="12"/>
  <c r="I522" i="12"/>
  <c r="I521" i="12" s="1"/>
  <c r="I520" i="12" s="1"/>
  <c r="I519" i="12" s="1"/>
  <c r="I518" i="12" s="1"/>
  <c r="F522" i="12"/>
  <c r="F521" i="12" s="1"/>
  <c r="F520" i="12" s="1"/>
  <c r="F519" i="12" s="1"/>
  <c r="F518" i="12" s="1"/>
  <c r="K521" i="12"/>
  <c r="K520" i="12" s="1"/>
  <c r="K519" i="12" s="1"/>
  <c r="K518" i="12" s="1"/>
  <c r="J517" i="12"/>
  <c r="L517" i="12" s="1"/>
  <c r="H517" i="12"/>
  <c r="K516" i="12"/>
  <c r="I516" i="12"/>
  <c r="H516" i="12"/>
  <c r="J516" i="12" s="1"/>
  <c r="L516" i="12" s="1"/>
  <c r="G516" i="12"/>
  <c r="F516" i="12"/>
  <c r="J515" i="12"/>
  <c r="L515" i="12" s="1"/>
  <c r="H515" i="12"/>
  <c r="K514" i="12"/>
  <c r="I514" i="12"/>
  <c r="H514" i="12"/>
  <c r="J514" i="12" s="1"/>
  <c r="L514" i="12" s="1"/>
  <c r="G514" i="12"/>
  <c r="F514" i="12"/>
  <c r="F513" i="12" s="1"/>
  <c r="F512" i="12" s="1"/>
  <c r="F511" i="12" s="1"/>
  <c r="F510" i="12" s="1"/>
  <c r="F509" i="12" s="1"/>
  <c r="I513" i="12"/>
  <c r="I512" i="12" s="1"/>
  <c r="I511" i="12" s="1"/>
  <c r="I510" i="12" s="1"/>
  <c r="I509" i="12" s="1"/>
  <c r="H513" i="12"/>
  <c r="J508" i="12"/>
  <c r="L508" i="12" s="1"/>
  <c r="H508" i="12"/>
  <c r="H507" i="12" s="1"/>
  <c r="J507" i="12" s="1"/>
  <c r="L507" i="12" s="1"/>
  <c r="K507" i="12"/>
  <c r="K506" i="12" s="1"/>
  <c r="I507" i="12"/>
  <c r="I506" i="12" s="1"/>
  <c r="G507" i="12"/>
  <c r="G506" i="12" s="1"/>
  <c r="F507" i="12"/>
  <c r="F506" i="12"/>
  <c r="F502" i="12" s="1"/>
  <c r="H505" i="12"/>
  <c r="J505" i="12" s="1"/>
  <c r="L505" i="12" s="1"/>
  <c r="L504" i="12"/>
  <c r="K504" i="12"/>
  <c r="I504" i="12"/>
  <c r="H504" i="12"/>
  <c r="J504" i="12" s="1"/>
  <c r="G504" i="12"/>
  <c r="F504" i="12"/>
  <c r="K503" i="12"/>
  <c r="I503" i="12"/>
  <c r="H503" i="12"/>
  <c r="G503" i="12"/>
  <c r="G502" i="12" s="1"/>
  <c r="F503" i="12"/>
  <c r="H501" i="12"/>
  <c r="J501" i="12" s="1"/>
  <c r="L501" i="12" s="1"/>
  <c r="K500" i="12"/>
  <c r="I500" i="12"/>
  <c r="G500" i="12"/>
  <c r="F500" i="12"/>
  <c r="F499" i="12" s="1"/>
  <c r="F498" i="12" s="1"/>
  <c r="K499" i="12"/>
  <c r="K498" i="12" s="1"/>
  <c r="I499" i="12"/>
  <c r="G499" i="12"/>
  <c r="G498" i="12" s="1"/>
  <c r="G497" i="12" s="1"/>
  <c r="G496" i="12" s="1"/>
  <c r="G495" i="12" s="1"/>
  <c r="I498" i="12"/>
  <c r="H494" i="12"/>
  <c r="J494" i="12" s="1"/>
  <c r="L494" i="12" s="1"/>
  <c r="K493" i="12"/>
  <c r="I493" i="12"/>
  <c r="I492" i="12" s="1"/>
  <c r="I491" i="12" s="1"/>
  <c r="I490" i="12" s="1"/>
  <c r="G493" i="12"/>
  <c r="G492" i="12" s="1"/>
  <c r="G491" i="12" s="1"/>
  <c r="G490" i="12" s="1"/>
  <c r="F493" i="12"/>
  <c r="F492" i="12" s="1"/>
  <c r="F491" i="12" s="1"/>
  <c r="F490" i="12" s="1"/>
  <c r="H489" i="12"/>
  <c r="J489" i="12" s="1"/>
  <c r="L489" i="12" s="1"/>
  <c r="K488" i="12"/>
  <c r="I488" i="12"/>
  <c r="I487" i="12" s="1"/>
  <c r="I486" i="12" s="1"/>
  <c r="I485" i="12" s="1"/>
  <c r="G488" i="12"/>
  <c r="F488" i="12"/>
  <c r="K487" i="12"/>
  <c r="K486" i="12" s="1"/>
  <c r="G487" i="12"/>
  <c r="G486" i="12" s="1"/>
  <c r="G485" i="12" s="1"/>
  <c r="F487" i="12"/>
  <c r="F486" i="12" s="1"/>
  <c r="F485" i="12" s="1"/>
  <c r="K485" i="12"/>
  <c r="H484" i="12"/>
  <c r="H483" i="12" s="1"/>
  <c r="K483" i="12"/>
  <c r="K482" i="12" s="1"/>
  <c r="I483" i="12"/>
  <c r="I482" i="12" s="1"/>
  <c r="I481" i="12" s="1"/>
  <c r="I480" i="12" s="1"/>
  <c r="G483" i="12"/>
  <c r="G482" i="12" s="1"/>
  <c r="G481" i="12" s="1"/>
  <c r="G480" i="12" s="1"/>
  <c r="F483" i="12"/>
  <c r="F482" i="12"/>
  <c r="F481" i="12" s="1"/>
  <c r="F480" i="12" s="1"/>
  <c r="F479" i="12" s="1"/>
  <c r="K481" i="12"/>
  <c r="K480" i="12" s="1"/>
  <c r="H476" i="12"/>
  <c r="K475" i="12"/>
  <c r="I475" i="12"/>
  <c r="G475" i="12"/>
  <c r="G472" i="12" s="1"/>
  <c r="G471" i="12" s="1"/>
  <c r="G470" i="12" s="1"/>
  <c r="G469" i="12" s="1"/>
  <c r="F475" i="12"/>
  <c r="H474" i="12"/>
  <c r="J474" i="12" s="1"/>
  <c r="L474" i="12" s="1"/>
  <c r="K473" i="12"/>
  <c r="I473" i="12"/>
  <c r="G473" i="12"/>
  <c r="F473" i="12"/>
  <c r="J468" i="12"/>
  <c r="L468" i="12" s="1"/>
  <c r="K467" i="12"/>
  <c r="I467" i="12"/>
  <c r="I466" i="12" s="1"/>
  <c r="I465" i="12" s="1"/>
  <c r="I464" i="12" s="1"/>
  <c r="I463" i="12" s="1"/>
  <c r="H467" i="12"/>
  <c r="G467" i="12"/>
  <c r="F467" i="12"/>
  <c r="F466" i="12" s="1"/>
  <c r="F465" i="12" s="1"/>
  <c r="K466" i="12"/>
  <c r="K465" i="12" s="1"/>
  <c r="K464" i="12" s="1"/>
  <c r="K463" i="12" s="1"/>
  <c r="G466" i="12"/>
  <c r="G465" i="12" s="1"/>
  <c r="G464" i="12" s="1"/>
  <c r="G463" i="12" s="1"/>
  <c r="F464" i="12"/>
  <c r="F463" i="12"/>
  <c r="H461" i="12"/>
  <c r="H460" i="12" s="1"/>
  <c r="J460" i="12" s="1"/>
  <c r="L460" i="12" s="1"/>
  <c r="K460" i="12"/>
  <c r="K459" i="12" s="1"/>
  <c r="I460" i="12"/>
  <c r="G460" i="12"/>
  <c r="G459" i="12" s="1"/>
  <c r="F460" i="12"/>
  <c r="F459" i="12" s="1"/>
  <c r="F458" i="12" s="1"/>
  <c r="F457" i="12" s="1"/>
  <c r="F456" i="12" s="1"/>
  <c r="F455" i="12" s="1"/>
  <c r="I459" i="12"/>
  <c r="K458" i="12"/>
  <c r="K457" i="12" s="1"/>
  <c r="K456" i="12" s="1"/>
  <c r="K455" i="12" s="1"/>
  <c r="I458" i="12"/>
  <c r="I457" i="12" s="1"/>
  <c r="G458" i="12"/>
  <c r="G457" i="12" s="1"/>
  <c r="G456" i="12" s="1"/>
  <c r="G455" i="12" s="1"/>
  <c r="I456" i="12"/>
  <c r="I455" i="12"/>
  <c r="H454" i="12"/>
  <c r="J454" i="12" s="1"/>
  <c r="L454" i="12" s="1"/>
  <c r="K453" i="12"/>
  <c r="K452" i="12" s="1"/>
  <c r="K451" i="12" s="1"/>
  <c r="K450" i="12" s="1"/>
  <c r="K449" i="12" s="1"/>
  <c r="K448" i="12" s="1"/>
  <c r="I453" i="12"/>
  <c r="G453" i="12"/>
  <c r="G452" i="12" s="1"/>
  <c r="G451" i="12" s="1"/>
  <c r="G450" i="12" s="1"/>
  <c r="G449" i="12" s="1"/>
  <c r="G448" i="12" s="1"/>
  <c r="F453" i="12"/>
  <c r="F452" i="12" s="1"/>
  <c r="F451" i="12" s="1"/>
  <c r="F450" i="12" s="1"/>
  <c r="F449" i="12" s="1"/>
  <c r="F448" i="12" s="1"/>
  <c r="I452" i="12"/>
  <c r="I451" i="12" s="1"/>
  <c r="I450" i="12" s="1"/>
  <c r="I449" i="12" s="1"/>
  <c r="I448" i="12" s="1"/>
  <c r="H447" i="12"/>
  <c r="J447" i="12" s="1"/>
  <c r="L447" i="12" s="1"/>
  <c r="K446" i="12"/>
  <c r="I446" i="12"/>
  <c r="G446" i="12"/>
  <c r="G445" i="12" s="1"/>
  <c r="F446" i="12"/>
  <c r="F445" i="12"/>
  <c r="G444" i="12"/>
  <c r="G443" i="12" s="1"/>
  <c r="F444" i="12"/>
  <c r="F443" i="12" s="1"/>
  <c r="F442" i="12" s="1"/>
  <c r="F441" i="12" s="1"/>
  <c r="G442" i="12"/>
  <c r="G441" i="12" s="1"/>
  <c r="H439" i="12"/>
  <c r="J439" i="12" s="1"/>
  <c r="L439" i="12" s="1"/>
  <c r="K438" i="12"/>
  <c r="K437" i="12" s="1"/>
  <c r="K436" i="12" s="1"/>
  <c r="K435" i="12" s="1"/>
  <c r="K434" i="12" s="1"/>
  <c r="K433" i="12" s="1"/>
  <c r="I438" i="12"/>
  <c r="I437" i="12" s="1"/>
  <c r="I436" i="12" s="1"/>
  <c r="I435" i="12" s="1"/>
  <c r="I434" i="12" s="1"/>
  <c r="I433" i="12" s="1"/>
  <c r="G438" i="12"/>
  <c r="G437" i="12" s="1"/>
  <c r="G436" i="12" s="1"/>
  <c r="G435" i="12" s="1"/>
  <c r="G434" i="12" s="1"/>
  <c r="G433" i="12" s="1"/>
  <c r="F438" i="12"/>
  <c r="F437" i="12"/>
  <c r="F436" i="12" s="1"/>
  <c r="F435" i="12" s="1"/>
  <c r="F434" i="12" s="1"/>
  <c r="F433" i="12" s="1"/>
  <c r="J432" i="12"/>
  <c r="L432" i="12" s="1"/>
  <c r="H432" i="12"/>
  <c r="K431" i="12"/>
  <c r="J431" i="12"/>
  <c r="L431" i="12" s="1"/>
  <c r="I431" i="12"/>
  <c r="H431" i="12"/>
  <c r="F431" i="12"/>
  <c r="H430" i="12"/>
  <c r="H429" i="12" s="1"/>
  <c r="H428" i="12" s="1"/>
  <c r="J428" i="12" s="1"/>
  <c r="L428" i="12" s="1"/>
  <c r="K429" i="12"/>
  <c r="K428" i="12" s="1"/>
  <c r="J429" i="12"/>
  <c r="L429" i="12" s="1"/>
  <c r="I429" i="12"/>
  <c r="G429" i="12"/>
  <c r="G428" i="12" s="1"/>
  <c r="F429" i="12"/>
  <c r="I428" i="12"/>
  <c r="I427" i="12" s="1"/>
  <c r="I426" i="12" s="1"/>
  <c r="F428" i="12"/>
  <c r="F427" i="12" s="1"/>
  <c r="F426" i="12" s="1"/>
  <c r="L427" i="12"/>
  <c r="K427" i="12"/>
  <c r="K426" i="12" s="1"/>
  <c r="H427" i="12"/>
  <c r="J427" i="12" s="1"/>
  <c r="G427" i="12"/>
  <c r="G426" i="12" s="1"/>
  <c r="L426" i="12"/>
  <c r="H426" i="12"/>
  <c r="J426" i="12" s="1"/>
  <c r="H425" i="12"/>
  <c r="J425" i="12" s="1"/>
  <c r="L425" i="12" s="1"/>
  <c r="K424" i="12"/>
  <c r="I424" i="12"/>
  <c r="H424" i="12"/>
  <c r="J424" i="12" s="1"/>
  <c r="L424" i="12" s="1"/>
  <c r="F424" i="12"/>
  <c r="H423" i="12"/>
  <c r="H422" i="12" s="1"/>
  <c r="K422" i="12"/>
  <c r="K421" i="12" s="1"/>
  <c r="J422" i="12"/>
  <c r="L422" i="12" s="1"/>
  <c r="I422" i="12"/>
  <c r="G422" i="12"/>
  <c r="G421" i="12" s="1"/>
  <c r="G420" i="12" s="1"/>
  <c r="G419" i="12" s="1"/>
  <c r="F422" i="12"/>
  <c r="F421" i="12" s="1"/>
  <c r="F420" i="12" s="1"/>
  <c r="F419" i="12" s="1"/>
  <c r="I421" i="12"/>
  <c r="I420" i="12" s="1"/>
  <c r="I419" i="12" s="1"/>
  <c r="K420" i="12"/>
  <c r="K419" i="12" s="1"/>
  <c r="J418" i="12"/>
  <c r="L418" i="12" s="1"/>
  <c r="H418" i="12"/>
  <c r="K417" i="12"/>
  <c r="J417" i="12"/>
  <c r="L417" i="12" s="1"/>
  <c r="I417" i="12"/>
  <c r="I416" i="12" s="1"/>
  <c r="I415" i="12" s="1"/>
  <c r="H417" i="12"/>
  <c r="G417" i="12"/>
  <c r="F417" i="12"/>
  <c r="F416" i="12" s="1"/>
  <c r="F415" i="12" s="1"/>
  <c r="K416" i="12"/>
  <c r="K415" i="12" s="1"/>
  <c r="K414" i="12" s="1"/>
  <c r="H416" i="12"/>
  <c r="J416" i="12" s="1"/>
  <c r="L416" i="12" s="1"/>
  <c r="G416" i="12"/>
  <c r="G415" i="12"/>
  <c r="G414" i="12" s="1"/>
  <c r="I414" i="12"/>
  <c r="F414" i="12"/>
  <c r="H413" i="12"/>
  <c r="J413" i="12" s="1"/>
  <c r="L413" i="12" s="1"/>
  <c r="K412" i="12"/>
  <c r="K411" i="12" s="1"/>
  <c r="K410" i="12" s="1"/>
  <c r="K409" i="12" s="1"/>
  <c r="I412" i="12"/>
  <c r="I411" i="12" s="1"/>
  <c r="I410" i="12" s="1"/>
  <c r="I409" i="12" s="1"/>
  <c r="G412" i="12"/>
  <c r="F412" i="12"/>
  <c r="G411" i="12"/>
  <c r="G410" i="12" s="1"/>
  <c r="G409" i="12" s="1"/>
  <c r="F411" i="12"/>
  <c r="F410" i="12" s="1"/>
  <c r="F409" i="12"/>
  <c r="L408" i="12"/>
  <c r="J408" i="12"/>
  <c r="H408" i="12"/>
  <c r="K407" i="12"/>
  <c r="K406" i="12" s="1"/>
  <c r="K405" i="12" s="1"/>
  <c r="K404" i="12" s="1"/>
  <c r="I407" i="12"/>
  <c r="F407" i="12"/>
  <c r="F406" i="12" s="1"/>
  <c r="H406" i="12" s="1"/>
  <c r="J406" i="12" s="1"/>
  <c r="L406" i="12" s="1"/>
  <c r="I406" i="12"/>
  <c r="I405" i="12" s="1"/>
  <c r="I404" i="12" s="1"/>
  <c r="F405" i="12"/>
  <c r="J403" i="12"/>
  <c r="L403" i="12" s="1"/>
  <c r="H403" i="12"/>
  <c r="H402" i="12"/>
  <c r="J402" i="12" s="1"/>
  <c r="L402" i="12" s="1"/>
  <c r="K401" i="12"/>
  <c r="I401" i="12"/>
  <c r="I400" i="12" s="1"/>
  <c r="H401" i="12"/>
  <c r="F401" i="12"/>
  <c r="K400" i="12"/>
  <c r="J400" i="12"/>
  <c r="L400" i="12" s="1"/>
  <c r="F400" i="12"/>
  <c r="H400" i="12" s="1"/>
  <c r="H399" i="12"/>
  <c r="J399" i="12" s="1"/>
  <c r="L399" i="12" s="1"/>
  <c r="K398" i="12"/>
  <c r="I398" i="12"/>
  <c r="I397" i="12" s="1"/>
  <c r="G398" i="12"/>
  <c r="F398" i="12"/>
  <c r="K397" i="12"/>
  <c r="K396" i="12" s="1"/>
  <c r="K395" i="12" s="1"/>
  <c r="G397" i="12"/>
  <c r="G396" i="12" s="1"/>
  <c r="G395" i="12" s="1"/>
  <c r="F397" i="12"/>
  <c r="F396" i="12" s="1"/>
  <c r="F395" i="12" s="1"/>
  <c r="I396" i="12"/>
  <c r="I395" i="12"/>
  <c r="H394" i="12"/>
  <c r="J394" i="12" s="1"/>
  <c r="L394" i="12" s="1"/>
  <c r="H393" i="12"/>
  <c r="H392" i="12" s="1"/>
  <c r="K392" i="12"/>
  <c r="K391" i="12" s="1"/>
  <c r="I392" i="12"/>
  <c r="I391" i="12" s="1"/>
  <c r="I390" i="12" s="1"/>
  <c r="G392" i="12"/>
  <c r="G391" i="12" s="1"/>
  <c r="G390" i="12" s="1"/>
  <c r="F392" i="12"/>
  <c r="F391" i="12" s="1"/>
  <c r="F390" i="12" s="1"/>
  <c r="F385" i="12" s="1"/>
  <c r="K390" i="12"/>
  <c r="H389" i="12"/>
  <c r="H388" i="12" s="1"/>
  <c r="K388" i="12"/>
  <c r="K387" i="12" s="1"/>
  <c r="K386" i="12" s="1"/>
  <c r="J388" i="12"/>
  <c r="L388" i="12" s="1"/>
  <c r="I388" i="12"/>
  <c r="G388" i="12"/>
  <c r="G387" i="12" s="1"/>
  <c r="G386" i="12" s="1"/>
  <c r="F388" i="12"/>
  <c r="L387" i="12"/>
  <c r="I387" i="12"/>
  <c r="H387" i="12"/>
  <c r="J387" i="12" s="1"/>
  <c r="F387" i="12"/>
  <c r="F386" i="12" s="1"/>
  <c r="I386" i="12"/>
  <c r="H386" i="12"/>
  <c r="K385" i="12"/>
  <c r="H382" i="12"/>
  <c r="J382" i="12" s="1"/>
  <c r="L382" i="12" s="1"/>
  <c r="K381" i="12"/>
  <c r="J381" i="12"/>
  <c r="L381" i="12" s="1"/>
  <c r="I381" i="12"/>
  <c r="H381" i="12"/>
  <c r="G381" i="12"/>
  <c r="F381" i="12"/>
  <c r="H380" i="12"/>
  <c r="J380" i="12" s="1"/>
  <c r="L380" i="12" s="1"/>
  <c r="K379" i="12"/>
  <c r="K378" i="12" s="1"/>
  <c r="K377" i="12" s="1"/>
  <c r="K376" i="12" s="1"/>
  <c r="K375" i="12" s="1"/>
  <c r="K374" i="12" s="1"/>
  <c r="J379" i="12"/>
  <c r="L379" i="12" s="1"/>
  <c r="I379" i="12"/>
  <c r="H379" i="12"/>
  <c r="G379" i="12"/>
  <c r="F379" i="12"/>
  <c r="F378" i="12" s="1"/>
  <c r="F377" i="12" s="1"/>
  <c r="F376" i="12" s="1"/>
  <c r="F375" i="12" s="1"/>
  <c r="F374" i="12" s="1"/>
  <c r="I378" i="12"/>
  <c r="I377" i="12" s="1"/>
  <c r="I376" i="12" s="1"/>
  <c r="H378" i="12"/>
  <c r="I375" i="12"/>
  <c r="I374" i="12" s="1"/>
  <c r="J373" i="12"/>
  <c r="L373" i="12" s="1"/>
  <c r="H373" i="12"/>
  <c r="H372" i="12" s="1"/>
  <c r="K372" i="12"/>
  <c r="K371" i="12" s="1"/>
  <c r="K370" i="12" s="1"/>
  <c r="K369" i="12" s="1"/>
  <c r="I372" i="12"/>
  <c r="I371" i="12" s="1"/>
  <c r="I370" i="12" s="1"/>
  <c r="I369" i="12" s="1"/>
  <c r="I368" i="12" s="1"/>
  <c r="I367" i="12" s="1"/>
  <c r="G372" i="12"/>
  <c r="G371" i="12" s="1"/>
  <c r="F372" i="12"/>
  <c r="J371" i="12"/>
  <c r="L371" i="12" s="1"/>
  <c r="H371" i="12"/>
  <c r="F371" i="12"/>
  <c r="F370" i="12" s="1"/>
  <c r="F369" i="12" s="1"/>
  <c r="H370" i="12"/>
  <c r="J370" i="12" s="1"/>
  <c r="L370" i="12" s="1"/>
  <c r="G370" i="12"/>
  <c r="G369" i="12" s="1"/>
  <c r="G368" i="12" s="1"/>
  <c r="G367" i="12" s="1"/>
  <c r="K368" i="12"/>
  <c r="K367" i="12" s="1"/>
  <c r="F368" i="12"/>
  <c r="F367" i="12"/>
  <c r="H366" i="12"/>
  <c r="J366" i="12" s="1"/>
  <c r="L366" i="12" s="1"/>
  <c r="K365" i="12"/>
  <c r="K364" i="12" s="1"/>
  <c r="K363" i="12" s="1"/>
  <c r="K362" i="12" s="1"/>
  <c r="K361" i="12" s="1"/>
  <c r="K360" i="12" s="1"/>
  <c r="I365" i="12"/>
  <c r="I364" i="12" s="1"/>
  <c r="I363" i="12" s="1"/>
  <c r="I362" i="12" s="1"/>
  <c r="I361" i="12" s="1"/>
  <c r="I360" i="12" s="1"/>
  <c r="G365" i="12"/>
  <c r="F365" i="12"/>
  <c r="F364" i="12" s="1"/>
  <c r="F363" i="12" s="1"/>
  <c r="F362" i="12" s="1"/>
  <c r="F361" i="12" s="1"/>
  <c r="F360" i="12" s="1"/>
  <c r="G364" i="12"/>
  <c r="G363" i="12" s="1"/>
  <c r="G362" i="12" s="1"/>
  <c r="G361" i="12" s="1"/>
  <c r="G360" i="12" s="1"/>
  <c r="H358" i="12"/>
  <c r="H357" i="12" s="1"/>
  <c r="H356" i="12" s="1"/>
  <c r="K357" i="12"/>
  <c r="I357" i="12"/>
  <c r="I356" i="12" s="1"/>
  <c r="I355" i="12" s="1"/>
  <c r="I354" i="12" s="1"/>
  <c r="G357" i="12"/>
  <c r="F357" i="12"/>
  <c r="F356" i="12" s="1"/>
  <c r="F355" i="12" s="1"/>
  <c r="F354" i="12" s="1"/>
  <c r="F343" i="12" s="1"/>
  <c r="F342" i="12" s="1"/>
  <c r="K356" i="12"/>
  <c r="K355" i="12" s="1"/>
  <c r="K354" i="12" s="1"/>
  <c r="G356" i="12"/>
  <c r="G355" i="12"/>
  <c r="G354" i="12" s="1"/>
  <c r="G343" i="12" s="1"/>
  <c r="G342" i="12" s="1"/>
  <c r="J353" i="12"/>
  <c r="L353" i="12" s="1"/>
  <c r="K352" i="12"/>
  <c r="K351" i="12" s="1"/>
  <c r="K350" i="12" s="1"/>
  <c r="I352" i="12"/>
  <c r="J352" i="12" s="1"/>
  <c r="I351" i="12"/>
  <c r="J351" i="12" s="1"/>
  <c r="J348" i="12"/>
  <c r="L348" i="12" s="1"/>
  <c r="K347" i="12"/>
  <c r="I347" i="12"/>
  <c r="J347" i="12" s="1"/>
  <c r="L347" i="12" s="1"/>
  <c r="K346" i="12"/>
  <c r="K345" i="12"/>
  <c r="K344" i="12" s="1"/>
  <c r="H341" i="12"/>
  <c r="H340" i="12" s="1"/>
  <c r="K340" i="12"/>
  <c r="K339" i="12" s="1"/>
  <c r="K338" i="12" s="1"/>
  <c r="I340" i="12"/>
  <c r="G340" i="12"/>
  <c r="G339" i="12" s="1"/>
  <c r="G338" i="12" s="1"/>
  <c r="F340" i="12"/>
  <c r="I339" i="12"/>
  <c r="F339" i="12"/>
  <c r="F338" i="12" s="1"/>
  <c r="F337" i="12" s="1"/>
  <c r="I338" i="12"/>
  <c r="I337" i="12" s="1"/>
  <c r="I336" i="12" s="1"/>
  <c r="I335" i="12" s="1"/>
  <c r="K337" i="12"/>
  <c r="K336" i="12" s="1"/>
  <c r="K335" i="12" s="1"/>
  <c r="G337" i="12"/>
  <c r="G336" i="12" s="1"/>
  <c r="G335" i="12" s="1"/>
  <c r="F336" i="12"/>
  <c r="F335" i="12" s="1"/>
  <c r="H334" i="12"/>
  <c r="J334" i="12" s="1"/>
  <c r="L334" i="12" s="1"/>
  <c r="K333" i="12"/>
  <c r="K332" i="12" s="1"/>
  <c r="K331" i="12" s="1"/>
  <c r="K330" i="12" s="1"/>
  <c r="K329" i="12" s="1"/>
  <c r="I333" i="12"/>
  <c r="H333" i="12"/>
  <c r="G333" i="12"/>
  <c r="G332" i="12" s="1"/>
  <c r="G331" i="12" s="1"/>
  <c r="G330" i="12" s="1"/>
  <c r="G329" i="12" s="1"/>
  <c r="F333" i="12"/>
  <c r="F332" i="12" s="1"/>
  <c r="F331" i="12" s="1"/>
  <c r="F330" i="12" s="1"/>
  <c r="F329" i="12" s="1"/>
  <c r="F310" i="12" s="1"/>
  <c r="F309" i="12" s="1"/>
  <c r="I332" i="12"/>
  <c r="I331" i="12"/>
  <c r="I330" i="12" s="1"/>
  <c r="I329" i="12" s="1"/>
  <c r="I310" i="12" s="1"/>
  <c r="I309" i="12" s="1"/>
  <c r="H328" i="12"/>
  <c r="H327" i="12" s="1"/>
  <c r="K327" i="12"/>
  <c r="I327" i="12"/>
  <c r="G327" i="12"/>
  <c r="F327" i="12"/>
  <c r="H326" i="12"/>
  <c r="J326" i="12" s="1"/>
  <c r="L326" i="12" s="1"/>
  <c r="K325" i="12"/>
  <c r="I325" i="12"/>
  <c r="I324" i="12" s="1"/>
  <c r="I323" i="12" s="1"/>
  <c r="G325" i="12"/>
  <c r="F325" i="12"/>
  <c r="K324" i="12"/>
  <c r="K323" i="12" s="1"/>
  <c r="G324" i="12"/>
  <c r="G323" i="12" s="1"/>
  <c r="F324" i="12"/>
  <c r="F323" i="12" s="1"/>
  <c r="H322" i="12"/>
  <c r="J322" i="12" s="1"/>
  <c r="L322" i="12" s="1"/>
  <c r="K321" i="12"/>
  <c r="K320" i="12" s="1"/>
  <c r="K319" i="12" s="1"/>
  <c r="K312" i="12" s="1"/>
  <c r="I321" i="12"/>
  <c r="H321" i="12"/>
  <c r="G321" i="12"/>
  <c r="F321" i="12"/>
  <c r="F320" i="12" s="1"/>
  <c r="F319" i="12" s="1"/>
  <c r="F312" i="12" s="1"/>
  <c r="I320" i="12"/>
  <c r="G320" i="12"/>
  <c r="G319" i="12" s="1"/>
  <c r="G312" i="12" s="1"/>
  <c r="I319" i="12"/>
  <c r="I312" i="12" s="1"/>
  <c r="J318" i="12"/>
  <c r="L318" i="12" s="1"/>
  <c r="K317" i="12"/>
  <c r="I317" i="12"/>
  <c r="H317" i="12"/>
  <c r="J317" i="12" s="1"/>
  <c r="L317" i="12" s="1"/>
  <c r="G317" i="12"/>
  <c r="G314" i="12" s="1"/>
  <c r="G313" i="12" s="1"/>
  <c r="F317" i="12"/>
  <c r="J316" i="12"/>
  <c r="L316" i="12" s="1"/>
  <c r="K315" i="12"/>
  <c r="K314" i="12" s="1"/>
  <c r="K313" i="12" s="1"/>
  <c r="I315" i="12"/>
  <c r="H315" i="12"/>
  <c r="G315" i="12"/>
  <c r="F315" i="12"/>
  <c r="I314" i="12"/>
  <c r="I313" i="12"/>
  <c r="K311" i="12"/>
  <c r="K310" i="12" s="1"/>
  <c r="K309" i="12" s="1"/>
  <c r="I311" i="12"/>
  <c r="H311" i="12"/>
  <c r="G311" i="12"/>
  <c r="F311" i="12"/>
  <c r="L308" i="12"/>
  <c r="J308" i="12"/>
  <c r="H308" i="12"/>
  <c r="K307" i="12"/>
  <c r="K306" i="12" s="1"/>
  <c r="I307" i="12"/>
  <c r="F307" i="12"/>
  <c r="F306" i="12" s="1"/>
  <c r="H306" i="12" s="1"/>
  <c r="J306" i="12" s="1"/>
  <c r="L306" i="12" s="1"/>
  <c r="I306" i="12"/>
  <c r="I305" i="12" s="1"/>
  <c r="K305" i="12"/>
  <c r="K304" i="12" s="1"/>
  <c r="I304" i="12"/>
  <c r="I293" i="12" s="1"/>
  <c r="I292" i="12" s="1"/>
  <c r="L303" i="12"/>
  <c r="J303" i="12"/>
  <c r="H303" i="12"/>
  <c r="K302" i="12"/>
  <c r="K301" i="12" s="1"/>
  <c r="K300" i="12" s="1"/>
  <c r="K299" i="12" s="1"/>
  <c r="I302" i="12"/>
  <c r="F302" i="12"/>
  <c r="I301" i="12"/>
  <c r="I300" i="12" s="1"/>
  <c r="I299" i="12"/>
  <c r="J298" i="12"/>
  <c r="L298" i="12" s="1"/>
  <c r="H298" i="12"/>
  <c r="K297" i="12"/>
  <c r="J297" i="12"/>
  <c r="L297" i="12" s="1"/>
  <c r="I297" i="12"/>
  <c r="I296" i="12" s="1"/>
  <c r="H297" i="12"/>
  <c r="F297" i="12"/>
  <c r="K296" i="12"/>
  <c r="K295" i="12" s="1"/>
  <c r="F296" i="12"/>
  <c r="F295" i="12" s="1"/>
  <c r="H295" i="12" s="1"/>
  <c r="J295" i="12"/>
  <c r="L295" i="12" s="1"/>
  <c r="I295" i="12"/>
  <c r="I294" i="12" s="1"/>
  <c r="K294" i="12"/>
  <c r="H291" i="12"/>
  <c r="J291" i="12" s="1"/>
  <c r="L291" i="12" s="1"/>
  <c r="K290" i="12"/>
  <c r="I290" i="12"/>
  <c r="I289" i="12" s="1"/>
  <c r="I288" i="12" s="1"/>
  <c r="I287" i="12" s="1"/>
  <c r="I281" i="12" s="1"/>
  <c r="I280" i="12" s="1"/>
  <c r="G290" i="12"/>
  <c r="F290" i="12"/>
  <c r="K289" i="12"/>
  <c r="G289" i="12"/>
  <c r="F289" i="12"/>
  <c r="K288" i="12"/>
  <c r="K287" i="12" s="1"/>
  <c r="G288" i="12"/>
  <c r="G287" i="12" s="1"/>
  <c r="F288" i="12"/>
  <c r="F287" i="12" s="1"/>
  <c r="F281" i="12" s="1"/>
  <c r="F280" i="12" s="1"/>
  <c r="L286" i="12"/>
  <c r="J286" i="12"/>
  <c r="K285" i="12"/>
  <c r="J285" i="12"/>
  <c r="I285" i="12"/>
  <c r="K284" i="12"/>
  <c r="K283" i="12" s="1"/>
  <c r="K282" i="12" s="1"/>
  <c r="J284" i="12"/>
  <c r="I284" i="12"/>
  <c r="J283" i="12"/>
  <c r="I283" i="12"/>
  <c r="J282" i="12"/>
  <c r="I282" i="12"/>
  <c r="G281" i="12"/>
  <c r="G280" i="12" s="1"/>
  <c r="H279" i="12"/>
  <c r="J279" i="12" s="1"/>
  <c r="L279" i="12" s="1"/>
  <c r="K278" i="12"/>
  <c r="I278" i="12"/>
  <c r="G278" i="12"/>
  <c r="F278" i="12"/>
  <c r="H277" i="12"/>
  <c r="H276" i="12" s="1"/>
  <c r="J276" i="12" s="1"/>
  <c r="L276" i="12" s="1"/>
  <c r="K276" i="12"/>
  <c r="I276" i="12"/>
  <c r="G276" i="12"/>
  <c r="F276" i="12"/>
  <c r="H275" i="12"/>
  <c r="J275" i="12" s="1"/>
  <c r="L275" i="12" s="1"/>
  <c r="K274" i="12"/>
  <c r="K273" i="12" s="1"/>
  <c r="K272" i="12" s="1"/>
  <c r="K271" i="12" s="1"/>
  <c r="K270" i="12" s="1"/>
  <c r="K269" i="12" s="1"/>
  <c r="I274" i="12"/>
  <c r="G274" i="12"/>
  <c r="G273" i="12" s="1"/>
  <c r="G272" i="12" s="1"/>
  <c r="G271" i="12" s="1"/>
  <c r="G270" i="12" s="1"/>
  <c r="G269" i="12" s="1"/>
  <c r="F274" i="12"/>
  <c r="F273" i="12" s="1"/>
  <c r="F272" i="12" s="1"/>
  <c r="F271" i="12" s="1"/>
  <c r="F270" i="12" s="1"/>
  <c r="F269" i="12" s="1"/>
  <c r="H268" i="12"/>
  <c r="J268" i="12" s="1"/>
  <c r="L268" i="12" s="1"/>
  <c r="K267" i="12"/>
  <c r="I267" i="12"/>
  <c r="I266" i="12" s="1"/>
  <c r="I265" i="12" s="1"/>
  <c r="G267" i="12"/>
  <c r="F267" i="12"/>
  <c r="K266" i="12"/>
  <c r="G266" i="12"/>
  <c r="G265" i="12" s="1"/>
  <c r="G264" i="12" s="1"/>
  <c r="F266" i="12"/>
  <c r="K265" i="12"/>
  <c r="K264" i="12" s="1"/>
  <c r="F265" i="12"/>
  <c r="F264" i="12" s="1"/>
  <c r="I264" i="12"/>
  <c r="J263" i="12"/>
  <c r="L263" i="12" s="1"/>
  <c r="H263" i="12"/>
  <c r="K262" i="12"/>
  <c r="I262" i="12"/>
  <c r="H262" i="12"/>
  <c r="G262" i="12"/>
  <c r="G261" i="12" s="1"/>
  <c r="G260" i="12" s="1"/>
  <c r="G259" i="12" s="1"/>
  <c r="F262" i="12"/>
  <c r="K261" i="12"/>
  <c r="K260" i="12" s="1"/>
  <c r="K259" i="12" s="1"/>
  <c r="I261" i="12"/>
  <c r="I260" i="12" s="1"/>
  <c r="I259" i="12" s="1"/>
  <c r="F261" i="12"/>
  <c r="F260" i="12" s="1"/>
  <c r="F259" i="12" s="1"/>
  <c r="J258" i="12"/>
  <c r="L258" i="12" s="1"/>
  <c r="H258" i="12"/>
  <c r="H257" i="12" s="1"/>
  <c r="H256" i="12" s="1"/>
  <c r="H255" i="12" s="1"/>
  <c r="K257" i="12"/>
  <c r="K256" i="12" s="1"/>
  <c r="K255" i="12" s="1"/>
  <c r="I257" i="12"/>
  <c r="I256" i="12" s="1"/>
  <c r="I255" i="12" s="1"/>
  <c r="I254" i="12" s="1"/>
  <c r="G257" i="12"/>
  <c r="G256" i="12" s="1"/>
  <c r="G255" i="12" s="1"/>
  <c r="G254" i="12" s="1"/>
  <c r="F257" i="12"/>
  <c r="F256" i="12"/>
  <c r="F255" i="12" s="1"/>
  <c r="F254" i="12" s="1"/>
  <c r="K254" i="12"/>
  <c r="K253" i="12" s="1"/>
  <c r="K252" i="12" s="1"/>
  <c r="H250" i="12"/>
  <c r="J250" i="12" s="1"/>
  <c r="L250" i="12" s="1"/>
  <c r="K249" i="12"/>
  <c r="K248" i="12" s="1"/>
  <c r="K247" i="12" s="1"/>
  <c r="K246" i="12" s="1"/>
  <c r="K245" i="12" s="1"/>
  <c r="K244" i="12" s="1"/>
  <c r="I249" i="12"/>
  <c r="H249" i="12"/>
  <c r="J249" i="12" s="1"/>
  <c r="G249" i="12"/>
  <c r="G248" i="12" s="1"/>
  <c r="G247" i="12" s="1"/>
  <c r="G246" i="12" s="1"/>
  <c r="G245" i="12" s="1"/>
  <c r="G244" i="12" s="1"/>
  <c r="F249" i="12"/>
  <c r="I248" i="12"/>
  <c r="H248" i="12"/>
  <c r="H247" i="12" s="1"/>
  <c r="H246" i="12" s="1"/>
  <c r="F248" i="12"/>
  <c r="F247" i="12" s="1"/>
  <c r="F246" i="12" s="1"/>
  <c r="F245" i="12" s="1"/>
  <c r="F244" i="12" s="1"/>
  <c r="I247" i="12"/>
  <c r="I246" i="12" s="1"/>
  <c r="I245" i="12" s="1"/>
  <c r="I244" i="12" s="1"/>
  <c r="H243" i="12"/>
  <c r="J243" i="12" s="1"/>
  <c r="L243" i="12" s="1"/>
  <c r="K242" i="12"/>
  <c r="K237" i="12" s="1"/>
  <c r="K236" i="12" s="1"/>
  <c r="K235" i="12" s="1"/>
  <c r="I242" i="12"/>
  <c r="H242" i="12"/>
  <c r="G242" i="12"/>
  <c r="F242" i="12"/>
  <c r="J241" i="12"/>
  <c r="L241" i="12" s="1"/>
  <c r="H241" i="12"/>
  <c r="H240" i="12" s="1"/>
  <c r="K240" i="12"/>
  <c r="I240" i="12"/>
  <c r="I237" i="12" s="1"/>
  <c r="G240" i="12"/>
  <c r="F240" i="12"/>
  <c r="H239" i="12"/>
  <c r="J239" i="12" s="1"/>
  <c r="L239" i="12" s="1"/>
  <c r="K238" i="12"/>
  <c r="I238" i="12"/>
  <c r="G238" i="12"/>
  <c r="F238" i="12"/>
  <c r="F237" i="12"/>
  <c r="F236" i="12" s="1"/>
  <c r="F235" i="12" s="1"/>
  <c r="I236" i="12"/>
  <c r="I235" i="12" s="1"/>
  <c r="H234" i="12"/>
  <c r="H233" i="12" s="1"/>
  <c r="K233" i="12"/>
  <c r="K230" i="12" s="1"/>
  <c r="K229" i="12" s="1"/>
  <c r="K228" i="12" s="1"/>
  <c r="I233" i="12"/>
  <c r="G233" i="12"/>
  <c r="F233" i="12"/>
  <c r="F230" i="12" s="1"/>
  <c r="H232" i="12"/>
  <c r="J232" i="12" s="1"/>
  <c r="L232" i="12" s="1"/>
  <c r="K231" i="12"/>
  <c r="I231" i="12"/>
  <c r="I230" i="12" s="1"/>
  <c r="I229" i="12" s="1"/>
  <c r="I228" i="12" s="1"/>
  <c r="G231" i="12"/>
  <c r="G230" i="12" s="1"/>
  <c r="G229" i="12" s="1"/>
  <c r="G228" i="12" s="1"/>
  <c r="F231" i="12"/>
  <c r="F229" i="12"/>
  <c r="F228" i="12" s="1"/>
  <c r="L227" i="12"/>
  <c r="H227" i="12"/>
  <c r="J227" i="12" s="1"/>
  <c r="K226" i="12"/>
  <c r="I226" i="12"/>
  <c r="H226" i="12"/>
  <c r="G226" i="12"/>
  <c r="F226" i="12"/>
  <c r="K225" i="12"/>
  <c r="K224" i="12" s="1"/>
  <c r="K223" i="12" s="1"/>
  <c r="I225" i="12"/>
  <c r="I224" i="12" s="1"/>
  <c r="I223" i="12" s="1"/>
  <c r="G225" i="12"/>
  <c r="G224" i="12" s="1"/>
  <c r="G223" i="12" s="1"/>
  <c r="F225" i="12"/>
  <c r="F224" i="12" s="1"/>
  <c r="F223" i="12" s="1"/>
  <c r="J220" i="12"/>
  <c r="L220" i="12" s="1"/>
  <c r="K219" i="12"/>
  <c r="J219" i="12"/>
  <c r="L219" i="12" s="1"/>
  <c r="I219" i="12"/>
  <c r="K218" i="12"/>
  <c r="J218" i="12"/>
  <c r="L218" i="12" s="1"/>
  <c r="I218" i="12"/>
  <c r="H217" i="12"/>
  <c r="H216" i="12" s="1"/>
  <c r="H215" i="12" s="1"/>
  <c r="H214" i="12" s="1"/>
  <c r="H213" i="12" s="1"/>
  <c r="J213" i="12" s="1"/>
  <c r="K216" i="12"/>
  <c r="K215" i="12" s="1"/>
  <c r="K214" i="12" s="1"/>
  <c r="I216" i="12"/>
  <c r="G216" i="12"/>
  <c r="G215" i="12" s="1"/>
  <c r="G214" i="12" s="1"/>
  <c r="G213" i="12" s="1"/>
  <c r="F216" i="12"/>
  <c r="F215" i="12" s="1"/>
  <c r="F214" i="12" s="1"/>
  <c r="F213" i="12" s="1"/>
  <c r="I215" i="12"/>
  <c r="I214" i="12"/>
  <c r="I213" i="12" s="1"/>
  <c r="H212" i="12"/>
  <c r="H211" i="12" s="1"/>
  <c r="J211" i="12" s="1"/>
  <c r="L211" i="12" s="1"/>
  <c r="K211" i="12"/>
  <c r="I211" i="12"/>
  <c r="G211" i="12"/>
  <c r="F211" i="12"/>
  <c r="F210" i="12" s="1"/>
  <c r="F209" i="12" s="1"/>
  <c r="F208" i="12" s="1"/>
  <c r="K210" i="12"/>
  <c r="I210" i="12"/>
  <c r="I209" i="12" s="1"/>
  <c r="I208" i="12" s="1"/>
  <c r="G210" i="12"/>
  <c r="G209" i="12" s="1"/>
  <c r="G208" i="12" s="1"/>
  <c r="K209" i="12"/>
  <c r="K208" i="12" s="1"/>
  <c r="H207" i="12"/>
  <c r="J207" i="12" s="1"/>
  <c r="L207" i="12" s="1"/>
  <c r="K206" i="12"/>
  <c r="I206" i="12"/>
  <c r="I205" i="12" s="1"/>
  <c r="I204" i="12" s="1"/>
  <c r="I203" i="12" s="1"/>
  <c r="I202" i="12" s="1"/>
  <c r="I201" i="12" s="1"/>
  <c r="H206" i="12"/>
  <c r="G206" i="12"/>
  <c r="F206" i="12"/>
  <c r="K205" i="12"/>
  <c r="H205" i="12"/>
  <c r="G205" i="12"/>
  <c r="F205" i="12"/>
  <c r="K204" i="12"/>
  <c r="K203" i="12" s="1"/>
  <c r="G204" i="12"/>
  <c r="G203" i="12" s="1"/>
  <c r="F204" i="12"/>
  <c r="F203" i="12"/>
  <c r="J200" i="12"/>
  <c r="L200" i="12" s="1"/>
  <c r="H200" i="12"/>
  <c r="H199" i="12" s="1"/>
  <c r="H198" i="12" s="1"/>
  <c r="K199" i="12"/>
  <c r="I199" i="12"/>
  <c r="I198" i="12" s="1"/>
  <c r="I197" i="12" s="1"/>
  <c r="I196" i="12" s="1"/>
  <c r="I195" i="12" s="1"/>
  <c r="I194" i="12" s="1"/>
  <c r="G199" i="12"/>
  <c r="G198" i="12" s="1"/>
  <c r="G197" i="12" s="1"/>
  <c r="G196" i="12" s="1"/>
  <c r="G195" i="12" s="1"/>
  <c r="G194" i="12" s="1"/>
  <c r="F199" i="12"/>
  <c r="F198" i="12" s="1"/>
  <c r="F197" i="12" s="1"/>
  <c r="K198" i="12"/>
  <c r="K197" i="12"/>
  <c r="K196" i="12" s="1"/>
  <c r="K195" i="12" s="1"/>
  <c r="K194" i="12" s="1"/>
  <c r="F196" i="12"/>
  <c r="F195" i="12" s="1"/>
  <c r="F194" i="12" s="1"/>
  <c r="J193" i="12"/>
  <c r="L193" i="12" s="1"/>
  <c r="H193" i="12"/>
  <c r="K192" i="12"/>
  <c r="K191" i="12" s="1"/>
  <c r="K190" i="12" s="1"/>
  <c r="K189" i="12" s="1"/>
  <c r="K188" i="12" s="1"/>
  <c r="K187" i="12" s="1"/>
  <c r="I192" i="12"/>
  <c r="J192" i="12" s="1"/>
  <c r="H192" i="12"/>
  <c r="H191" i="12" s="1"/>
  <c r="H190" i="12" s="1"/>
  <c r="H189" i="12" s="1"/>
  <c r="G192" i="12"/>
  <c r="G191" i="12" s="1"/>
  <c r="G190" i="12" s="1"/>
  <c r="F192" i="12"/>
  <c r="F191" i="12" s="1"/>
  <c r="F190" i="12" s="1"/>
  <c r="F189" i="12" s="1"/>
  <c r="F188" i="12" s="1"/>
  <c r="F187" i="12" s="1"/>
  <c r="I191" i="12"/>
  <c r="I190" i="12" s="1"/>
  <c r="I189" i="12" s="1"/>
  <c r="I188" i="12" s="1"/>
  <c r="I187" i="12" s="1"/>
  <c r="G189" i="12"/>
  <c r="G188" i="12" s="1"/>
  <c r="G187" i="12" s="1"/>
  <c r="L186" i="12"/>
  <c r="H186" i="12"/>
  <c r="J186" i="12" s="1"/>
  <c r="K185" i="12"/>
  <c r="K184" i="12" s="1"/>
  <c r="K183" i="12" s="1"/>
  <c r="K182" i="12" s="1"/>
  <c r="I185" i="12"/>
  <c r="I184" i="12" s="1"/>
  <c r="I183" i="12" s="1"/>
  <c r="I182" i="12" s="1"/>
  <c r="H185" i="12"/>
  <c r="G185" i="12"/>
  <c r="F185" i="12"/>
  <c r="F184" i="12" s="1"/>
  <c r="F183" i="12" s="1"/>
  <c r="F182" i="12" s="1"/>
  <c r="H184" i="12"/>
  <c r="J184" i="12" s="1"/>
  <c r="L184" i="12" s="1"/>
  <c r="G184" i="12"/>
  <c r="G183" i="12" s="1"/>
  <c r="G182" i="12" s="1"/>
  <c r="L181" i="12"/>
  <c r="J181" i="12"/>
  <c r="H181" i="12"/>
  <c r="K180" i="12"/>
  <c r="K179" i="12" s="1"/>
  <c r="K178" i="12" s="1"/>
  <c r="K177" i="12" s="1"/>
  <c r="I180" i="12"/>
  <c r="H180" i="12"/>
  <c r="G180" i="12"/>
  <c r="G179" i="12" s="1"/>
  <c r="G178" i="12" s="1"/>
  <c r="G177" i="12" s="1"/>
  <c r="F180" i="12"/>
  <c r="F179" i="12" s="1"/>
  <c r="F178" i="12" s="1"/>
  <c r="F177" i="12" s="1"/>
  <c r="I179" i="12"/>
  <c r="I178" i="12" s="1"/>
  <c r="I177" i="12" s="1"/>
  <c r="H176" i="12"/>
  <c r="H175" i="12" s="1"/>
  <c r="K175" i="12"/>
  <c r="K174" i="12" s="1"/>
  <c r="K173" i="12" s="1"/>
  <c r="K172" i="12" s="1"/>
  <c r="I175" i="12"/>
  <c r="G175" i="12"/>
  <c r="G174" i="12" s="1"/>
  <c r="G173" i="12" s="1"/>
  <c r="G172" i="12" s="1"/>
  <c r="F175" i="12"/>
  <c r="F174" i="12" s="1"/>
  <c r="F173" i="12" s="1"/>
  <c r="F172" i="12" s="1"/>
  <c r="I174" i="12"/>
  <c r="I173" i="12" s="1"/>
  <c r="I172" i="12" s="1"/>
  <c r="H171" i="12"/>
  <c r="H170" i="12" s="1"/>
  <c r="K170" i="12"/>
  <c r="I170" i="12"/>
  <c r="I169" i="12" s="1"/>
  <c r="I168" i="12" s="1"/>
  <c r="I167" i="12" s="1"/>
  <c r="G170" i="12"/>
  <c r="F170" i="12"/>
  <c r="F169" i="12" s="1"/>
  <c r="F168" i="12" s="1"/>
  <c r="F167" i="12" s="1"/>
  <c r="K169" i="12"/>
  <c r="K168" i="12" s="1"/>
  <c r="K167" i="12" s="1"/>
  <c r="G169" i="12"/>
  <c r="G168" i="12" s="1"/>
  <c r="G167" i="12" s="1"/>
  <c r="H166" i="12"/>
  <c r="J166" i="12" s="1"/>
  <c r="L166" i="12" s="1"/>
  <c r="K165" i="12"/>
  <c r="I165" i="12"/>
  <c r="I164" i="12" s="1"/>
  <c r="I163" i="12" s="1"/>
  <c r="I162" i="12" s="1"/>
  <c r="H165" i="12"/>
  <c r="J165" i="12" s="1"/>
  <c r="L165" i="12" s="1"/>
  <c r="G165" i="12"/>
  <c r="F165" i="12"/>
  <c r="K164" i="12"/>
  <c r="K163" i="12" s="1"/>
  <c r="K162" i="12" s="1"/>
  <c r="G164" i="12"/>
  <c r="G163" i="12" s="1"/>
  <c r="G162" i="12" s="1"/>
  <c r="F164" i="12"/>
  <c r="F163" i="12"/>
  <c r="F162" i="12" s="1"/>
  <c r="H159" i="12"/>
  <c r="H158" i="12" s="1"/>
  <c r="K158" i="12"/>
  <c r="I158" i="12"/>
  <c r="I157" i="12" s="1"/>
  <c r="I156" i="12" s="1"/>
  <c r="I155" i="12" s="1"/>
  <c r="G158" i="12"/>
  <c r="F158" i="12"/>
  <c r="F157" i="12" s="1"/>
  <c r="F156" i="12" s="1"/>
  <c r="F155" i="12" s="1"/>
  <c r="K157" i="12"/>
  <c r="G157" i="12"/>
  <c r="K156" i="12"/>
  <c r="K155" i="12" s="1"/>
  <c r="G156" i="12"/>
  <c r="G155" i="12" s="1"/>
  <c r="H154" i="12"/>
  <c r="J154" i="12" s="1"/>
  <c r="L154" i="12" s="1"/>
  <c r="K153" i="12"/>
  <c r="I153" i="12"/>
  <c r="G153" i="12"/>
  <c r="F153" i="12"/>
  <c r="K152" i="12"/>
  <c r="K151" i="12" s="1"/>
  <c r="K150" i="12" s="1"/>
  <c r="K149" i="12" s="1"/>
  <c r="I152" i="12"/>
  <c r="H152" i="12"/>
  <c r="J152" i="12" s="1"/>
  <c r="L152" i="12" s="1"/>
  <c r="G152" i="12"/>
  <c r="G151" i="12" s="1"/>
  <c r="G150" i="12" s="1"/>
  <c r="G149" i="12" s="1"/>
  <c r="F152" i="12"/>
  <c r="I151" i="12"/>
  <c r="F151" i="12"/>
  <c r="F150" i="12" s="1"/>
  <c r="F149" i="12" s="1"/>
  <c r="I150" i="12"/>
  <c r="I149" i="12" s="1"/>
  <c r="J148" i="12"/>
  <c r="L148" i="12" s="1"/>
  <c r="H148" i="12"/>
  <c r="H147" i="12" s="1"/>
  <c r="K147" i="12"/>
  <c r="K146" i="12" s="1"/>
  <c r="K145" i="12" s="1"/>
  <c r="I147" i="12"/>
  <c r="G147" i="12"/>
  <c r="G146" i="12" s="1"/>
  <c r="G145" i="12" s="1"/>
  <c r="F147" i="12"/>
  <c r="F146" i="12" s="1"/>
  <c r="F145" i="12" s="1"/>
  <c r="I146" i="12"/>
  <c r="I145" i="12" s="1"/>
  <c r="J141" i="12"/>
  <c r="L141" i="12" s="1"/>
  <c r="H141" i="12"/>
  <c r="K140" i="12"/>
  <c r="K139" i="12" s="1"/>
  <c r="K138" i="12" s="1"/>
  <c r="K137" i="12" s="1"/>
  <c r="K136" i="12" s="1"/>
  <c r="K135" i="12" s="1"/>
  <c r="I140" i="12"/>
  <c r="H140" i="12"/>
  <c r="J140" i="12" s="1"/>
  <c r="L140" i="12" s="1"/>
  <c r="G140" i="12"/>
  <c r="G139" i="12" s="1"/>
  <c r="G138" i="12" s="1"/>
  <c r="G137" i="12" s="1"/>
  <c r="G136" i="12" s="1"/>
  <c r="G135" i="12" s="1"/>
  <c r="F140" i="12"/>
  <c r="F139" i="12" s="1"/>
  <c r="F138" i="12" s="1"/>
  <c r="F137" i="12" s="1"/>
  <c r="F136" i="12" s="1"/>
  <c r="F135" i="12" s="1"/>
  <c r="I139" i="12"/>
  <c r="I138" i="12"/>
  <c r="I137" i="12" s="1"/>
  <c r="I136" i="12" s="1"/>
  <c r="I135" i="12" s="1"/>
  <c r="H134" i="12"/>
  <c r="J134" i="12" s="1"/>
  <c r="L134" i="12" s="1"/>
  <c r="K133" i="12"/>
  <c r="I133" i="12"/>
  <c r="I132" i="12" s="1"/>
  <c r="I131" i="12" s="1"/>
  <c r="I130" i="12" s="1"/>
  <c r="F133" i="12"/>
  <c r="H133" i="12" s="1"/>
  <c r="J133" i="12" s="1"/>
  <c r="L133" i="12" s="1"/>
  <c r="K132" i="12"/>
  <c r="K131" i="12" s="1"/>
  <c r="K130" i="12" s="1"/>
  <c r="J129" i="12"/>
  <c r="L129" i="12" s="1"/>
  <c r="H129" i="12"/>
  <c r="K128" i="12"/>
  <c r="K127" i="12" s="1"/>
  <c r="K126" i="12" s="1"/>
  <c r="K125" i="12" s="1"/>
  <c r="I128" i="12"/>
  <c r="H128" i="12"/>
  <c r="J128" i="12" s="1"/>
  <c r="L128" i="12" s="1"/>
  <c r="G128" i="12"/>
  <c r="G127" i="12" s="1"/>
  <c r="G126" i="12" s="1"/>
  <c r="G125" i="12" s="1"/>
  <c r="F128" i="12"/>
  <c r="F127" i="12" s="1"/>
  <c r="F126" i="12" s="1"/>
  <c r="F125" i="12" s="1"/>
  <c r="I127" i="12"/>
  <c r="I126" i="12"/>
  <c r="I125" i="12" s="1"/>
  <c r="J124" i="12"/>
  <c r="L124" i="12" s="1"/>
  <c r="H124" i="12"/>
  <c r="H123" i="12" s="1"/>
  <c r="K123" i="12"/>
  <c r="K122" i="12" s="1"/>
  <c r="K121" i="12" s="1"/>
  <c r="K120" i="12" s="1"/>
  <c r="I123" i="12"/>
  <c r="G123" i="12"/>
  <c r="G122" i="12" s="1"/>
  <c r="G121" i="12" s="1"/>
  <c r="G120" i="12" s="1"/>
  <c r="F123" i="12"/>
  <c r="F122" i="12" s="1"/>
  <c r="F121" i="12" s="1"/>
  <c r="F120" i="12" s="1"/>
  <c r="I122" i="12"/>
  <c r="I121" i="12" s="1"/>
  <c r="I120" i="12" s="1"/>
  <c r="H119" i="12"/>
  <c r="H118" i="12" s="1"/>
  <c r="K118" i="12"/>
  <c r="I118" i="12"/>
  <c r="I117" i="12" s="1"/>
  <c r="I116" i="12" s="1"/>
  <c r="I115" i="12" s="1"/>
  <c r="G118" i="12"/>
  <c r="F118" i="12"/>
  <c r="F117" i="12" s="1"/>
  <c r="F116" i="12" s="1"/>
  <c r="F115" i="12" s="1"/>
  <c r="K117" i="12"/>
  <c r="K116" i="12" s="1"/>
  <c r="K115" i="12" s="1"/>
  <c r="G117" i="12"/>
  <c r="G116" i="12"/>
  <c r="G115" i="12" s="1"/>
  <c r="H114" i="12"/>
  <c r="J114" i="12" s="1"/>
  <c r="L114" i="12" s="1"/>
  <c r="K113" i="12"/>
  <c r="I113" i="12"/>
  <c r="I112" i="12" s="1"/>
  <c r="I111" i="12" s="1"/>
  <c r="I110" i="12" s="1"/>
  <c r="G113" i="12"/>
  <c r="G112" i="12" s="1"/>
  <c r="G111" i="12" s="1"/>
  <c r="G110" i="12" s="1"/>
  <c r="F113" i="12"/>
  <c r="K112" i="12"/>
  <c r="K111" i="12" s="1"/>
  <c r="K110" i="12" s="1"/>
  <c r="F112" i="12"/>
  <c r="F111" i="12" s="1"/>
  <c r="F110" i="12" s="1"/>
  <c r="H107" i="12"/>
  <c r="J107" i="12" s="1"/>
  <c r="L107" i="12" s="1"/>
  <c r="G107" i="12"/>
  <c r="K106" i="12"/>
  <c r="K105" i="12" s="1"/>
  <c r="K104" i="12" s="1"/>
  <c r="K103" i="12" s="1"/>
  <c r="I106" i="12"/>
  <c r="G106" i="12"/>
  <c r="G105" i="12" s="1"/>
  <c r="G104" i="12" s="1"/>
  <c r="G103" i="12" s="1"/>
  <c r="F106" i="12"/>
  <c r="F105" i="12" s="1"/>
  <c r="F104" i="12" s="1"/>
  <c r="F103" i="12" s="1"/>
  <c r="I105" i="12"/>
  <c r="I104" i="12" s="1"/>
  <c r="I103" i="12" s="1"/>
  <c r="H102" i="12"/>
  <c r="H101" i="12" s="1"/>
  <c r="K101" i="12"/>
  <c r="I101" i="12"/>
  <c r="I100" i="12" s="1"/>
  <c r="I99" i="12" s="1"/>
  <c r="I98" i="12" s="1"/>
  <c r="G101" i="12"/>
  <c r="G100" i="12" s="1"/>
  <c r="G99" i="12" s="1"/>
  <c r="G98" i="12" s="1"/>
  <c r="G97" i="12" s="1"/>
  <c r="G96" i="12" s="1"/>
  <c r="F101" i="12"/>
  <c r="F100" i="12" s="1"/>
  <c r="F99" i="12" s="1"/>
  <c r="F98" i="12" s="1"/>
  <c r="K100" i="12"/>
  <c r="K99" i="12"/>
  <c r="K98" i="12" s="1"/>
  <c r="K97" i="12" s="1"/>
  <c r="K96" i="12" s="1"/>
  <c r="H94" i="12"/>
  <c r="H93" i="12" s="1"/>
  <c r="K93" i="12"/>
  <c r="I93" i="12"/>
  <c r="I92" i="12" s="1"/>
  <c r="I91" i="12" s="1"/>
  <c r="I90" i="12" s="1"/>
  <c r="I89" i="12" s="1"/>
  <c r="I88" i="12" s="1"/>
  <c r="G93" i="12"/>
  <c r="F93" i="12"/>
  <c r="F92" i="12" s="1"/>
  <c r="F91" i="12" s="1"/>
  <c r="F90" i="12" s="1"/>
  <c r="F89" i="12" s="1"/>
  <c r="F88" i="12" s="1"/>
  <c r="K92" i="12"/>
  <c r="K91" i="12" s="1"/>
  <c r="K90" i="12" s="1"/>
  <c r="K89" i="12" s="1"/>
  <c r="K88" i="12" s="1"/>
  <c r="G92" i="12"/>
  <c r="G91" i="12" s="1"/>
  <c r="G90" i="12" s="1"/>
  <c r="G89" i="12" s="1"/>
  <c r="G88" i="12" s="1"/>
  <c r="H87" i="12"/>
  <c r="H86" i="12" s="1"/>
  <c r="K86" i="12"/>
  <c r="K85" i="12" s="1"/>
  <c r="K84" i="12" s="1"/>
  <c r="K83" i="12" s="1"/>
  <c r="K82" i="12" s="1"/>
  <c r="K81" i="12" s="1"/>
  <c r="I86" i="12"/>
  <c r="G86" i="12"/>
  <c r="G85" i="12" s="1"/>
  <c r="G84" i="12" s="1"/>
  <c r="G83" i="12" s="1"/>
  <c r="G82" i="12" s="1"/>
  <c r="G81" i="12" s="1"/>
  <c r="F86" i="12"/>
  <c r="F85" i="12" s="1"/>
  <c r="F84" i="12" s="1"/>
  <c r="F83" i="12" s="1"/>
  <c r="F82" i="12" s="1"/>
  <c r="F81" i="12" s="1"/>
  <c r="F80" i="12" s="1"/>
  <c r="I85" i="12"/>
  <c r="I84" i="12" s="1"/>
  <c r="I83" i="12" s="1"/>
  <c r="I82" i="12" s="1"/>
  <c r="I81" i="12" s="1"/>
  <c r="H79" i="12"/>
  <c r="J79" i="12" s="1"/>
  <c r="L79" i="12" s="1"/>
  <c r="K78" i="12"/>
  <c r="I78" i="12"/>
  <c r="F78" i="12"/>
  <c r="H78" i="12" s="1"/>
  <c r="J77" i="12"/>
  <c r="L77" i="12" s="1"/>
  <c r="H77" i="12"/>
  <c r="K76" i="12"/>
  <c r="I76" i="12"/>
  <c r="F76" i="12"/>
  <c r="H76" i="12" s="1"/>
  <c r="J76" i="12" s="1"/>
  <c r="L76" i="12" s="1"/>
  <c r="I75" i="12"/>
  <c r="I74" i="12" s="1"/>
  <c r="I73" i="12" s="1"/>
  <c r="H72" i="12"/>
  <c r="H71" i="12" s="1"/>
  <c r="J71" i="12" s="1"/>
  <c r="K71" i="12"/>
  <c r="I71" i="12"/>
  <c r="G71" i="12"/>
  <c r="F71" i="12"/>
  <c r="H70" i="12"/>
  <c r="J70" i="12" s="1"/>
  <c r="L70" i="12" s="1"/>
  <c r="K69" i="12"/>
  <c r="I69" i="12"/>
  <c r="G69" i="12"/>
  <c r="F69" i="12"/>
  <c r="H68" i="12"/>
  <c r="H67" i="12" s="1"/>
  <c r="K67" i="12"/>
  <c r="K66" i="12" s="1"/>
  <c r="K65" i="12" s="1"/>
  <c r="K64" i="12" s="1"/>
  <c r="I67" i="12"/>
  <c r="G67" i="12"/>
  <c r="F67" i="12"/>
  <c r="F66" i="12" s="1"/>
  <c r="F65" i="12" s="1"/>
  <c r="F64" i="12" s="1"/>
  <c r="I66" i="12"/>
  <c r="I65" i="12" s="1"/>
  <c r="I64" i="12" s="1"/>
  <c r="H63" i="12"/>
  <c r="J63" i="12" s="1"/>
  <c r="L63" i="12" s="1"/>
  <c r="K62" i="12"/>
  <c r="I62" i="12"/>
  <c r="H62" i="12"/>
  <c r="F62" i="12"/>
  <c r="K61" i="12"/>
  <c r="F61" i="12"/>
  <c r="H61" i="12" s="1"/>
  <c r="H60" i="12"/>
  <c r="J60" i="12" s="1"/>
  <c r="L60" i="12" s="1"/>
  <c r="K59" i="12"/>
  <c r="I59" i="12"/>
  <c r="I58" i="12" s="1"/>
  <c r="I57" i="12" s="1"/>
  <c r="I56" i="12" s="1"/>
  <c r="G59" i="12"/>
  <c r="G58" i="12" s="1"/>
  <c r="G57" i="12" s="1"/>
  <c r="G56" i="12" s="1"/>
  <c r="F59" i="12"/>
  <c r="K58" i="12"/>
  <c r="K57" i="12" s="1"/>
  <c r="K56" i="12" s="1"/>
  <c r="F58" i="12"/>
  <c r="F57" i="12" s="1"/>
  <c r="F56" i="12" s="1"/>
  <c r="H53" i="12"/>
  <c r="J53" i="12" s="1"/>
  <c r="L53" i="12" s="1"/>
  <c r="K52" i="12"/>
  <c r="I52" i="12"/>
  <c r="I51" i="12" s="1"/>
  <c r="H52" i="12"/>
  <c r="K51" i="12"/>
  <c r="H51" i="12"/>
  <c r="K50" i="12"/>
  <c r="K49" i="12" s="1"/>
  <c r="H50" i="12"/>
  <c r="H49" i="12"/>
  <c r="H48" i="12"/>
  <c r="J48" i="12" s="1"/>
  <c r="L48" i="12" s="1"/>
  <c r="K47" i="12"/>
  <c r="K46" i="12" s="1"/>
  <c r="K45" i="12" s="1"/>
  <c r="K44" i="12" s="1"/>
  <c r="I47" i="12"/>
  <c r="I46" i="12" s="1"/>
  <c r="I45" i="12" s="1"/>
  <c r="I44" i="12" s="1"/>
  <c r="G47" i="12"/>
  <c r="G46" i="12" s="1"/>
  <c r="G45" i="12" s="1"/>
  <c r="G44" i="12" s="1"/>
  <c r="F47" i="12"/>
  <c r="F46" i="12" s="1"/>
  <c r="F45" i="12" s="1"/>
  <c r="F44" i="12" s="1"/>
  <c r="H43" i="12"/>
  <c r="J43" i="12" s="1"/>
  <c r="L43" i="12" s="1"/>
  <c r="K42" i="12"/>
  <c r="K41" i="12" s="1"/>
  <c r="K40" i="12" s="1"/>
  <c r="K39" i="12" s="1"/>
  <c r="I42" i="12"/>
  <c r="G42" i="12"/>
  <c r="G41" i="12" s="1"/>
  <c r="G40" i="12" s="1"/>
  <c r="G39" i="12" s="1"/>
  <c r="F42" i="12"/>
  <c r="F41" i="12" s="1"/>
  <c r="F40" i="12" s="1"/>
  <c r="F39" i="12" s="1"/>
  <c r="I41" i="12"/>
  <c r="I40" i="12"/>
  <c r="I39" i="12" s="1"/>
  <c r="H37" i="12"/>
  <c r="H36" i="12" s="1"/>
  <c r="K36" i="12"/>
  <c r="I36" i="12"/>
  <c r="I35" i="12" s="1"/>
  <c r="I34" i="12" s="1"/>
  <c r="I33" i="12" s="1"/>
  <c r="G36" i="12"/>
  <c r="F36" i="12"/>
  <c r="F35" i="12" s="1"/>
  <c r="F34" i="12" s="1"/>
  <c r="F33" i="12" s="1"/>
  <c r="K35" i="12"/>
  <c r="G35" i="12"/>
  <c r="K34" i="12"/>
  <c r="K33" i="12" s="1"/>
  <c r="G34" i="12"/>
  <c r="G33" i="12" s="1"/>
  <c r="H32" i="12"/>
  <c r="J32" i="12" s="1"/>
  <c r="L32" i="12" s="1"/>
  <c r="K31" i="12"/>
  <c r="K30" i="12" s="1"/>
  <c r="K29" i="12" s="1"/>
  <c r="K28" i="12" s="1"/>
  <c r="I31" i="12"/>
  <c r="H31" i="12"/>
  <c r="J31" i="12" s="1"/>
  <c r="L31" i="12" s="1"/>
  <c r="I30" i="12"/>
  <c r="I29" i="12" s="1"/>
  <c r="H30" i="12"/>
  <c r="H29" i="12"/>
  <c r="H28" i="12"/>
  <c r="J27" i="12"/>
  <c r="L27" i="12" s="1"/>
  <c r="H27" i="12"/>
  <c r="K26" i="12"/>
  <c r="K25" i="12" s="1"/>
  <c r="K24" i="12" s="1"/>
  <c r="K23" i="12" s="1"/>
  <c r="I26" i="12"/>
  <c r="H26" i="12"/>
  <c r="J26" i="12" s="1"/>
  <c r="G26" i="12"/>
  <c r="G25" i="12" s="1"/>
  <c r="G24" i="12" s="1"/>
  <c r="G23" i="12" s="1"/>
  <c r="F26" i="12"/>
  <c r="F25" i="12" s="1"/>
  <c r="F24" i="12" s="1"/>
  <c r="F23" i="12" s="1"/>
  <c r="I25" i="12"/>
  <c r="I24" i="12"/>
  <c r="I23" i="12" s="1"/>
  <c r="J22" i="12"/>
  <c r="L22" i="12" s="1"/>
  <c r="H22" i="12"/>
  <c r="H21" i="12" s="1"/>
  <c r="K21" i="12"/>
  <c r="K20" i="12" s="1"/>
  <c r="K19" i="12" s="1"/>
  <c r="K18" i="12" s="1"/>
  <c r="I21" i="12"/>
  <c r="G21" i="12"/>
  <c r="G20" i="12" s="1"/>
  <c r="G19" i="12" s="1"/>
  <c r="G18" i="12" s="1"/>
  <c r="G17" i="12" s="1"/>
  <c r="F21" i="12"/>
  <c r="F20" i="12" s="1"/>
  <c r="F19" i="12" s="1"/>
  <c r="F18" i="12" s="1"/>
  <c r="I20" i="12"/>
  <c r="I19" i="12" s="1"/>
  <c r="I18" i="12" s="1"/>
  <c r="H15" i="12"/>
  <c r="J15" i="12" s="1"/>
  <c r="L15" i="12" s="1"/>
  <c r="K14" i="12"/>
  <c r="K13" i="12" s="1"/>
  <c r="K12" i="12" s="1"/>
  <c r="K11" i="12" s="1"/>
  <c r="K10" i="12" s="1"/>
  <c r="K9" i="12" s="1"/>
  <c r="I14" i="12"/>
  <c r="G14" i="12"/>
  <c r="G13" i="12" s="1"/>
  <c r="G12" i="12" s="1"/>
  <c r="G11" i="12" s="1"/>
  <c r="G10" i="12" s="1"/>
  <c r="G9" i="12" s="1"/>
  <c r="F14" i="12"/>
  <c r="I13" i="12"/>
  <c r="I12" i="12" s="1"/>
  <c r="I11" i="12" s="1"/>
  <c r="I10" i="12" s="1"/>
  <c r="I9" i="12" s="1"/>
  <c r="F13" i="12"/>
  <c r="F12" i="12" s="1"/>
  <c r="F11" i="12" s="1"/>
  <c r="F10" i="12" s="1"/>
  <c r="F9" i="12" s="1"/>
  <c r="J622" i="8"/>
  <c r="L622" i="8" s="1"/>
  <c r="K621" i="8"/>
  <c r="J621" i="8"/>
  <c r="J620" i="8"/>
  <c r="H619" i="8"/>
  <c r="J619" i="8" s="1"/>
  <c r="L619" i="8" s="1"/>
  <c r="K618" i="8"/>
  <c r="I618" i="8"/>
  <c r="I617" i="8" s="1"/>
  <c r="I616" i="8" s="1"/>
  <c r="I615" i="8" s="1"/>
  <c r="G618" i="8"/>
  <c r="F618" i="8"/>
  <c r="F617" i="8" s="1"/>
  <c r="K617" i="8"/>
  <c r="G617" i="8"/>
  <c r="G616" i="8"/>
  <c r="G615" i="8" s="1"/>
  <c r="F616" i="8"/>
  <c r="F615" i="8" s="1"/>
  <c r="H614" i="8"/>
  <c r="J614" i="8" s="1"/>
  <c r="L614" i="8" s="1"/>
  <c r="K613" i="8"/>
  <c r="K612" i="8" s="1"/>
  <c r="I613" i="8"/>
  <c r="I612" i="8" s="1"/>
  <c r="G613" i="8"/>
  <c r="G612" i="8" s="1"/>
  <c r="F613" i="8"/>
  <c r="F612" i="8" s="1"/>
  <c r="H611" i="8"/>
  <c r="J611" i="8" s="1"/>
  <c r="L611" i="8" s="1"/>
  <c r="K610" i="8"/>
  <c r="I610" i="8"/>
  <c r="I609" i="8" s="1"/>
  <c r="I608" i="8" s="1"/>
  <c r="I607" i="8" s="1"/>
  <c r="G610" i="8"/>
  <c r="G609" i="8" s="1"/>
  <c r="F610" i="8"/>
  <c r="F609" i="8" s="1"/>
  <c r="K609" i="8"/>
  <c r="I606" i="8"/>
  <c r="H605" i="8"/>
  <c r="J605" i="8" s="1"/>
  <c r="L605" i="8" s="1"/>
  <c r="H604" i="8"/>
  <c r="H603" i="8" s="1"/>
  <c r="J603" i="8" s="1"/>
  <c r="L603" i="8" s="1"/>
  <c r="K603" i="8"/>
  <c r="I603" i="8"/>
  <c r="I602" i="8" s="1"/>
  <c r="I601" i="8" s="1"/>
  <c r="I600" i="8" s="1"/>
  <c r="G603" i="8"/>
  <c r="F603" i="8"/>
  <c r="F602" i="8" s="1"/>
  <c r="F601" i="8" s="1"/>
  <c r="F600" i="8" s="1"/>
  <c r="K602" i="8"/>
  <c r="G602" i="8"/>
  <c r="G601" i="8" s="1"/>
  <c r="G600" i="8" s="1"/>
  <c r="K601" i="8"/>
  <c r="K600" i="8" s="1"/>
  <c r="L598" i="8"/>
  <c r="H598" i="8"/>
  <c r="J598" i="8" s="1"/>
  <c r="K597" i="8"/>
  <c r="I597" i="8"/>
  <c r="H597" i="8"/>
  <c r="G597" i="8"/>
  <c r="F597" i="8"/>
  <c r="K596" i="8"/>
  <c r="I596" i="8"/>
  <c r="G596" i="8"/>
  <c r="F596" i="8"/>
  <c r="H595" i="8"/>
  <c r="J595" i="8" s="1"/>
  <c r="L595" i="8" s="1"/>
  <c r="K594" i="8"/>
  <c r="K593" i="8" s="1"/>
  <c r="I594" i="8"/>
  <c r="I593" i="8" s="1"/>
  <c r="G594" i="8"/>
  <c r="G593" i="8" s="1"/>
  <c r="G592" i="8" s="1"/>
  <c r="G591" i="8" s="1"/>
  <c r="G590" i="8" s="1"/>
  <c r="F594" i="8"/>
  <c r="F593" i="8" s="1"/>
  <c r="F592" i="8" s="1"/>
  <c r="F591" i="8" s="1"/>
  <c r="F590" i="8" s="1"/>
  <c r="H588" i="8"/>
  <c r="K587" i="8"/>
  <c r="K586" i="8" s="1"/>
  <c r="K585" i="8" s="1"/>
  <c r="K584" i="8" s="1"/>
  <c r="K583" i="8" s="1"/>
  <c r="K582" i="8" s="1"/>
  <c r="I587" i="8"/>
  <c r="I586" i="8" s="1"/>
  <c r="I585" i="8" s="1"/>
  <c r="I584" i="8" s="1"/>
  <c r="I583" i="8" s="1"/>
  <c r="I582" i="8" s="1"/>
  <c r="G587" i="8"/>
  <c r="F587" i="8"/>
  <c r="F586" i="8" s="1"/>
  <c r="F585" i="8" s="1"/>
  <c r="F584" i="8" s="1"/>
  <c r="F583" i="8" s="1"/>
  <c r="F582" i="8" s="1"/>
  <c r="G586" i="8"/>
  <c r="G585" i="8" s="1"/>
  <c r="G584" i="8" s="1"/>
  <c r="G583" i="8" s="1"/>
  <c r="G582" i="8" s="1"/>
  <c r="H581" i="8"/>
  <c r="J581" i="8" s="1"/>
  <c r="L581" i="8" s="1"/>
  <c r="K580" i="8"/>
  <c r="K579" i="8" s="1"/>
  <c r="K578" i="8" s="1"/>
  <c r="K577" i="8" s="1"/>
  <c r="J580" i="8"/>
  <c r="I580" i="8"/>
  <c r="H580" i="8"/>
  <c r="H579" i="8" s="1"/>
  <c r="G580" i="8"/>
  <c r="G579" i="8" s="1"/>
  <c r="G578" i="8" s="1"/>
  <c r="F580" i="8"/>
  <c r="F579" i="8" s="1"/>
  <c r="F578" i="8" s="1"/>
  <c r="F577" i="8" s="1"/>
  <c r="F576" i="8" s="1"/>
  <c r="F575" i="8" s="1"/>
  <c r="I579" i="8"/>
  <c r="I578" i="8" s="1"/>
  <c r="I577" i="8" s="1"/>
  <c r="I576" i="8" s="1"/>
  <c r="I575" i="8" s="1"/>
  <c r="G577" i="8"/>
  <c r="G576" i="8" s="1"/>
  <c r="G575" i="8" s="1"/>
  <c r="K576" i="8"/>
  <c r="K575" i="8" s="1"/>
  <c r="H574" i="8"/>
  <c r="J574" i="8" s="1"/>
  <c r="L574" i="8" s="1"/>
  <c r="K573" i="8"/>
  <c r="I573" i="8"/>
  <c r="I572" i="8" s="1"/>
  <c r="I571" i="8" s="1"/>
  <c r="I570" i="8" s="1"/>
  <c r="G573" i="8"/>
  <c r="G572" i="8" s="1"/>
  <c r="G571" i="8" s="1"/>
  <c r="G570" i="8" s="1"/>
  <c r="F573" i="8"/>
  <c r="K572" i="8"/>
  <c r="K571" i="8" s="1"/>
  <c r="K570" i="8" s="1"/>
  <c r="F572" i="8"/>
  <c r="F571" i="8" s="1"/>
  <c r="F570" i="8" s="1"/>
  <c r="H569" i="8"/>
  <c r="J569" i="8" s="1"/>
  <c r="L569" i="8" s="1"/>
  <c r="K568" i="8"/>
  <c r="J568" i="8"/>
  <c r="I568" i="8"/>
  <c r="H568" i="8"/>
  <c r="H565" i="8" s="1"/>
  <c r="G568" i="8"/>
  <c r="F568" i="8"/>
  <c r="F565" i="8" s="1"/>
  <c r="H567" i="8"/>
  <c r="J567" i="8" s="1"/>
  <c r="L567" i="8" s="1"/>
  <c r="K566" i="8"/>
  <c r="I566" i="8"/>
  <c r="I565" i="8" s="1"/>
  <c r="I564" i="8" s="1"/>
  <c r="I563" i="8" s="1"/>
  <c r="H566" i="8"/>
  <c r="G566" i="8"/>
  <c r="F566" i="8"/>
  <c r="K565" i="8"/>
  <c r="K564" i="8" s="1"/>
  <c r="K563" i="8" s="1"/>
  <c r="K562" i="8" s="1"/>
  <c r="K561" i="8" s="1"/>
  <c r="K560" i="8" s="1"/>
  <c r="G565" i="8"/>
  <c r="G564" i="8" s="1"/>
  <c r="G563" i="8" s="1"/>
  <c r="G562" i="8" s="1"/>
  <c r="G561" i="8" s="1"/>
  <c r="G560" i="8" s="1"/>
  <c r="F564" i="8"/>
  <c r="F563" i="8" s="1"/>
  <c r="H559" i="8"/>
  <c r="J559" i="8" s="1"/>
  <c r="L559" i="8" s="1"/>
  <c r="K558" i="8"/>
  <c r="I558" i="8"/>
  <c r="I557" i="8" s="1"/>
  <c r="I556" i="8" s="1"/>
  <c r="I555" i="8" s="1"/>
  <c r="I554" i="8" s="1"/>
  <c r="I553" i="8" s="1"/>
  <c r="H558" i="8"/>
  <c r="G558" i="8"/>
  <c r="F558" i="8"/>
  <c r="F557" i="8" s="1"/>
  <c r="F556" i="8" s="1"/>
  <c r="F555" i="8" s="1"/>
  <c r="F554" i="8" s="1"/>
  <c r="F553" i="8" s="1"/>
  <c r="K557" i="8"/>
  <c r="K556" i="8" s="1"/>
  <c r="K555" i="8" s="1"/>
  <c r="K554" i="8" s="1"/>
  <c r="K553" i="8" s="1"/>
  <c r="G557" i="8"/>
  <c r="G556" i="8" s="1"/>
  <c r="G555" i="8" s="1"/>
  <c r="G554" i="8" s="1"/>
  <c r="G553" i="8" s="1"/>
  <c r="H552" i="8"/>
  <c r="J552" i="8" s="1"/>
  <c r="L552" i="8" s="1"/>
  <c r="K551" i="8"/>
  <c r="I551" i="8"/>
  <c r="I550" i="8" s="1"/>
  <c r="I549" i="8" s="1"/>
  <c r="I548" i="8" s="1"/>
  <c r="I547" i="8" s="1"/>
  <c r="I546" i="8" s="1"/>
  <c r="G551" i="8"/>
  <c r="F551" i="8"/>
  <c r="K550" i="8"/>
  <c r="G550" i="8"/>
  <c r="F550" i="8"/>
  <c r="K549" i="8"/>
  <c r="K548" i="8" s="1"/>
  <c r="K547" i="8" s="1"/>
  <c r="G549" i="8"/>
  <c r="G548" i="8" s="1"/>
  <c r="G547" i="8" s="1"/>
  <c r="G546" i="8" s="1"/>
  <c r="F549" i="8"/>
  <c r="F548" i="8" s="1"/>
  <c r="F547" i="8" s="1"/>
  <c r="F546" i="8" s="1"/>
  <c r="K546" i="8"/>
  <c r="H545" i="8"/>
  <c r="K544" i="8"/>
  <c r="I544" i="8"/>
  <c r="G544" i="8"/>
  <c r="F544" i="8"/>
  <c r="F543" i="8" s="1"/>
  <c r="F542" i="8" s="1"/>
  <c r="F541" i="8" s="1"/>
  <c r="F540" i="8" s="1"/>
  <c r="K543" i="8"/>
  <c r="I543" i="8"/>
  <c r="I542" i="8" s="1"/>
  <c r="I541" i="8" s="1"/>
  <c r="G543" i="8"/>
  <c r="G542" i="8" s="1"/>
  <c r="G541" i="8" s="1"/>
  <c r="G540" i="8" s="1"/>
  <c r="K542" i="8"/>
  <c r="K541" i="8" s="1"/>
  <c r="K540" i="8" s="1"/>
  <c r="I540" i="8"/>
  <c r="L539" i="8"/>
  <c r="J539" i="8"/>
  <c r="H539" i="8"/>
  <c r="K538" i="8"/>
  <c r="K537" i="8" s="1"/>
  <c r="K533" i="8" s="1"/>
  <c r="I538" i="8"/>
  <c r="H538" i="8"/>
  <c r="G538" i="8"/>
  <c r="F538" i="8"/>
  <c r="I537" i="8"/>
  <c r="I533" i="8" s="1"/>
  <c r="I532" i="8" s="1"/>
  <c r="G537" i="8"/>
  <c r="G533" i="8" s="1"/>
  <c r="G532" i="8" s="1"/>
  <c r="F537" i="8"/>
  <c r="F533" i="8" s="1"/>
  <c r="J536" i="8"/>
  <c r="L536" i="8" s="1"/>
  <c r="L535" i="8"/>
  <c r="K535" i="8"/>
  <c r="J535" i="8"/>
  <c r="I535" i="8"/>
  <c r="L534" i="8"/>
  <c r="K534" i="8"/>
  <c r="J534" i="8"/>
  <c r="I534" i="8"/>
  <c r="K532" i="8"/>
  <c r="F532" i="8"/>
  <c r="H531" i="8"/>
  <c r="J531" i="8" s="1"/>
  <c r="L531" i="8" s="1"/>
  <c r="K530" i="8"/>
  <c r="I530" i="8"/>
  <c r="I529" i="8" s="1"/>
  <c r="I528" i="8" s="1"/>
  <c r="I527" i="8" s="1"/>
  <c r="I526" i="8" s="1"/>
  <c r="I525" i="8" s="1"/>
  <c r="G530" i="8"/>
  <c r="F530" i="8"/>
  <c r="F529" i="8" s="1"/>
  <c r="F528" i="8" s="1"/>
  <c r="F527" i="8" s="1"/>
  <c r="F526" i="8" s="1"/>
  <c r="F525" i="8" s="1"/>
  <c r="K529" i="8"/>
  <c r="G529" i="8"/>
  <c r="G528" i="8" s="1"/>
  <c r="G527" i="8" s="1"/>
  <c r="G526" i="8" s="1"/>
  <c r="K528" i="8"/>
  <c r="K527" i="8" s="1"/>
  <c r="K526" i="8" s="1"/>
  <c r="K525" i="8" s="1"/>
  <c r="H524" i="8"/>
  <c r="K523" i="8"/>
  <c r="I523" i="8"/>
  <c r="I522" i="8" s="1"/>
  <c r="I521" i="8" s="1"/>
  <c r="I520" i="8" s="1"/>
  <c r="I519" i="8" s="1"/>
  <c r="I518" i="8" s="1"/>
  <c r="G523" i="8"/>
  <c r="F523" i="8"/>
  <c r="F522" i="8" s="1"/>
  <c r="F521" i="8" s="1"/>
  <c r="F520" i="8" s="1"/>
  <c r="F519" i="8" s="1"/>
  <c r="F518" i="8" s="1"/>
  <c r="K522" i="8"/>
  <c r="G522" i="8"/>
  <c r="K521" i="8"/>
  <c r="G521" i="8"/>
  <c r="G520" i="8" s="1"/>
  <c r="G519" i="8" s="1"/>
  <c r="G518" i="8" s="1"/>
  <c r="K520" i="8"/>
  <c r="K519" i="8" s="1"/>
  <c r="K518" i="8" s="1"/>
  <c r="J516" i="8"/>
  <c r="L516" i="8" s="1"/>
  <c r="H516" i="8"/>
  <c r="H515" i="8" s="1"/>
  <c r="K515" i="8"/>
  <c r="I515" i="8"/>
  <c r="G515" i="8"/>
  <c r="F515" i="8"/>
  <c r="F514" i="8" s="1"/>
  <c r="K514" i="8"/>
  <c r="H514" i="8"/>
  <c r="G514" i="8"/>
  <c r="H513" i="8"/>
  <c r="H512" i="8" s="1"/>
  <c r="K512" i="8"/>
  <c r="K511" i="8" s="1"/>
  <c r="K510" i="8" s="1"/>
  <c r="K509" i="8" s="1"/>
  <c r="I512" i="8"/>
  <c r="G512" i="8"/>
  <c r="G511" i="8" s="1"/>
  <c r="G510" i="8" s="1"/>
  <c r="G509" i="8" s="1"/>
  <c r="F512" i="8"/>
  <c r="I511" i="8"/>
  <c r="I510" i="8" s="1"/>
  <c r="I509" i="8" s="1"/>
  <c r="F511" i="8"/>
  <c r="F510" i="8" s="1"/>
  <c r="F509" i="8" s="1"/>
  <c r="H508" i="8"/>
  <c r="K507" i="8"/>
  <c r="I507" i="8"/>
  <c r="G507" i="8"/>
  <c r="F507" i="8"/>
  <c r="H506" i="8"/>
  <c r="J506" i="8" s="1"/>
  <c r="L506" i="8" s="1"/>
  <c r="K505" i="8"/>
  <c r="J505" i="8"/>
  <c r="L505" i="8" s="1"/>
  <c r="I505" i="8"/>
  <c r="H505" i="8"/>
  <c r="G505" i="8"/>
  <c r="F505" i="8"/>
  <c r="H504" i="8"/>
  <c r="H503" i="8" s="1"/>
  <c r="J503" i="8" s="1"/>
  <c r="L503" i="8" s="1"/>
  <c r="K503" i="8"/>
  <c r="I503" i="8"/>
  <c r="G503" i="8"/>
  <c r="F503" i="8"/>
  <c r="K502" i="8"/>
  <c r="I502" i="8"/>
  <c r="G502" i="8"/>
  <c r="H501" i="8"/>
  <c r="H500" i="8" s="1"/>
  <c r="K500" i="8"/>
  <c r="K499" i="8" s="1"/>
  <c r="K498" i="8" s="1"/>
  <c r="K497" i="8" s="1"/>
  <c r="K496" i="8" s="1"/>
  <c r="I500" i="8"/>
  <c r="I499" i="8" s="1"/>
  <c r="I498" i="8" s="1"/>
  <c r="I497" i="8" s="1"/>
  <c r="I496" i="8" s="1"/>
  <c r="G500" i="8"/>
  <c r="G499" i="8" s="1"/>
  <c r="F500" i="8"/>
  <c r="F499" i="8" s="1"/>
  <c r="J494" i="8"/>
  <c r="L494" i="8" s="1"/>
  <c r="H494" i="8"/>
  <c r="K493" i="8"/>
  <c r="K492" i="8" s="1"/>
  <c r="I493" i="8"/>
  <c r="I492" i="8" s="1"/>
  <c r="J492" i="8" s="1"/>
  <c r="L492" i="8" s="1"/>
  <c r="H493" i="8"/>
  <c r="H492" i="8" s="1"/>
  <c r="G493" i="8"/>
  <c r="F493" i="8"/>
  <c r="F492" i="8" s="1"/>
  <c r="G492" i="8"/>
  <c r="H491" i="8"/>
  <c r="K490" i="8"/>
  <c r="I490" i="8"/>
  <c r="I489" i="8" s="1"/>
  <c r="G490" i="8"/>
  <c r="F490" i="8"/>
  <c r="F489" i="8" s="1"/>
  <c r="K489" i="8"/>
  <c r="G489" i="8"/>
  <c r="H488" i="8"/>
  <c r="J488" i="8" s="1"/>
  <c r="L488" i="8" s="1"/>
  <c r="K487" i="8"/>
  <c r="I487" i="8"/>
  <c r="I486" i="8" s="1"/>
  <c r="H487" i="8"/>
  <c r="J487" i="8" s="1"/>
  <c r="L487" i="8" s="1"/>
  <c r="F487" i="8"/>
  <c r="K486" i="8"/>
  <c r="F486" i="8"/>
  <c r="H486" i="8" s="1"/>
  <c r="J486" i="8" s="1"/>
  <c r="L486" i="8" s="1"/>
  <c r="H485" i="8"/>
  <c r="J485" i="8" s="1"/>
  <c r="L485" i="8" s="1"/>
  <c r="K484" i="8"/>
  <c r="I484" i="8"/>
  <c r="I483" i="8" s="1"/>
  <c r="G484" i="8"/>
  <c r="G483" i="8" s="1"/>
  <c r="F484" i="8"/>
  <c r="K483" i="8"/>
  <c r="F483" i="8"/>
  <c r="H482" i="8"/>
  <c r="H481" i="8" s="1"/>
  <c r="K481" i="8"/>
  <c r="I481" i="8"/>
  <c r="G481" i="8"/>
  <c r="F481" i="8"/>
  <c r="F480" i="8" s="1"/>
  <c r="K480" i="8"/>
  <c r="H480" i="8"/>
  <c r="G480" i="8"/>
  <c r="H477" i="8"/>
  <c r="J477" i="8" s="1"/>
  <c r="L477" i="8" s="1"/>
  <c r="K476" i="8"/>
  <c r="K475" i="8" s="1"/>
  <c r="I476" i="8"/>
  <c r="I475" i="8" s="1"/>
  <c r="H476" i="8"/>
  <c r="H475" i="8" s="1"/>
  <c r="G476" i="8"/>
  <c r="F476" i="8"/>
  <c r="G475" i="8"/>
  <c r="G471" i="8" s="1"/>
  <c r="F475" i="8"/>
  <c r="H474" i="8"/>
  <c r="J474" i="8" s="1"/>
  <c r="L474" i="8" s="1"/>
  <c r="K473" i="8"/>
  <c r="I473" i="8"/>
  <c r="I472" i="8" s="1"/>
  <c r="H473" i="8"/>
  <c r="G473" i="8"/>
  <c r="F473" i="8"/>
  <c r="F472" i="8" s="1"/>
  <c r="K472" i="8"/>
  <c r="H472" i="8"/>
  <c r="G472" i="8"/>
  <c r="H470" i="8"/>
  <c r="J470" i="8" s="1"/>
  <c r="L470" i="8" s="1"/>
  <c r="K469" i="8"/>
  <c r="I469" i="8"/>
  <c r="I468" i="8" s="1"/>
  <c r="G469" i="8"/>
  <c r="F469" i="8"/>
  <c r="F468" i="8" s="1"/>
  <c r="K468" i="8"/>
  <c r="G468" i="8"/>
  <c r="H467" i="8"/>
  <c r="J467" i="8" s="1"/>
  <c r="L467" i="8" s="1"/>
  <c r="K466" i="8"/>
  <c r="K465" i="8" s="1"/>
  <c r="I466" i="8"/>
  <c r="F466" i="8"/>
  <c r="I465" i="8"/>
  <c r="H464" i="8"/>
  <c r="J464" i="8" s="1"/>
  <c r="L464" i="8" s="1"/>
  <c r="K463" i="8"/>
  <c r="I463" i="8"/>
  <c r="I462" i="8" s="1"/>
  <c r="H463" i="8"/>
  <c r="G463" i="8"/>
  <c r="F463" i="8"/>
  <c r="F462" i="8" s="1"/>
  <c r="K462" i="8"/>
  <c r="K458" i="8" s="1"/>
  <c r="G462" i="8"/>
  <c r="H461" i="8"/>
  <c r="H460" i="8" s="1"/>
  <c r="H459" i="8" s="1"/>
  <c r="K460" i="8"/>
  <c r="K459" i="8" s="1"/>
  <c r="I460" i="8"/>
  <c r="G460" i="8"/>
  <c r="G459" i="8" s="1"/>
  <c r="G458" i="8" s="1"/>
  <c r="F460" i="8"/>
  <c r="F459" i="8" s="1"/>
  <c r="F458" i="8" s="1"/>
  <c r="H453" i="8"/>
  <c r="K452" i="8"/>
  <c r="I452" i="8"/>
  <c r="I447" i="8" s="1"/>
  <c r="G452" i="8"/>
  <c r="F452" i="8"/>
  <c r="H451" i="8"/>
  <c r="J451" i="8" s="1"/>
  <c r="L451" i="8" s="1"/>
  <c r="L450" i="8"/>
  <c r="K450" i="8"/>
  <c r="I450" i="8"/>
  <c r="H450" i="8"/>
  <c r="J450" i="8" s="1"/>
  <c r="G450" i="8"/>
  <c r="F450" i="8"/>
  <c r="H449" i="8"/>
  <c r="H448" i="8" s="1"/>
  <c r="K448" i="8"/>
  <c r="K447" i="8" s="1"/>
  <c r="I448" i="8"/>
  <c r="G448" i="8"/>
  <c r="F448" i="8"/>
  <c r="F447" i="8"/>
  <c r="H446" i="8"/>
  <c r="J446" i="8" s="1"/>
  <c r="L446" i="8" s="1"/>
  <c r="K445" i="8"/>
  <c r="I445" i="8"/>
  <c r="H445" i="8"/>
  <c r="J445" i="8" s="1"/>
  <c r="L445" i="8" s="1"/>
  <c r="G445" i="8"/>
  <c r="G442" i="8" s="1"/>
  <c r="F445" i="8"/>
  <c r="H444" i="8"/>
  <c r="J444" i="8" s="1"/>
  <c r="L444" i="8" s="1"/>
  <c r="K443" i="8"/>
  <c r="I443" i="8"/>
  <c r="I442" i="8" s="1"/>
  <c r="H443" i="8"/>
  <c r="G443" i="8"/>
  <c r="F443" i="8"/>
  <c r="K442" i="8"/>
  <c r="H441" i="8"/>
  <c r="H440" i="8" s="1"/>
  <c r="K440" i="8"/>
  <c r="K439" i="8" s="1"/>
  <c r="K438" i="8" s="1"/>
  <c r="K437" i="8" s="1"/>
  <c r="K436" i="8" s="1"/>
  <c r="K435" i="8" s="1"/>
  <c r="I440" i="8"/>
  <c r="G440" i="8"/>
  <c r="G439" i="8" s="1"/>
  <c r="F440" i="8"/>
  <c r="F439" i="8" s="1"/>
  <c r="H439" i="8"/>
  <c r="H434" i="8"/>
  <c r="J434" i="8" s="1"/>
  <c r="L434" i="8" s="1"/>
  <c r="K433" i="8"/>
  <c r="K432" i="8" s="1"/>
  <c r="K431" i="8" s="1"/>
  <c r="K430" i="8" s="1"/>
  <c r="K429" i="8" s="1"/>
  <c r="I433" i="8"/>
  <c r="G433" i="8"/>
  <c r="F433" i="8"/>
  <c r="I432" i="8"/>
  <c r="G432" i="8"/>
  <c r="G431" i="8" s="1"/>
  <c r="G430" i="8" s="1"/>
  <c r="G429" i="8" s="1"/>
  <c r="F432" i="8"/>
  <c r="F431" i="8" s="1"/>
  <c r="F430" i="8" s="1"/>
  <c r="F429" i="8" s="1"/>
  <c r="I431" i="8"/>
  <c r="I430" i="8"/>
  <c r="I429" i="8" s="1"/>
  <c r="H428" i="8"/>
  <c r="J428" i="8" s="1"/>
  <c r="L428" i="8" s="1"/>
  <c r="K427" i="8"/>
  <c r="K426" i="8" s="1"/>
  <c r="K425" i="8" s="1"/>
  <c r="K424" i="8" s="1"/>
  <c r="J427" i="8"/>
  <c r="L427" i="8" s="1"/>
  <c r="I427" i="8"/>
  <c r="H427" i="8"/>
  <c r="G427" i="8"/>
  <c r="F427" i="8"/>
  <c r="F426" i="8" s="1"/>
  <c r="F425" i="8" s="1"/>
  <c r="F424" i="8" s="1"/>
  <c r="F413" i="8" s="1"/>
  <c r="I426" i="8"/>
  <c r="I425" i="8" s="1"/>
  <c r="I424" i="8" s="1"/>
  <c r="H426" i="8"/>
  <c r="G426" i="8"/>
  <c r="G425" i="8" s="1"/>
  <c r="G424" i="8" s="1"/>
  <c r="H423" i="8"/>
  <c r="J423" i="8" s="1"/>
  <c r="L423" i="8" s="1"/>
  <c r="K422" i="8"/>
  <c r="K421" i="8" s="1"/>
  <c r="K420" i="8" s="1"/>
  <c r="K419" i="8" s="1"/>
  <c r="K413" i="8" s="1"/>
  <c r="K406" i="8" s="1"/>
  <c r="I422" i="8"/>
  <c r="I421" i="8" s="1"/>
  <c r="G422" i="8"/>
  <c r="G421" i="8" s="1"/>
  <c r="G420" i="8" s="1"/>
  <c r="G419" i="8" s="1"/>
  <c r="F422" i="8"/>
  <c r="F421" i="8" s="1"/>
  <c r="F420" i="8" s="1"/>
  <c r="F419" i="8" s="1"/>
  <c r="I420" i="8"/>
  <c r="I419" i="8"/>
  <c r="H418" i="8"/>
  <c r="J418" i="8" s="1"/>
  <c r="L418" i="8" s="1"/>
  <c r="K417" i="8"/>
  <c r="K416" i="8" s="1"/>
  <c r="K415" i="8" s="1"/>
  <c r="K414" i="8" s="1"/>
  <c r="I417" i="8"/>
  <c r="G417" i="8"/>
  <c r="G416" i="8" s="1"/>
  <c r="G415" i="8" s="1"/>
  <c r="G414" i="8" s="1"/>
  <c r="F417" i="8"/>
  <c r="I416" i="8"/>
  <c r="I415" i="8" s="1"/>
  <c r="I414" i="8" s="1"/>
  <c r="F416" i="8"/>
  <c r="F415" i="8"/>
  <c r="F414" i="8" s="1"/>
  <c r="H412" i="8"/>
  <c r="J412" i="8" s="1"/>
  <c r="L412" i="8" s="1"/>
  <c r="K411" i="8"/>
  <c r="K410" i="8" s="1"/>
  <c r="K409" i="8" s="1"/>
  <c r="K408" i="8" s="1"/>
  <c r="K407" i="8" s="1"/>
  <c r="I411" i="8"/>
  <c r="H411" i="8"/>
  <c r="J411" i="8" s="1"/>
  <c r="L411" i="8" s="1"/>
  <c r="G411" i="8"/>
  <c r="G410" i="8" s="1"/>
  <c r="G409" i="8" s="1"/>
  <c r="G408" i="8" s="1"/>
  <c r="G407" i="8" s="1"/>
  <c r="F411" i="8"/>
  <c r="F410" i="8" s="1"/>
  <c r="I410" i="8"/>
  <c r="I409" i="8" s="1"/>
  <c r="I408" i="8" s="1"/>
  <c r="I407" i="8" s="1"/>
  <c r="H410" i="8"/>
  <c r="F409" i="8"/>
  <c r="F408" i="8" s="1"/>
  <c r="F407" i="8" s="1"/>
  <c r="L405" i="8"/>
  <c r="J405" i="8"/>
  <c r="H405" i="8"/>
  <c r="H404" i="8" s="1"/>
  <c r="K404" i="8"/>
  <c r="K403" i="8" s="1"/>
  <c r="K402" i="8" s="1"/>
  <c r="K401" i="8" s="1"/>
  <c r="J404" i="8"/>
  <c r="L404" i="8" s="1"/>
  <c r="I404" i="8"/>
  <c r="I403" i="8" s="1"/>
  <c r="I402" i="8" s="1"/>
  <c r="I401" i="8" s="1"/>
  <c r="G404" i="8"/>
  <c r="G403" i="8" s="1"/>
  <c r="F404" i="8"/>
  <c r="L403" i="8"/>
  <c r="J403" i="8"/>
  <c r="H403" i="8"/>
  <c r="F403" i="8"/>
  <c r="F402" i="8" s="1"/>
  <c r="F401" i="8" s="1"/>
  <c r="L402" i="8"/>
  <c r="H402" i="8"/>
  <c r="J402" i="8" s="1"/>
  <c r="G402" i="8"/>
  <c r="G401" i="8" s="1"/>
  <c r="H401" i="8"/>
  <c r="J401" i="8" s="1"/>
  <c r="L401" i="8" s="1"/>
  <c r="H400" i="8"/>
  <c r="K399" i="8"/>
  <c r="I399" i="8"/>
  <c r="G399" i="8"/>
  <c r="F399" i="8"/>
  <c r="F398" i="8" s="1"/>
  <c r="F397" i="8" s="1"/>
  <c r="F396" i="8" s="1"/>
  <c r="K398" i="8"/>
  <c r="I398" i="8"/>
  <c r="I397" i="8" s="1"/>
  <c r="I396" i="8" s="1"/>
  <c r="G398" i="8"/>
  <c r="G397" i="8" s="1"/>
  <c r="G396" i="8" s="1"/>
  <c r="K397" i="8"/>
  <c r="K396" i="8" s="1"/>
  <c r="L395" i="8"/>
  <c r="H395" i="8"/>
  <c r="J395" i="8" s="1"/>
  <c r="K394" i="8"/>
  <c r="K393" i="8" s="1"/>
  <c r="I394" i="8"/>
  <c r="I393" i="8" s="1"/>
  <c r="H394" i="8"/>
  <c r="G394" i="8"/>
  <c r="F394" i="8"/>
  <c r="H393" i="8"/>
  <c r="J393" i="8" s="1"/>
  <c r="L393" i="8" s="1"/>
  <c r="G393" i="8"/>
  <c r="F393" i="8"/>
  <c r="H392" i="8"/>
  <c r="H391" i="8" s="1"/>
  <c r="K391" i="8"/>
  <c r="I391" i="8"/>
  <c r="I390" i="8" s="1"/>
  <c r="G391" i="8"/>
  <c r="G390" i="8" s="1"/>
  <c r="G386" i="8" s="1"/>
  <c r="G385" i="8" s="1"/>
  <c r="F391" i="8"/>
  <c r="F390" i="8" s="1"/>
  <c r="F386" i="8" s="1"/>
  <c r="F385" i="8" s="1"/>
  <c r="K390" i="8"/>
  <c r="H389" i="8"/>
  <c r="K388" i="8"/>
  <c r="K387" i="8" s="1"/>
  <c r="I388" i="8"/>
  <c r="G388" i="8"/>
  <c r="G387" i="8" s="1"/>
  <c r="F388" i="8"/>
  <c r="I387" i="8"/>
  <c r="I386" i="8" s="1"/>
  <c r="I385" i="8" s="1"/>
  <c r="F387" i="8"/>
  <c r="K386" i="8"/>
  <c r="K385" i="8" s="1"/>
  <c r="J384" i="8"/>
  <c r="L384" i="8" s="1"/>
  <c r="H384" i="8"/>
  <c r="K383" i="8"/>
  <c r="I383" i="8"/>
  <c r="H383" i="8"/>
  <c r="H382" i="8" s="1"/>
  <c r="G383" i="8"/>
  <c r="F383" i="8"/>
  <c r="F382" i="8" s="1"/>
  <c r="K382" i="8"/>
  <c r="K381" i="8" s="1"/>
  <c r="K380" i="8" s="1"/>
  <c r="I382" i="8"/>
  <c r="I381" i="8" s="1"/>
  <c r="I380" i="8" s="1"/>
  <c r="G382" i="8"/>
  <c r="G381" i="8"/>
  <c r="G380" i="8" s="1"/>
  <c r="F381" i="8"/>
  <c r="F380" i="8" s="1"/>
  <c r="H379" i="8"/>
  <c r="K378" i="8"/>
  <c r="K377" i="8" s="1"/>
  <c r="I378" i="8"/>
  <c r="G378" i="8"/>
  <c r="G377" i="8" s="1"/>
  <c r="F378" i="8"/>
  <c r="F377" i="8" s="1"/>
  <c r="I377" i="8"/>
  <c r="H376" i="8"/>
  <c r="J376" i="8" s="1"/>
  <c r="L376" i="8" s="1"/>
  <c r="K375" i="8"/>
  <c r="K374" i="8" s="1"/>
  <c r="I375" i="8"/>
  <c r="H375" i="8"/>
  <c r="H374" i="8" s="1"/>
  <c r="J374" i="8" s="1"/>
  <c r="G375" i="8"/>
  <c r="G374" i="8" s="1"/>
  <c r="F375" i="8"/>
  <c r="I374" i="8"/>
  <c r="F374" i="8"/>
  <c r="H373" i="8"/>
  <c r="J373" i="8" s="1"/>
  <c r="L373" i="8" s="1"/>
  <c r="K372" i="8"/>
  <c r="K371" i="8" s="1"/>
  <c r="I372" i="8"/>
  <c r="I371" i="8" s="1"/>
  <c r="G372" i="8"/>
  <c r="G371" i="8" s="1"/>
  <c r="F372" i="8"/>
  <c r="F371" i="8"/>
  <c r="H370" i="8"/>
  <c r="J370" i="8" s="1"/>
  <c r="L370" i="8" s="1"/>
  <c r="K369" i="8"/>
  <c r="I369" i="8"/>
  <c r="I368" i="8" s="1"/>
  <c r="H369" i="8"/>
  <c r="G369" i="8"/>
  <c r="F369" i="8"/>
  <c r="F368" i="8" s="1"/>
  <c r="K368" i="8"/>
  <c r="G368" i="8"/>
  <c r="H363" i="8"/>
  <c r="H362" i="8" s="1"/>
  <c r="K362" i="8"/>
  <c r="K361" i="8" s="1"/>
  <c r="K360" i="8" s="1"/>
  <c r="K359" i="8" s="1"/>
  <c r="I362" i="8"/>
  <c r="I361" i="8" s="1"/>
  <c r="I360" i="8" s="1"/>
  <c r="I359" i="8" s="1"/>
  <c r="G362" i="8"/>
  <c r="G361" i="8" s="1"/>
  <c r="G360" i="8" s="1"/>
  <c r="F362" i="8"/>
  <c r="F361" i="8" s="1"/>
  <c r="F360" i="8" s="1"/>
  <c r="F359" i="8" s="1"/>
  <c r="H361" i="8"/>
  <c r="G359" i="8"/>
  <c r="H358" i="8"/>
  <c r="J358" i="8" s="1"/>
  <c r="L358" i="8" s="1"/>
  <c r="K357" i="8"/>
  <c r="I357" i="8"/>
  <c r="I356" i="8" s="1"/>
  <c r="I355" i="8" s="1"/>
  <c r="I354" i="8" s="1"/>
  <c r="G357" i="8"/>
  <c r="G356" i="8" s="1"/>
  <c r="G355" i="8" s="1"/>
  <c r="G354" i="8" s="1"/>
  <c r="F357" i="8"/>
  <c r="F356" i="8" s="1"/>
  <c r="K356" i="8"/>
  <c r="K355" i="8" s="1"/>
  <c r="K354" i="8" s="1"/>
  <c r="F355" i="8"/>
  <c r="F354" i="8" s="1"/>
  <c r="L353" i="8"/>
  <c r="H353" i="8"/>
  <c r="J353" i="8" s="1"/>
  <c r="K352" i="8"/>
  <c r="I352" i="8"/>
  <c r="I351" i="8" s="1"/>
  <c r="I350" i="8" s="1"/>
  <c r="I349" i="8" s="1"/>
  <c r="H352" i="8"/>
  <c r="G352" i="8"/>
  <c r="F352" i="8"/>
  <c r="K351" i="8"/>
  <c r="K350" i="8" s="1"/>
  <c r="K349" i="8" s="1"/>
  <c r="G351" i="8"/>
  <c r="G350" i="8" s="1"/>
  <c r="G349" i="8" s="1"/>
  <c r="F351" i="8"/>
  <c r="F350" i="8" s="1"/>
  <c r="F349" i="8" s="1"/>
  <c r="H348" i="8"/>
  <c r="J348" i="8" s="1"/>
  <c r="L348" i="8" s="1"/>
  <c r="K347" i="8"/>
  <c r="K346" i="8" s="1"/>
  <c r="K345" i="8" s="1"/>
  <c r="K344" i="8" s="1"/>
  <c r="J347" i="8"/>
  <c r="I347" i="8"/>
  <c r="H347" i="8"/>
  <c r="H346" i="8" s="1"/>
  <c r="G347" i="8"/>
  <c r="G346" i="8" s="1"/>
  <c r="G345" i="8" s="1"/>
  <c r="G344" i="8" s="1"/>
  <c r="F347" i="8"/>
  <c r="F346" i="8" s="1"/>
  <c r="F345" i="8" s="1"/>
  <c r="F344" i="8" s="1"/>
  <c r="I346" i="8"/>
  <c r="J346" i="8" s="1"/>
  <c r="I345" i="8"/>
  <c r="I344" i="8" s="1"/>
  <c r="H345" i="8"/>
  <c r="L343" i="8"/>
  <c r="J343" i="8"/>
  <c r="H343" i="8"/>
  <c r="G343" i="8"/>
  <c r="K342" i="8"/>
  <c r="K341" i="8" s="1"/>
  <c r="I342" i="8"/>
  <c r="H342" i="8"/>
  <c r="G342" i="8"/>
  <c r="G341" i="8" s="1"/>
  <c r="F342" i="8"/>
  <c r="I341" i="8"/>
  <c r="F341" i="8"/>
  <c r="H340" i="8"/>
  <c r="K339" i="8"/>
  <c r="K338" i="8" s="1"/>
  <c r="K337" i="8" s="1"/>
  <c r="K336" i="8" s="1"/>
  <c r="I339" i="8"/>
  <c r="I338" i="8" s="1"/>
  <c r="G339" i="8"/>
  <c r="G338" i="8" s="1"/>
  <c r="F339" i="8"/>
  <c r="F338" i="8" s="1"/>
  <c r="F337" i="8" s="1"/>
  <c r="F336" i="8" s="1"/>
  <c r="I337" i="8"/>
  <c r="I336" i="8" s="1"/>
  <c r="L332" i="8"/>
  <c r="J332" i="8"/>
  <c r="K331" i="8"/>
  <c r="K330" i="8" s="1"/>
  <c r="K329" i="8" s="1"/>
  <c r="J331" i="8"/>
  <c r="L331" i="8" s="1"/>
  <c r="I331" i="8"/>
  <c r="J330" i="8"/>
  <c r="L330" i="8" s="1"/>
  <c r="I330" i="8"/>
  <c r="J329" i="8"/>
  <c r="I329" i="8"/>
  <c r="K328" i="8"/>
  <c r="J328" i="8"/>
  <c r="I328" i="8"/>
  <c r="H327" i="8"/>
  <c r="K326" i="8"/>
  <c r="K325" i="8" s="1"/>
  <c r="K324" i="8" s="1"/>
  <c r="K323" i="8" s="1"/>
  <c r="I326" i="8"/>
  <c r="G326" i="8"/>
  <c r="G325" i="8" s="1"/>
  <c r="F326" i="8"/>
  <c r="F325" i="8" s="1"/>
  <c r="F324" i="8" s="1"/>
  <c r="F323" i="8" s="1"/>
  <c r="F322" i="8" s="1"/>
  <c r="I325" i="8"/>
  <c r="I324" i="8" s="1"/>
  <c r="I323" i="8" s="1"/>
  <c r="I322" i="8" s="1"/>
  <c r="G324" i="8"/>
  <c r="G323" i="8" s="1"/>
  <c r="G322" i="8" s="1"/>
  <c r="J321" i="8"/>
  <c r="L321" i="8" s="1"/>
  <c r="K320" i="8"/>
  <c r="I320" i="8"/>
  <c r="J320" i="8" s="1"/>
  <c r="L320" i="8" s="1"/>
  <c r="K319" i="8"/>
  <c r="K318" i="8" s="1"/>
  <c r="K317" i="8" s="1"/>
  <c r="H316" i="8"/>
  <c r="K315" i="8"/>
  <c r="K314" i="8" s="1"/>
  <c r="I315" i="8"/>
  <c r="G315" i="8"/>
  <c r="G314" i="8" s="1"/>
  <c r="F315" i="8"/>
  <c r="I314" i="8"/>
  <c r="F314" i="8"/>
  <c r="J313" i="8"/>
  <c r="L313" i="8" s="1"/>
  <c r="H313" i="8"/>
  <c r="K312" i="8"/>
  <c r="I312" i="8"/>
  <c r="H312" i="8"/>
  <c r="G312" i="8"/>
  <c r="F312" i="8"/>
  <c r="F311" i="8" s="1"/>
  <c r="F310" i="8" s="1"/>
  <c r="F309" i="8" s="1"/>
  <c r="F308" i="8" s="1"/>
  <c r="K311" i="8"/>
  <c r="I311" i="8"/>
  <c r="I310" i="8" s="1"/>
  <c r="I309" i="8" s="1"/>
  <c r="G311" i="8"/>
  <c r="H307" i="8"/>
  <c r="H306" i="8" s="1"/>
  <c r="K306" i="8"/>
  <c r="K305" i="8" s="1"/>
  <c r="K304" i="8" s="1"/>
  <c r="I306" i="8"/>
  <c r="G306" i="8"/>
  <c r="F306" i="8"/>
  <c r="F305" i="8" s="1"/>
  <c r="F304" i="8" s="1"/>
  <c r="I305" i="8"/>
  <c r="I304" i="8" s="1"/>
  <c r="G305" i="8"/>
  <c r="G304" i="8" s="1"/>
  <c r="H303" i="8"/>
  <c r="J303" i="8" s="1"/>
  <c r="L303" i="8" s="1"/>
  <c r="K302" i="8"/>
  <c r="K301" i="8" s="1"/>
  <c r="K297" i="8" s="1"/>
  <c r="I302" i="8"/>
  <c r="I301" i="8" s="1"/>
  <c r="G302" i="8"/>
  <c r="F302" i="8"/>
  <c r="F301" i="8" s="1"/>
  <c r="G301" i="8"/>
  <c r="H300" i="8"/>
  <c r="K299" i="8"/>
  <c r="K298" i="8" s="1"/>
  <c r="I299" i="8"/>
  <c r="G299" i="8"/>
  <c r="G298" i="8" s="1"/>
  <c r="G297" i="8" s="1"/>
  <c r="F299" i="8"/>
  <c r="F298" i="8" s="1"/>
  <c r="F297" i="8" s="1"/>
  <c r="I298" i="8"/>
  <c r="H295" i="8"/>
  <c r="J295" i="8" s="1"/>
  <c r="L295" i="8" s="1"/>
  <c r="K294" i="8"/>
  <c r="I294" i="8"/>
  <c r="I293" i="8" s="1"/>
  <c r="I292" i="8" s="1"/>
  <c r="I291" i="8" s="1"/>
  <c r="I290" i="8" s="1"/>
  <c r="G294" i="8"/>
  <c r="G293" i="8" s="1"/>
  <c r="G292" i="8" s="1"/>
  <c r="G291" i="8" s="1"/>
  <c r="G290" i="8" s="1"/>
  <c r="F294" i="8"/>
  <c r="F293" i="8" s="1"/>
  <c r="F292" i="8" s="1"/>
  <c r="K293" i="8"/>
  <c r="K292" i="8" s="1"/>
  <c r="K291" i="8" s="1"/>
  <c r="K290" i="8" s="1"/>
  <c r="F291" i="8"/>
  <c r="F290" i="8" s="1"/>
  <c r="L288" i="8"/>
  <c r="L287" i="8"/>
  <c r="K287" i="8"/>
  <c r="J287" i="8"/>
  <c r="K286" i="8"/>
  <c r="J286" i="8"/>
  <c r="L286" i="8" s="1"/>
  <c r="L285" i="8"/>
  <c r="K284" i="8"/>
  <c r="J284" i="8"/>
  <c r="K283" i="8"/>
  <c r="K279" i="8" s="1"/>
  <c r="K278" i="8" s="1"/>
  <c r="L282" i="8"/>
  <c r="H282" i="8"/>
  <c r="J282" i="8" s="1"/>
  <c r="K281" i="8"/>
  <c r="I281" i="8"/>
  <c r="I280" i="8" s="1"/>
  <c r="H281" i="8"/>
  <c r="G281" i="8"/>
  <c r="F281" i="8"/>
  <c r="K280" i="8"/>
  <c r="G280" i="8"/>
  <c r="F280" i="8"/>
  <c r="I279" i="8"/>
  <c r="G279" i="8"/>
  <c r="G278" i="8" s="1"/>
  <c r="F279" i="8"/>
  <c r="F278" i="8" s="1"/>
  <c r="I278" i="8"/>
  <c r="L277" i="8"/>
  <c r="J277" i="8"/>
  <c r="H277" i="8"/>
  <c r="K276" i="8"/>
  <c r="K275" i="8" s="1"/>
  <c r="K274" i="8" s="1"/>
  <c r="K273" i="8" s="1"/>
  <c r="K272" i="8" s="1"/>
  <c r="J276" i="8"/>
  <c r="I276" i="8"/>
  <c r="H276" i="8"/>
  <c r="H275" i="8" s="1"/>
  <c r="G276" i="8"/>
  <c r="F276" i="8"/>
  <c r="I275" i="8"/>
  <c r="J275" i="8" s="1"/>
  <c r="L275" i="8" s="1"/>
  <c r="G275" i="8"/>
  <c r="G274" i="8" s="1"/>
  <c r="G273" i="8" s="1"/>
  <c r="G272" i="8" s="1"/>
  <c r="F275" i="8"/>
  <c r="F274" i="8" s="1"/>
  <c r="F273" i="8" s="1"/>
  <c r="I274" i="8"/>
  <c r="I273" i="8" s="1"/>
  <c r="I272" i="8" s="1"/>
  <c r="H274" i="8"/>
  <c r="F272" i="8"/>
  <c r="H271" i="8"/>
  <c r="J271" i="8" s="1"/>
  <c r="L271" i="8" s="1"/>
  <c r="K270" i="8"/>
  <c r="I270" i="8"/>
  <c r="I269" i="8" s="1"/>
  <c r="I268" i="8" s="1"/>
  <c r="I267" i="8" s="1"/>
  <c r="G270" i="8"/>
  <c r="F270" i="8"/>
  <c r="F269" i="8" s="1"/>
  <c r="K269" i="8"/>
  <c r="K268" i="8" s="1"/>
  <c r="K267" i="8" s="1"/>
  <c r="G269" i="8"/>
  <c r="G268" i="8" s="1"/>
  <c r="G267" i="8" s="1"/>
  <c r="F268" i="8"/>
  <c r="F267" i="8" s="1"/>
  <c r="F266" i="8" s="1"/>
  <c r="H264" i="8"/>
  <c r="K263" i="8"/>
  <c r="K262" i="8" s="1"/>
  <c r="K261" i="8" s="1"/>
  <c r="K260" i="8" s="1"/>
  <c r="I263" i="8"/>
  <c r="G263" i="8"/>
  <c r="G262" i="8" s="1"/>
  <c r="G261" i="8" s="1"/>
  <c r="F263" i="8"/>
  <c r="F262" i="8" s="1"/>
  <c r="F261" i="8" s="1"/>
  <c r="F260" i="8" s="1"/>
  <c r="I262" i="8"/>
  <c r="I261" i="8" s="1"/>
  <c r="I260" i="8" s="1"/>
  <c r="G260" i="8"/>
  <c r="J259" i="8"/>
  <c r="L259" i="8" s="1"/>
  <c r="H259" i="8"/>
  <c r="K258" i="8"/>
  <c r="I258" i="8"/>
  <c r="I257" i="8" s="1"/>
  <c r="I256" i="8" s="1"/>
  <c r="I255" i="8" s="1"/>
  <c r="H258" i="8"/>
  <c r="G258" i="8"/>
  <c r="F258" i="8"/>
  <c r="F257" i="8" s="1"/>
  <c r="F256" i="8" s="1"/>
  <c r="F255" i="8" s="1"/>
  <c r="K257" i="8"/>
  <c r="K256" i="8" s="1"/>
  <c r="K255" i="8" s="1"/>
  <c r="H257" i="8"/>
  <c r="G257" i="8"/>
  <c r="G256" i="8"/>
  <c r="G255" i="8" s="1"/>
  <c r="H254" i="8"/>
  <c r="J254" i="8" s="1"/>
  <c r="L254" i="8" s="1"/>
  <c r="K253" i="8"/>
  <c r="I253" i="8"/>
  <c r="I252" i="8" s="1"/>
  <c r="G253" i="8"/>
  <c r="G252" i="8" s="1"/>
  <c r="F253" i="8"/>
  <c r="F252" i="8" s="1"/>
  <c r="F251" i="8" s="1"/>
  <c r="F250" i="8" s="1"/>
  <c r="I251" i="8"/>
  <c r="I250" i="8" s="1"/>
  <c r="G251" i="8"/>
  <c r="G250" i="8" s="1"/>
  <c r="H249" i="8"/>
  <c r="J249" i="8" s="1"/>
  <c r="L249" i="8" s="1"/>
  <c r="K248" i="8"/>
  <c r="K247" i="8" s="1"/>
  <c r="K246" i="8" s="1"/>
  <c r="K245" i="8" s="1"/>
  <c r="I248" i="8"/>
  <c r="G248" i="8"/>
  <c r="F248" i="8"/>
  <c r="I247" i="8"/>
  <c r="G247" i="8"/>
  <c r="G246" i="8" s="1"/>
  <c r="G245" i="8" s="1"/>
  <c r="F247" i="8"/>
  <c r="F246" i="8" s="1"/>
  <c r="F245" i="8" s="1"/>
  <c r="I246" i="8"/>
  <c r="I245" i="8"/>
  <c r="H244" i="8"/>
  <c r="H243" i="8" s="1"/>
  <c r="H242" i="8" s="1"/>
  <c r="K243" i="8"/>
  <c r="K242" i="8" s="1"/>
  <c r="K241" i="8" s="1"/>
  <c r="K240" i="8" s="1"/>
  <c r="I243" i="8"/>
  <c r="I242" i="8" s="1"/>
  <c r="I241" i="8" s="1"/>
  <c r="I240" i="8" s="1"/>
  <c r="G243" i="8"/>
  <c r="G242" i="8" s="1"/>
  <c r="F243" i="8"/>
  <c r="F242" i="8"/>
  <c r="F241" i="8" s="1"/>
  <c r="F240" i="8" s="1"/>
  <c r="H241" i="8"/>
  <c r="G241" i="8"/>
  <c r="G240" i="8" s="1"/>
  <c r="H240" i="8"/>
  <c r="L238" i="8"/>
  <c r="H238" i="8"/>
  <c r="J238" i="8" s="1"/>
  <c r="K237" i="8"/>
  <c r="I237" i="8"/>
  <c r="I236" i="8" s="1"/>
  <c r="H237" i="8"/>
  <c r="J237" i="8" s="1"/>
  <c r="L237" i="8" s="1"/>
  <c r="G237" i="8"/>
  <c r="F237" i="8"/>
  <c r="K236" i="8"/>
  <c r="H236" i="8"/>
  <c r="J236" i="8" s="1"/>
  <c r="L236" i="8" s="1"/>
  <c r="G236" i="8"/>
  <c r="F236" i="8"/>
  <c r="J235" i="8"/>
  <c r="L235" i="8" s="1"/>
  <c r="K234" i="8"/>
  <c r="I234" i="8"/>
  <c r="H233" i="8"/>
  <c r="J233" i="8" s="1"/>
  <c r="L233" i="8" s="1"/>
  <c r="K232" i="8"/>
  <c r="K231" i="8" s="1"/>
  <c r="I232" i="8"/>
  <c r="H232" i="8"/>
  <c r="H231" i="8" s="1"/>
  <c r="G232" i="8"/>
  <c r="G231" i="8" s="1"/>
  <c r="F232" i="8"/>
  <c r="F231" i="8" s="1"/>
  <c r="L230" i="8"/>
  <c r="H230" i="8"/>
  <c r="J230" i="8" s="1"/>
  <c r="K229" i="8"/>
  <c r="K228" i="8" s="1"/>
  <c r="I229" i="8"/>
  <c r="I228" i="8" s="1"/>
  <c r="H229" i="8"/>
  <c r="G229" i="8"/>
  <c r="F229" i="8"/>
  <c r="H228" i="8"/>
  <c r="J228" i="8" s="1"/>
  <c r="L228" i="8" s="1"/>
  <c r="G228" i="8"/>
  <c r="F228" i="8"/>
  <c r="H227" i="8"/>
  <c r="K226" i="8"/>
  <c r="K225" i="8" s="1"/>
  <c r="I226" i="8"/>
  <c r="G226" i="8"/>
  <c r="G225" i="8" s="1"/>
  <c r="F226" i="8"/>
  <c r="F225" i="8" s="1"/>
  <c r="I225" i="8"/>
  <c r="J224" i="8"/>
  <c r="L224" i="8" s="1"/>
  <c r="H224" i="8"/>
  <c r="K223" i="8"/>
  <c r="K222" i="8" s="1"/>
  <c r="J223" i="8"/>
  <c r="I223" i="8"/>
  <c r="H223" i="8"/>
  <c r="H222" i="8" s="1"/>
  <c r="G223" i="8"/>
  <c r="G222" i="8" s="1"/>
  <c r="F223" i="8"/>
  <c r="J222" i="8"/>
  <c r="I222" i="8"/>
  <c r="F222" i="8"/>
  <c r="H221" i="8"/>
  <c r="J221" i="8" s="1"/>
  <c r="L221" i="8" s="1"/>
  <c r="K220" i="8"/>
  <c r="K219" i="8" s="1"/>
  <c r="I220" i="8"/>
  <c r="I219" i="8" s="1"/>
  <c r="H220" i="8"/>
  <c r="G220" i="8"/>
  <c r="F220" i="8"/>
  <c r="G219" i="8"/>
  <c r="F219" i="8"/>
  <c r="F218" i="8" s="1"/>
  <c r="F217" i="8" s="1"/>
  <c r="F216" i="8" s="1"/>
  <c r="H215" i="8"/>
  <c r="K214" i="8"/>
  <c r="K213" i="8" s="1"/>
  <c r="I214" i="8"/>
  <c r="I213" i="8" s="1"/>
  <c r="I212" i="8" s="1"/>
  <c r="I211" i="8" s="1"/>
  <c r="I210" i="8" s="1"/>
  <c r="G214" i="8"/>
  <c r="G213" i="8" s="1"/>
  <c r="G212" i="8" s="1"/>
  <c r="G211" i="8" s="1"/>
  <c r="G210" i="8" s="1"/>
  <c r="F214" i="8"/>
  <c r="F213" i="8" s="1"/>
  <c r="F212" i="8" s="1"/>
  <c r="K212" i="8"/>
  <c r="K211" i="8" s="1"/>
  <c r="K210" i="8" s="1"/>
  <c r="F211" i="8"/>
  <c r="F210" i="8" s="1"/>
  <c r="H209" i="8"/>
  <c r="J209" i="8" s="1"/>
  <c r="L209" i="8" s="1"/>
  <c r="K208" i="8"/>
  <c r="I208" i="8"/>
  <c r="I207" i="8" s="1"/>
  <c r="I206" i="8" s="1"/>
  <c r="I205" i="8" s="1"/>
  <c r="I204" i="8" s="1"/>
  <c r="G208" i="8"/>
  <c r="G207" i="8" s="1"/>
  <c r="G206" i="8" s="1"/>
  <c r="G205" i="8" s="1"/>
  <c r="G204" i="8" s="1"/>
  <c r="F208" i="8"/>
  <c r="K207" i="8"/>
  <c r="K206" i="8" s="1"/>
  <c r="K205" i="8" s="1"/>
  <c r="K204" i="8" s="1"/>
  <c r="F207" i="8"/>
  <c r="F206" i="8" s="1"/>
  <c r="F205" i="8" s="1"/>
  <c r="F204" i="8" s="1"/>
  <c r="H203" i="8"/>
  <c r="H202" i="8" s="1"/>
  <c r="K202" i="8"/>
  <c r="I202" i="8"/>
  <c r="G202" i="8"/>
  <c r="F202" i="8"/>
  <c r="F199" i="8" s="1"/>
  <c r="F198" i="8" s="1"/>
  <c r="F197" i="8" s="1"/>
  <c r="H201" i="8"/>
  <c r="J201" i="8" s="1"/>
  <c r="L201" i="8" s="1"/>
  <c r="K200" i="8"/>
  <c r="I200" i="8"/>
  <c r="G200" i="8"/>
  <c r="G199" i="8" s="1"/>
  <c r="G198" i="8" s="1"/>
  <c r="G197" i="8" s="1"/>
  <c r="G196" i="8" s="1"/>
  <c r="F200" i="8"/>
  <c r="H194" i="8"/>
  <c r="J194" i="8" s="1"/>
  <c r="L194" i="8" s="1"/>
  <c r="K193" i="8"/>
  <c r="I193" i="8"/>
  <c r="I192" i="8" s="1"/>
  <c r="I191" i="8" s="1"/>
  <c r="I190" i="8" s="1"/>
  <c r="G193" i="8"/>
  <c r="F193" i="8"/>
  <c r="F192" i="8" s="1"/>
  <c r="K192" i="8"/>
  <c r="K191" i="8" s="1"/>
  <c r="K190" i="8" s="1"/>
  <c r="G192" i="8"/>
  <c r="G191" i="8" s="1"/>
  <c r="G190" i="8" s="1"/>
  <c r="F191" i="8"/>
  <c r="F190" i="8"/>
  <c r="H189" i="8"/>
  <c r="J189" i="8" s="1"/>
  <c r="L189" i="8" s="1"/>
  <c r="K188" i="8"/>
  <c r="K187" i="8" s="1"/>
  <c r="K186" i="8" s="1"/>
  <c r="K185" i="8" s="1"/>
  <c r="I188" i="8"/>
  <c r="I187" i="8" s="1"/>
  <c r="I186" i="8" s="1"/>
  <c r="I185" i="8" s="1"/>
  <c r="H188" i="8"/>
  <c r="G188" i="8"/>
  <c r="F188" i="8"/>
  <c r="G187" i="8"/>
  <c r="G186" i="8" s="1"/>
  <c r="G185" i="8" s="1"/>
  <c r="F187" i="8"/>
  <c r="F186" i="8" s="1"/>
  <c r="F185" i="8" s="1"/>
  <c r="H184" i="8"/>
  <c r="J184" i="8" s="1"/>
  <c r="L184" i="8" s="1"/>
  <c r="K183" i="8"/>
  <c r="K182" i="8" s="1"/>
  <c r="K181" i="8" s="1"/>
  <c r="K180" i="8" s="1"/>
  <c r="I183" i="8"/>
  <c r="H183" i="8"/>
  <c r="H182" i="8" s="1"/>
  <c r="J182" i="8" s="1"/>
  <c r="G183" i="8"/>
  <c r="G182" i="8" s="1"/>
  <c r="G181" i="8" s="1"/>
  <c r="G180" i="8" s="1"/>
  <c r="F183" i="8"/>
  <c r="I182" i="8"/>
  <c r="I181" i="8" s="1"/>
  <c r="I180" i="8" s="1"/>
  <c r="F182" i="8"/>
  <c r="F181" i="8" s="1"/>
  <c r="F180" i="8" s="1"/>
  <c r="J179" i="8"/>
  <c r="L179" i="8" s="1"/>
  <c r="H179" i="8"/>
  <c r="H178" i="8" s="1"/>
  <c r="K178" i="8"/>
  <c r="K177" i="8" s="1"/>
  <c r="K176" i="8" s="1"/>
  <c r="K175" i="8" s="1"/>
  <c r="I178" i="8"/>
  <c r="J178" i="8" s="1"/>
  <c r="L178" i="8" s="1"/>
  <c r="G178" i="8"/>
  <c r="G177" i="8" s="1"/>
  <c r="G176" i="8" s="1"/>
  <c r="G175" i="8" s="1"/>
  <c r="F178" i="8"/>
  <c r="F177" i="8" s="1"/>
  <c r="F176" i="8" s="1"/>
  <c r="F175" i="8" s="1"/>
  <c r="H177" i="8"/>
  <c r="H176" i="8"/>
  <c r="H174" i="8"/>
  <c r="J174" i="8" s="1"/>
  <c r="L174" i="8" s="1"/>
  <c r="K173" i="8"/>
  <c r="K172" i="8" s="1"/>
  <c r="K171" i="8" s="1"/>
  <c r="K170" i="8" s="1"/>
  <c r="I173" i="8"/>
  <c r="I172" i="8" s="1"/>
  <c r="I171" i="8" s="1"/>
  <c r="G173" i="8"/>
  <c r="G172" i="8" s="1"/>
  <c r="G171" i="8" s="1"/>
  <c r="G170" i="8" s="1"/>
  <c r="F173" i="8"/>
  <c r="F172" i="8" s="1"/>
  <c r="F171" i="8" s="1"/>
  <c r="F170" i="8" s="1"/>
  <c r="F169" i="8" s="1"/>
  <c r="F168" i="8" s="1"/>
  <c r="I170" i="8"/>
  <c r="H167" i="8"/>
  <c r="K166" i="8"/>
  <c r="I166" i="8"/>
  <c r="G166" i="8"/>
  <c r="F166" i="8"/>
  <c r="H165" i="8"/>
  <c r="J165" i="8" s="1"/>
  <c r="L165" i="8" s="1"/>
  <c r="L164" i="8"/>
  <c r="K164" i="8"/>
  <c r="I164" i="8"/>
  <c r="H164" i="8"/>
  <c r="J164" i="8" s="1"/>
  <c r="G164" i="8"/>
  <c r="F164" i="8"/>
  <c r="H163" i="8"/>
  <c r="H162" i="8" s="1"/>
  <c r="J162" i="8" s="1"/>
  <c r="K162" i="8"/>
  <c r="K161" i="8" s="1"/>
  <c r="K160" i="8" s="1"/>
  <c r="K159" i="8" s="1"/>
  <c r="I162" i="8"/>
  <c r="G162" i="8"/>
  <c r="F162" i="8"/>
  <c r="F161" i="8" s="1"/>
  <c r="F160" i="8" s="1"/>
  <c r="F159" i="8" s="1"/>
  <c r="I161" i="8"/>
  <c r="I160" i="8" s="1"/>
  <c r="I159" i="8" s="1"/>
  <c r="H158" i="8"/>
  <c r="J158" i="8" s="1"/>
  <c r="L158" i="8" s="1"/>
  <c r="K157" i="8"/>
  <c r="I157" i="8"/>
  <c r="I156" i="8" s="1"/>
  <c r="H157" i="8"/>
  <c r="G157" i="8"/>
  <c r="F157" i="8"/>
  <c r="F156" i="8" s="1"/>
  <c r="K156" i="8"/>
  <c r="G156" i="8"/>
  <c r="H155" i="8"/>
  <c r="K154" i="8"/>
  <c r="K153" i="8" s="1"/>
  <c r="I154" i="8"/>
  <c r="I153" i="8" s="1"/>
  <c r="G154" i="8"/>
  <c r="G153" i="8" s="1"/>
  <c r="F154" i="8"/>
  <c r="F153" i="8" s="1"/>
  <c r="H152" i="8"/>
  <c r="H151" i="8" s="1"/>
  <c r="K151" i="8"/>
  <c r="K150" i="8" s="1"/>
  <c r="I151" i="8"/>
  <c r="G151" i="8"/>
  <c r="G150" i="8" s="1"/>
  <c r="F151" i="8"/>
  <c r="I150" i="8"/>
  <c r="I149" i="8" s="1"/>
  <c r="I148" i="8" s="1"/>
  <c r="F150" i="8"/>
  <c r="J144" i="8"/>
  <c r="L144" i="8" s="1"/>
  <c r="H144" i="8"/>
  <c r="K143" i="8"/>
  <c r="K142" i="8" s="1"/>
  <c r="K141" i="8" s="1"/>
  <c r="I143" i="8"/>
  <c r="J143" i="8" s="1"/>
  <c r="L143" i="8" s="1"/>
  <c r="H143" i="8"/>
  <c r="H142" i="8" s="1"/>
  <c r="G143" i="8"/>
  <c r="G142" i="8" s="1"/>
  <c r="G141" i="8" s="1"/>
  <c r="F143" i="8"/>
  <c r="F142" i="8" s="1"/>
  <c r="F141" i="8" s="1"/>
  <c r="F140" i="8" s="1"/>
  <c r="I142" i="8"/>
  <c r="I141" i="8" s="1"/>
  <c r="I140" i="8" s="1"/>
  <c r="I139" i="8" s="1"/>
  <c r="I138" i="8" s="1"/>
  <c r="H141" i="8"/>
  <c r="K140" i="8"/>
  <c r="K139" i="8" s="1"/>
  <c r="K138" i="8" s="1"/>
  <c r="G140" i="8"/>
  <c r="G139" i="8" s="1"/>
  <c r="G138" i="8" s="1"/>
  <c r="F139" i="8"/>
  <c r="F138" i="8" s="1"/>
  <c r="H137" i="8"/>
  <c r="J137" i="8" s="1"/>
  <c r="L137" i="8" s="1"/>
  <c r="K136" i="8"/>
  <c r="I136" i="8"/>
  <c r="I135" i="8" s="1"/>
  <c r="G136" i="8"/>
  <c r="G135" i="8" s="1"/>
  <c r="F136" i="8"/>
  <c r="F135" i="8" s="1"/>
  <c r="K135" i="8"/>
  <c r="H134" i="8"/>
  <c r="J134" i="8" s="1"/>
  <c r="L134" i="8" s="1"/>
  <c r="K133" i="8"/>
  <c r="I133" i="8"/>
  <c r="I132" i="8" s="1"/>
  <c r="G133" i="8"/>
  <c r="G132" i="8" s="1"/>
  <c r="F133" i="8"/>
  <c r="F132" i="8" s="1"/>
  <c r="K132" i="8"/>
  <c r="H131" i="8"/>
  <c r="K130" i="8"/>
  <c r="K127" i="8" s="1"/>
  <c r="I130" i="8"/>
  <c r="G130" i="8"/>
  <c r="F130" i="8"/>
  <c r="H129" i="8"/>
  <c r="J129" i="8" s="1"/>
  <c r="L129" i="8" s="1"/>
  <c r="K128" i="8"/>
  <c r="I128" i="8"/>
  <c r="G128" i="8"/>
  <c r="G127" i="8" s="1"/>
  <c r="F128" i="8"/>
  <c r="F127" i="8"/>
  <c r="H125" i="8"/>
  <c r="J125" i="8" s="1"/>
  <c r="L125" i="8" s="1"/>
  <c r="K124" i="8"/>
  <c r="I124" i="8"/>
  <c r="H124" i="8"/>
  <c r="J124" i="8" s="1"/>
  <c r="L124" i="8" s="1"/>
  <c r="G124" i="8"/>
  <c r="F124" i="8"/>
  <c r="H123" i="8"/>
  <c r="K122" i="8"/>
  <c r="I122" i="8"/>
  <c r="G122" i="8"/>
  <c r="G121" i="8" s="1"/>
  <c r="G120" i="8" s="1"/>
  <c r="F122" i="8"/>
  <c r="F121" i="8" s="1"/>
  <c r="F120" i="8" s="1"/>
  <c r="I121" i="8"/>
  <c r="I120" i="8" s="1"/>
  <c r="H118" i="8"/>
  <c r="J118" i="8" s="1"/>
  <c r="L118" i="8" s="1"/>
  <c r="K117" i="8"/>
  <c r="I117" i="8"/>
  <c r="I116" i="8" s="1"/>
  <c r="I115" i="8" s="1"/>
  <c r="I114" i="8" s="1"/>
  <c r="H117" i="8"/>
  <c r="H116" i="8" s="1"/>
  <c r="G117" i="8"/>
  <c r="F117" i="8"/>
  <c r="F116" i="8" s="1"/>
  <c r="K116" i="8"/>
  <c r="K115" i="8" s="1"/>
  <c r="K114" i="8" s="1"/>
  <c r="G116" i="8"/>
  <c r="G115" i="8"/>
  <c r="G114" i="8" s="1"/>
  <c r="F115" i="8"/>
  <c r="F114" i="8" s="1"/>
  <c r="H113" i="8"/>
  <c r="J113" i="8" s="1"/>
  <c r="L113" i="8" s="1"/>
  <c r="K112" i="8"/>
  <c r="K111" i="8" s="1"/>
  <c r="K110" i="8" s="1"/>
  <c r="K109" i="8" s="1"/>
  <c r="I112" i="8"/>
  <c r="I111" i="8" s="1"/>
  <c r="I110" i="8" s="1"/>
  <c r="I109" i="8" s="1"/>
  <c r="H112" i="8"/>
  <c r="G112" i="8"/>
  <c r="F112" i="8"/>
  <c r="F111" i="8" s="1"/>
  <c r="F110" i="8" s="1"/>
  <c r="F109" i="8" s="1"/>
  <c r="G111" i="8"/>
  <c r="G110" i="8" s="1"/>
  <c r="G109" i="8" s="1"/>
  <c r="J108" i="8"/>
  <c r="L108" i="8" s="1"/>
  <c r="H108" i="8"/>
  <c r="K107" i="8"/>
  <c r="J107" i="8"/>
  <c r="I107" i="8"/>
  <c r="H107" i="8"/>
  <c r="G107" i="8"/>
  <c r="F107" i="8"/>
  <c r="H106" i="8"/>
  <c r="J106" i="8" s="1"/>
  <c r="L106" i="8" s="1"/>
  <c r="K105" i="8"/>
  <c r="I105" i="8"/>
  <c r="I104" i="8" s="1"/>
  <c r="I103" i="8" s="1"/>
  <c r="H105" i="8"/>
  <c r="G105" i="8"/>
  <c r="F105" i="8"/>
  <c r="F104" i="8" s="1"/>
  <c r="K104" i="8"/>
  <c r="K103" i="8" s="1"/>
  <c r="K102" i="8" s="1"/>
  <c r="G104" i="8"/>
  <c r="G103" i="8" s="1"/>
  <c r="G102" i="8" s="1"/>
  <c r="F103" i="8"/>
  <c r="F102" i="8" s="1"/>
  <c r="I102" i="8"/>
  <c r="H101" i="8"/>
  <c r="J101" i="8" s="1"/>
  <c r="L101" i="8" s="1"/>
  <c r="K100" i="8"/>
  <c r="I100" i="8"/>
  <c r="I99" i="8" s="1"/>
  <c r="H100" i="8"/>
  <c r="G100" i="8"/>
  <c r="F100" i="8"/>
  <c r="K99" i="8"/>
  <c r="K98" i="8" s="1"/>
  <c r="K97" i="8" s="1"/>
  <c r="G99" i="8"/>
  <c r="G98" i="8" s="1"/>
  <c r="G97" i="8" s="1"/>
  <c r="F99" i="8"/>
  <c r="F98" i="8" s="1"/>
  <c r="F97" i="8" s="1"/>
  <c r="I98" i="8"/>
  <c r="I97" i="8" s="1"/>
  <c r="L96" i="8"/>
  <c r="J96" i="8"/>
  <c r="H96" i="8"/>
  <c r="K95" i="8"/>
  <c r="J95" i="8"/>
  <c r="L95" i="8" s="1"/>
  <c r="I95" i="8"/>
  <c r="H95" i="8"/>
  <c r="G95" i="8"/>
  <c r="F95" i="8"/>
  <c r="H94" i="8"/>
  <c r="J94" i="8" s="1"/>
  <c r="L94" i="8" s="1"/>
  <c r="K93" i="8"/>
  <c r="I93" i="8"/>
  <c r="I92" i="8" s="1"/>
  <c r="I91" i="8" s="1"/>
  <c r="I90" i="8" s="1"/>
  <c r="H93" i="8"/>
  <c r="H92" i="8" s="1"/>
  <c r="G93" i="8"/>
  <c r="F93" i="8"/>
  <c r="G92" i="8"/>
  <c r="G91" i="8" s="1"/>
  <c r="G90" i="8" s="1"/>
  <c r="H89" i="8"/>
  <c r="J89" i="8" s="1"/>
  <c r="L89" i="8" s="1"/>
  <c r="K88" i="8"/>
  <c r="K87" i="8" s="1"/>
  <c r="K86" i="8" s="1"/>
  <c r="K85" i="8" s="1"/>
  <c r="I88" i="8"/>
  <c r="I87" i="8" s="1"/>
  <c r="G88" i="8"/>
  <c r="G87" i="8" s="1"/>
  <c r="G86" i="8" s="1"/>
  <c r="G85" i="8" s="1"/>
  <c r="F88" i="8"/>
  <c r="F87" i="8" s="1"/>
  <c r="F86" i="8" s="1"/>
  <c r="F85" i="8" s="1"/>
  <c r="I86" i="8"/>
  <c r="I85" i="8" s="1"/>
  <c r="I84" i="8" s="1"/>
  <c r="J82" i="8"/>
  <c r="L82" i="8" s="1"/>
  <c r="H82" i="8"/>
  <c r="K81" i="8"/>
  <c r="I81" i="8"/>
  <c r="I80" i="8" s="1"/>
  <c r="I79" i="8" s="1"/>
  <c r="I78" i="8" s="1"/>
  <c r="H81" i="8"/>
  <c r="H80" i="8" s="1"/>
  <c r="G81" i="8"/>
  <c r="F81" i="8"/>
  <c r="F80" i="8" s="1"/>
  <c r="F79" i="8" s="1"/>
  <c r="K80" i="8"/>
  <c r="K79" i="8" s="1"/>
  <c r="K78" i="8" s="1"/>
  <c r="G80" i="8"/>
  <c r="G79" i="8" s="1"/>
  <c r="G78" i="8" s="1"/>
  <c r="F78" i="8"/>
  <c r="H77" i="8"/>
  <c r="J77" i="8" s="1"/>
  <c r="L77" i="8" s="1"/>
  <c r="K76" i="8"/>
  <c r="K75" i="8" s="1"/>
  <c r="K74" i="8" s="1"/>
  <c r="K73" i="8" s="1"/>
  <c r="K72" i="8" s="1"/>
  <c r="I76" i="8"/>
  <c r="I75" i="8" s="1"/>
  <c r="G76" i="8"/>
  <c r="F76" i="8"/>
  <c r="G75" i="8"/>
  <c r="F75" i="8"/>
  <c r="F74" i="8" s="1"/>
  <c r="F73" i="8" s="1"/>
  <c r="F72" i="8" s="1"/>
  <c r="I74" i="8"/>
  <c r="I73" i="8" s="1"/>
  <c r="I72" i="8" s="1"/>
  <c r="G74" i="8"/>
  <c r="G73" i="8" s="1"/>
  <c r="G72" i="8"/>
  <c r="H71" i="8"/>
  <c r="K70" i="8"/>
  <c r="I70" i="8"/>
  <c r="G70" i="8"/>
  <c r="F70" i="8"/>
  <c r="L69" i="8"/>
  <c r="H69" i="8"/>
  <c r="J69" i="8" s="1"/>
  <c r="K68" i="8"/>
  <c r="I68" i="8"/>
  <c r="H68" i="8"/>
  <c r="G68" i="8"/>
  <c r="F68" i="8"/>
  <c r="H67" i="8"/>
  <c r="K66" i="8"/>
  <c r="I66" i="8"/>
  <c r="G66" i="8"/>
  <c r="F66" i="8"/>
  <c r="I65" i="8"/>
  <c r="I61" i="8" s="1"/>
  <c r="H64" i="8"/>
  <c r="J64" i="8" s="1"/>
  <c r="L64" i="8" s="1"/>
  <c r="K63" i="8"/>
  <c r="K62" i="8" s="1"/>
  <c r="J63" i="8"/>
  <c r="L63" i="8" s="1"/>
  <c r="I63" i="8"/>
  <c r="H63" i="8"/>
  <c r="H62" i="8" s="1"/>
  <c r="G63" i="8"/>
  <c r="F63" i="8"/>
  <c r="F62" i="8" s="1"/>
  <c r="I62" i="8"/>
  <c r="J62" i="8" s="1"/>
  <c r="L62" i="8" s="1"/>
  <c r="G62" i="8"/>
  <c r="H60" i="8"/>
  <c r="J60" i="8" s="1"/>
  <c r="L60" i="8" s="1"/>
  <c r="K59" i="8"/>
  <c r="I59" i="8"/>
  <c r="I54" i="8" s="1"/>
  <c r="I50" i="8" s="1"/>
  <c r="G59" i="8"/>
  <c r="F59" i="8"/>
  <c r="H58" i="8"/>
  <c r="H57" i="8" s="1"/>
  <c r="J57" i="8" s="1"/>
  <c r="L57" i="8" s="1"/>
  <c r="K57" i="8"/>
  <c r="I57" i="8"/>
  <c r="G57" i="8"/>
  <c r="F57" i="8"/>
  <c r="H56" i="8"/>
  <c r="J56" i="8" s="1"/>
  <c r="L56" i="8" s="1"/>
  <c r="K55" i="8"/>
  <c r="K54" i="8" s="1"/>
  <c r="I55" i="8"/>
  <c r="G55" i="8"/>
  <c r="G54" i="8" s="1"/>
  <c r="F55" i="8"/>
  <c r="F54" i="8" s="1"/>
  <c r="H53" i="8"/>
  <c r="J53" i="8" s="1"/>
  <c r="L53" i="8" s="1"/>
  <c r="K52" i="8"/>
  <c r="K51" i="8" s="1"/>
  <c r="I52" i="8"/>
  <c r="I51" i="8" s="1"/>
  <c r="G52" i="8"/>
  <c r="F52" i="8"/>
  <c r="F51" i="8" s="1"/>
  <c r="G51" i="8"/>
  <c r="G50" i="8" s="1"/>
  <c r="H47" i="8"/>
  <c r="K46" i="8"/>
  <c r="K45" i="8" s="1"/>
  <c r="K44" i="8" s="1"/>
  <c r="K43" i="8" s="1"/>
  <c r="K42" i="8" s="1"/>
  <c r="I46" i="8"/>
  <c r="G46" i="8"/>
  <c r="G45" i="8" s="1"/>
  <c r="G44" i="8" s="1"/>
  <c r="F46" i="8"/>
  <c r="F45" i="8" s="1"/>
  <c r="F44" i="8" s="1"/>
  <c r="F43" i="8" s="1"/>
  <c r="F42" i="8" s="1"/>
  <c r="I45" i="8"/>
  <c r="I44" i="8"/>
  <c r="I43" i="8" s="1"/>
  <c r="I42" i="8" s="1"/>
  <c r="G43" i="8"/>
  <c r="G42" i="8" s="1"/>
  <c r="H41" i="8"/>
  <c r="J41" i="8" s="1"/>
  <c r="L41" i="8" s="1"/>
  <c r="K40" i="8"/>
  <c r="I40" i="8"/>
  <c r="G40" i="8"/>
  <c r="F40" i="8"/>
  <c r="H39" i="8"/>
  <c r="H38" i="8" s="1"/>
  <c r="J38" i="8" s="1"/>
  <c r="K38" i="8"/>
  <c r="I38" i="8"/>
  <c r="G38" i="8"/>
  <c r="F38" i="8"/>
  <c r="F35" i="8" s="1"/>
  <c r="F31" i="8" s="1"/>
  <c r="F30" i="8" s="1"/>
  <c r="F29" i="8" s="1"/>
  <c r="H37" i="8"/>
  <c r="J37" i="8" s="1"/>
  <c r="L37" i="8" s="1"/>
  <c r="K36" i="8"/>
  <c r="K35" i="8" s="1"/>
  <c r="K31" i="8" s="1"/>
  <c r="K30" i="8" s="1"/>
  <c r="K29" i="8" s="1"/>
  <c r="I36" i="8"/>
  <c r="H36" i="8"/>
  <c r="J36" i="8" s="1"/>
  <c r="L36" i="8" s="1"/>
  <c r="G36" i="8"/>
  <c r="F36" i="8"/>
  <c r="H34" i="8"/>
  <c r="H33" i="8" s="1"/>
  <c r="H32" i="8" s="1"/>
  <c r="K33" i="8"/>
  <c r="I33" i="8"/>
  <c r="G33" i="8"/>
  <c r="F33" i="8"/>
  <c r="F32" i="8" s="1"/>
  <c r="K32" i="8"/>
  <c r="I32" i="8"/>
  <c r="G32" i="8"/>
  <c r="H28" i="8"/>
  <c r="J28" i="8" s="1"/>
  <c r="L28" i="8" s="1"/>
  <c r="K27" i="8"/>
  <c r="I27" i="8"/>
  <c r="G27" i="8"/>
  <c r="F27" i="8"/>
  <c r="H26" i="8"/>
  <c r="H25" i="8" s="1"/>
  <c r="J25" i="8" s="1"/>
  <c r="L25" i="8" s="1"/>
  <c r="K25" i="8"/>
  <c r="I25" i="8"/>
  <c r="G25" i="8"/>
  <c r="G24" i="8" s="1"/>
  <c r="F25" i="8"/>
  <c r="F24" i="8" s="1"/>
  <c r="F20" i="8" s="1"/>
  <c r="F19" i="8" s="1"/>
  <c r="F18" i="8" s="1"/>
  <c r="H23" i="8"/>
  <c r="J23" i="8" s="1"/>
  <c r="L23" i="8" s="1"/>
  <c r="K22" i="8"/>
  <c r="K21" i="8" s="1"/>
  <c r="I22" i="8"/>
  <c r="G22" i="8"/>
  <c r="G21" i="8" s="1"/>
  <c r="G20" i="8" s="1"/>
  <c r="G19" i="8" s="1"/>
  <c r="G18" i="8" s="1"/>
  <c r="F22" i="8"/>
  <c r="I21" i="8"/>
  <c r="F21" i="8"/>
  <c r="J17" i="8"/>
  <c r="L17" i="8" s="1"/>
  <c r="H17" i="8"/>
  <c r="K16" i="8"/>
  <c r="I16" i="8"/>
  <c r="I15" i="8" s="1"/>
  <c r="H16" i="8"/>
  <c r="H15" i="8" s="1"/>
  <c r="G16" i="8"/>
  <c r="F16" i="8"/>
  <c r="F15" i="8" s="1"/>
  <c r="K15" i="8"/>
  <c r="G15" i="8"/>
  <c r="H14" i="8"/>
  <c r="J14" i="8" s="1"/>
  <c r="L14" i="8" s="1"/>
  <c r="K13" i="8"/>
  <c r="K12" i="8" s="1"/>
  <c r="K11" i="8" s="1"/>
  <c r="K10" i="8" s="1"/>
  <c r="K9" i="8" s="1"/>
  <c r="I13" i="8"/>
  <c r="I12" i="8" s="1"/>
  <c r="G13" i="8"/>
  <c r="G12" i="8" s="1"/>
  <c r="G11" i="8" s="1"/>
  <c r="G10" i="8" s="1"/>
  <c r="G9" i="8" s="1"/>
  <c r="F13" i="8"/>
  <c r="F12" i="8"/>
  <c r="I730" i="10"/>
  <c r="L729" i="10"/>
  <c r="L728" i="10" s="1"/>
  <c r="J729" i="10"/>
  <c r="J728" i="10" s="1"/>
  <c r="H729" i="10"/>
  <c r="H728" i="10" s="1"/>
  <c r="H727" i="10" s="1"/>
  <c r="H726" i="10" s="1"/>
  <c r="H725" i="10" s="1"/>
  <c r="H724" i="10" s="1"/>
  <c r="G729" i="10"/>
  <c r="G728" i="10"/>
  <c r="G727" i="10" s="1"/>
  <c r="G726" i="10" s="1"/>
  <c r="G725" i="10" s="1"/>
  <c r="G724" i="10" s="1"/>
  <c r="L727" i="10"/>
  <c r="L726" i="10" s="1"/>
  <c r="L725" i="10" s="1"/>
  <c r="L724" i="10" s="1"/>
  <c r="J727" i="10"/>
  <c r="J726" i="10" s="1"/>
  <c r="J725" i="10" s="1"/>
  <c r="J724" i="10" s="1"/>
  <c r="I723" i="10"/>
  <c r="K723" i="10" s="1"/>
  <c r="M723" i="10" s="1"/>
  <c r="L722" i="10"/>
  <c r="J722" i="10"/>
  <c r="I722" i="10"/>
  <c r="I721" i="10" s="1"/>
  <c r="I720" i="10" s="1"/>
  <c r="I719" i="10" s="1"/>
  <c r="H722" i="10"/>
  <c r="G722" i="10"/>
  <c r="G721" i="10" s="1"/>
  <c r="L721" i="10"/>
  <c r="L720" i="10" s="1"/>
  <c r="J721" i="10"/>
  <c r="J720" i="10" s="1"/>
  <c r="J719" i="10" s="1"/>
  <c r="J718" i="10" s="1"/>
  <c r="J717" i="10" s="1"/>
  <c r="J716" i="10" s="1"/>
  <c r="H721" i="10"/>
  <c r="H720" i="10" s="1"/>
  <c r="H719" i="10" s="1"/>
  <c r="H718" i="10" s="1"/>
  <c r="H717" i="10" s="1"/>
  <c r="G720" i="10"/>
  <c r="G719" i="10" s="1"/>
  <c r="G718" i="10" s="1"/>
  <c r="G717" i="10" s="1"/>
  <c r="L719" i="10"/>
  <c r="L718" i="10" s="1"/>
  <c r="L717" i="10" s="1"/>
  <c r="L716" i="10" s="1"/>
  <c r="I715" i="10"/>
  <c r="K715" i="10" s="1"/>
  <c r="M715" i="10" s="1"/>
  <c r="M714" i="10"/>
  <c r="L714" i="10"/>
  <c r="J714" i="10"/>
  <c r="I714" i="10"/>
  <c r="K714" i="10" s="1"/>
  <c r="H714" i="10"/>
  <c r="G714" i="10"/>
  <c r="I713" i="10"/>
  <c r="K713" i="10" s="1"/>
  <c r="M713" i="10" s="1"/>
  <c r="L712" i="10"/>
  <c r="J712" i="10"/>
  <c r="I712" i="10"/>
  <c r="K712" i="10" s="1"/>
  <c r="M712" i="10" s="1"/>
  <c r="H712" i="10"/>
  <c r="G712" i="10"/>
  <c r="I711" i="10"/>
  <c r="K711" i="10" s="1"/>
  <c r="M711" i="10" s="1"/>
  <c r="L710" i="10"/>
  <c r="L709" i="10" s="1"/>
  <c r="J710" i="10"/>
  <c r="G710" i="10"/>
  <c r="I710" i="10" s="1"/>
  <c r="J709" i="10"/>
  <c r="K708" i="10"/>
  <c r="M708" i="10" s="1"/>
  <c r="I708" i="10"/>
  <c r="L707" i="10"/>
  <c r="J707" i="10"/>
  <c r="I707" i="10"/>
  <c r="H707" i="10"/>
  <c r="G707" i="10"/>
  <c r="G706" i="10" s="1"/>
  <c r="L706" i="10"/>
  <c r="J706" i="10"/>
  <c r="H706" i="10"/>
  <c r="I702" i="10"/>
  <c r="K702" i="10" s="1"/>
  <c r="M702" i="10" s="1"/>
  <c r="L701" i="10"/>
  <c r="J701" i="10"/>
  <c r="I701" i="10"/>
  <c r="I700" i="10" s="1"/>
  <c r="H701" i="10"/>
  <c r="G701" i="10"/>
  <c r="G700" i="10" s="1"/>
  <c r="L700" i="10"/>
  <c r="J700" i="10"/>
  <c r="H700" i="10"/>
  <c r="I699" i="10"/>
  <c r="I698" i="10" s="1"/>
  <c r="L698" i="10"/>
  <c r="L697" i="10" s="1"/>
  <c r="L696" i="10" s="1"/>
  <c r="K698" i="10"/>
  <c r="J698" i="10"/>
  <c r="H698" i="10"/>
  <c r="H697" i="10" s="1"/>
  <c r="H696" i="10" s="1"/>
  <c r="H695" i="10" s="1"/>
  <c r="H694" i="10" s="1"/>
  <c r="G698" i="10"/>
  <c r="G697" i="10" s="1"/>
  <c r="G696" i="10" s="1"/>
  <c r="G695" i="10" s="1"/>
  <c r="G694" i="10" s="1"/>
  <c r="J697" i="10"/>
  <c r="J696" i="10" s="1"/>
  <c r="J695" i="10" s="1"/>
  <c r="J694" i="10" s="1"/>
  <c r="I697" i="10"/>
  <c r="L695" i="10"/>
  <c r="L694" i="10" s="1"/>
  <c r="I691" i="10"/>
  <c r="I690" i="10" s="1"/>
  <c r="L690" i="10"/>
  <c r="L689" i="10" s="1"/>
  <c r="L688" i="10" s="1"/>
  <c r="L687" i="10" s="1"/>
  <c r="J690" i="10"/>
  <c r="H690" i="10"/>
  <c r="H689" i="10" s="1"/>
  <c r="G690" i="10"/>
  <c r="I689" i="10"/>
  <c r="I688" i="10" s="1"/>
  <c r="G689" i="10"/>
  <c r="G688" i="10" s="1"/>
  <c r="G687" i="10" s="1"/>
  <c r="G686" i="10" s="1"/>
  <c r="G685" i="10" s="1"/>
  <c r="G684" i="10" s="1"/>
  <c r="H688" i="10"/>
  <c r="H687" i="10" s="1"/>
  <c r="H686" i="10" s="1"/>
  <c r="H685" i="10" s="1"/>
  <c r="H684" i="10" s="1"/>
  <c r="L686" i="10"/>
  <c r="L685" i="10" s="1"/>
  <c r="L684" i="10"/>
  <c r="I683" i="10"/>
  <c r="L682" i="10"/>
  <c r="J682" i="10"/>
  <c r="H682" i="10"/>
  <c r="G682" i="10"/>
  <c r="I681" i="10"/>
  <c r="K681" i="10" s="1"/>
  <c r="M681" i="10" s="1"/>
  <c r="L680" i="10"/>
  <c r="J680" i="10"/>
  <c r="H680" i="10"/>
  <c r="G680" i="10"/>
  <c r="G677" i="10" s="1"/>
  <c r="I679" i="10"/>
  <c r="L678" i="10"/>
  <c r="J678" i="10"/>
  <c r="J677" i="10" s="1"/>
  <c r="J674" i="10" s="1"/>
  <c r="J673" i="10" s="1"/>
  <c r="J672" i="10" s="1"/>
  <c r="J671" i="10" s="1"/>
  <c r="J670" i="10" s="1"/>
  <c r="H678" i="10"/>
  <c r="G678" i="10"/>
  <c r="I676" i="10"/>
  <c r="K676" i="10" s="1"/>
  <c r="M676" i="10" s="1"/>
  <c r="L675" i="10"/>
  <c r="K675" i="10"/>
  <c r="J675" i="10"/>
  <c r="I675" i="10"/>
  <c r="H675" i="10"/>
  <c r="G675" i="10"/>
  <c r="M668" i="10"/>
  <c r="K668" i="10"/>
  <c r="I668" i="10"/>
  <c r="L667" i="10"/>
  <c r="M667" i="10" s="1"/>
  <c r="K667" i="10"/>
  <c r="I667" i="10"/>
  <c r="K666" i="10"/>
  <c r="I666" i="10"/>
  <c r="I665" i="10"/>
  <c r="I664" i="10" s="1"/>
  <c r="L664" i="10"/>
  <c r="L663" i="10" s="1"/>
  <c r="J664" i="10"/>
  <c r="H664" i="10"/>
  <c r="G664" i="10"/>
  <c r="G663" i="10" s="1"/>
  <c r="G662" i="10" s="1"/>
  <c r="G661" i="10" s="1"/>
  <c r="I663" i="10"/>
  <c r="I662" i="10" s="1"/>
  <c r="I661" i="10" s="1"/>
  <c r="H663" i="10"/>
  <c r="H662" i="10"/>
  <c r="H661" i="10" s="1"/>
  <c r="I660" i="10"/>
  <c r="K660" i="10" s="1"/>
  <c r="M660" i="10" s="1"/>
  <c r="L659" i="10"/>
  <c r="J659" i="10"/>
  <c r="H659" i="10"/>
  <c r="G659" i="10"/>
  <c r="G658" i="10" s="1"/>
  <c r="L658" i="10"/>
  <c r="J658" i="10"/>
  <c r="H658" i="10"/>
  <c r="I657" i="10"/>
  <c r="K657" i="10" s="1"/>
  <c r="M657" i="10" s="1"/>
  <c r="L656" i="10"/>
  <c r="L655" i="10" s="1"/>
  <c r="L654" i="10" s="1"/>
  <c r="L653" i="10" s="1"/>
  <c r="L652" i="10" s="1"/>
  <c r="J656" i="10"/>
  <c r="J655" i="10" s="1"/>
  <c r="H656" i="10"/>
  <c r="H655" i="10" s="1"/>
  <c r="G656" i="10"/>
  <c r="G655" i="10" s="1"/>
  <c r="J654" i="10"/>
  <c r="J653" i="10" s="1"/>
  <c r="J652" i="10" s="1"/>
  <c r="I651" i="10"/>
  <c r="I650" i="10"/>
  <c r="K650" i="10" s="1"/>
  <c r="M650" i="10" s="1"/>
  <c r="L649" i="10"/>
  <c r="J649" i="10"/>
  <c r="H649" i="10"/>
  <c r="G649" i="10"/>
  <c r="G648" i="10" s="1"/>
  <c r="G647" i="10" s="1"/>
  <c r="G646" i="10" s="1"/>
  <c r="G645" i="10" s="1"/>
  <c r="L648" i="10"/>
  <c r="L647" i="10" s="1"/>
  <c r="L646" i="10" s="1"/>
  <c r="L645" i="10" s="1"/>
  <c r="J648" i="10"/>
  <c r="J647" i="10" s="1"/>
  <c r="H648" i="10"/>
  <c r="H647" i="10"/>
  <c r="H646" i="10" s="1"/>
  <c r="H645" i="10" s="1"/>
  <c r="J646" i="10"/>
  <c r="J645" i="10" s="1"/>
  <c r="I643" i="10"/>
  <c r="I642" i="10" s="1"/>
  <c r="K642" i="10" s="1"/>
  <c r="L642" i="10"/>
  <c r="L641" i="10" s="1"/>
  <c r="J642" i="10"/>
  <c r="J641" i="10" s="1"/>
  <c r="H642" i="10"/>
  <c r="H641" i="10" s="1"/>
  <c r="G642" i="10"/>
  <c r="I640" i="10"/>
  <c r="K640" i="10" s="1"/>
  <c r="M640" i="10" s="1"/>
  <c r="L639" i="10"/>
  <c r="J639" i="10"/>
  <c r="I639" i="10"/>
  <c r="H639" i="10"/>
  <c r="H638" i="10" s="1"/>
  <c r="H637" i="10" s="1"/>
  <c r="H636" i="10" s="1"/>
  <c r="H635" i="10" s="1"/>
  <c r="G639" i="10"/>
  <c r="J638" i="10"/>
  <c r="J637" i="10" s="1"/>
  <c r="J636" i="10" s="1"/>
  <c r="J635" i="10" s="1"/>
  <c r="I633" i="10"/>
  <c r="K633" i="10" s="1"/>
  <c r="M633" i="10" s="1"/>
  <c r="L632" i="10"/>
  <c r="L631" i="10" s="1"/>
  <c r="J632" i="10"/>
  <c r="J631" i="10" s="1"/>
  <c r="H632" i="10"/>
  <c r="H631" i="10" s="1"/>
  <c r="H630" i="10" s="1"/>
  <c r="H629" i="10" s="1"/>
  <c r="H628" i="10" s="1"/>
  <c r="H627" i="10" s="1"/>
  <c r="G632" i="10"/>
  <c r="G631" i="10" s="1"/>
  <c r="G630" i="10" s="1"/>
  <c r="G629" i="10" s="1"/>
  <c r="G628" i="10" s="1"/>
  <c r="G627" i="10" s="1"/>
  <c r="L630" i="10"/>
  <c r="L629" i="10" s="1"/>
  <c r="L628" i="10" s="1"/>
  <c r="L627" i="10" s="1"/>
  <c r="J630" i="10"/>
  <c r="J629" i="10" s="1"/>
  <c r="J628" i="10" s="1"/>
  <c r="J627" i="10" s="1"/>
  <c r="I626" i="10"/>
  <c r="K626" i="10" s="1"/>
  <c r="M626" i="10" s="1"/>
  <c r="L625" i="10"/>
  <c r="J625" i="10"/>
  <c r="J624" i="10" s="1"/>
  <c r="J620" i="10" s="1"/>
  <c r="J619" i="10" s="1"/>
  <c r="J618" i="10" s="1"/>
  <c r="H625" i="10"/>
  <c r="H624" i="10" s="1"/>
  <c r="G625" i="10"/>
  <c r="L624" i="10"/>
  <c r="L620" i="10" s="1"/>
  <c r="L619" i="10" s="1"/>
  <c r="G624" i="10"/>
  <c r="G620" i="10" s="1"/>
  <c r="K623" i="10"/>
  <c r="M623" i="10" s="1"/>
  <c r="L622" i="10"/>
  <c r="L621" i="10" s="1"/>
  <c r="J622" i="10"/>
  <c r="J621" i="10" s="1"/>
  <c r="I622" i="10"/>
  <c r="K622" i="10" s="1"/>
  <c r="H622" i="10"/>
  <c r="G622" i="10"/>
  <c r="I621" i="10"/>
  <c r="K621" i="10" s="1"/>
  <c r="H621" i="10"/>
  <c r="H620" i="10" s="1"/>
  <c r="H619" i="10" s="1"/>
  <c r="H618" i="10" s="1"/>
  <c r="G621" i="10"/>
  <c r="G619" i="10"/>
  <c r="G618" i="10" s="1"/>
  <c r="L618" i="10"/>
  <c r="I617" i="10"/>
  <c r="L616" i="10"/>
  <c r="L615" i="10" s="1"/>
  <c r="L614" i="10" s="1"/>
  <c r="L613" i="10" s="1"/>
  <c r="L612" i="10" s="1"/>
  <c r="L611" i="10" s="1"/>
  <c r="J616" i="10"/>
  <c r="H616" i="10"/>
  <c r="H615" i="10" s="1"/>
  <c r="H614" i="10" s="1"/>
  <c r="H613" i="10" s="1"/>
  <c r="H612" i="10" s="1"/>
  <c r="H611" i="10" s="1"/>
  <c r="G616" i="10"/>
  <c r="G615" i="10" s="1"/>
  <c r="G614" i="10" s="1"/>
  <c r="G613" i="10" s="1"/>
  <c r="G612" i="10" s="1"/>
  <c r="G611" i="10" s="1"/>
  <c r="G610" i="10" s="1"/>
  <c r="J615" i="10"/>
  <c r="J614" i="10" s="1"/>
  <c r="J613" i="10" s="1"/>
  <c r="J612" i="10" s="1"/>
  <c r="J611" i="10" s="1"/>
  <c r="H610" i="10"/>
  <c r="I609" i="10"/>
  <c r="I608" i="10" s="1"/>
  <c r="L608" i="10"/>
  <c r="L607" i="10" s="1"/>
  <c r="J608" i="10"/>
  <c r="J607" i="10" s="1"/>
  <c r="H608" i="10"/>
  <c r="H607" i="10" s="1"/>
  <c r="G608" i="10"/>
  <c r="G607" i="10" s="1"/>
  <c r="K607" i="10"/>
  <c r="M607" i="10" s="1"/>
  <c r="I607" i="10"/>
  <c r="I606" i="10"/>
  <c r="K606" i="10" s="1"/>
  <c r="M606" i="10" s="1"/>
  <c r="L605" i="10"/>
  <c r="J605" i="10"/>
  <c r="H605" i="10"/>
  <c r="H604" i="10" s="1"/>
  <c r="H603" i="10" s="1"/>
  <c r="G605" i="10"/>
  <c r="L604" i="10"/>
  <c r="J604" i="10"/>
  <c r="J603" i="10" s="1"/>
  <c r="G604" i="10"/>
  <c r="I602" i="10"/>
  <c r="K602" i="10" s="1"/>
  <c r="M602" i="10" s="1"/>
  <c r="L601" i="10"/>
  <c r="L600" i="10" s="1"/>
  <c r="J601" i="10"/>
  <c r="H601" i="10"/>
  <c r="H600" i="10" s="1"/>
  <c r="G601" i="10"/>
  <c r="G600" i="10" s="1"/>
  <c r="J600" i="10"/>
  <c r="I599" i="10"/>
  <c r="L598" i="10"/>
  <c r="L597" i="10" s="1"/>
  <c r="J598" i="10"/>
  <c r="J597" i="10" s="1"/>
  <c r="H598" i="10"/>
  <c r="G598" i="10"/>
  <c r="G597" i="10" s="1"/>
  <c r="H597" i="10"/>
  <c r="I596" i="10"/>
  <c r="K596" i="10" s="1"/>
  <c r="M596" i="10" s="1"/>
  <c r="L595" i="10"/>
  <c r="J595" i="10"/>
  <c r="J594" i="10" s="1"/>
  <c r="G595" i="10"/>
  <c r="I595" i="10" s="1"/>
  <c r="L594" i="10"/>
  <c r="G594" i="10"/>
  <c r="I594" i="10" s="1"/>
  <c r="K594" i="10" s="1"/>
  <c r="M594" i="10" s="1"/>
  <c r="I593" i="10"/>
  <c r="K593" i="10" s="1"/>
  <c r="M593" i="10" s="1"/>
  <c r="L592" i="10"/>
  <c r="J592" i="10"/>
  <c r="J591" i="10" s="1"/>
  <c r="H592" i="10"/>
  <c r="H591" i="10" s="1"/>
  <c r="G592" i="10"/>
  <c r="L591" i="10"/>
  <c r="L587" i="10" s="1"/>
  <c r="L586" i="10" s="1"/>
  <c r="L585" i="10" s="1"/>
  <c r="G591" i="10"/>
  <c r="I590" i="10"/>
  <c r="K590" i="10" s="1"/>
  <c r="M590" i="10" s="1"/>
  <c r="L589" i="10"/>
  <c r="J589" i="10"/>
  <c r="H589" i="10"/>
  <c r="G589" i="10"/>
  <c r="G588" i="10" s="1"/>
  <c r="L588" i="10"/>
  <c r="J588" i="10"/>
  <c r="H588" i="10"/>
  <c r="K583" i="10"/>
  <c r="M583" i="10" s="1"/>
  <c r="L582" i="10"/>
  <c r="K582" i="10"/>
  <c r="M582" i="10" s="1"/>
  <c r="J582" i="10"/>
  <c r="L581" i="10"/>
  <c r="K581" i="10"/>
  <c r="M581" i="10" s="1"/>
  <c r="J581" i="10"/>
  <c r="L580" i="10"/>
  <c r="J580" i="10"/>
  <c r="J579" i="10" s="1"/>
  <c r="L579" i="10"/>
  <c r="L578" i="10"/>
  <c r="I577" i="10"/>
  <c r="K577" i="10" s="1"/>
  <c r="M577" i="10" s="1"/>
  <c r="L576" i="10"/>
  <c r="J576" i="10"/>
  <c r="J575" i="10" s="1"/>
  <c r="I576" i="10"/>
  <c r="K576" i="10" s="1"/>
  <c r="H576" i="10"/>
  <c r="H575" i="10" s="1"/>
  <c r="G576" i="10"/>
  <c r="K575" i="10"/>
  <c r="I575" i="10"/>
  <c r="G575" i="10"/>
  <c r="I574" i="10"/>
  <c r="L573" i="10"/>
  <c r="J573" i="10"/>
  <c r="J572" i="10" s="1"/>
  <c r="J571" i="10" s="1"/>
  <c r="J570" i="10" s="1"/>
  <c r="J569" i="10" s="1"/>
  <c r="H573" i="10"/>
  <c r="G573" i="10"/>
  <c r="G572" i="10" s="1"/>
  <c r="G571" i="10" s="1"/>
  <c r="G570" i="10" s="1"/>
  <c r="G569" i="10" s="1"/>
  <c r="L572" i="10"/>
  <c r="H572" i="10"/>
  <c r="I568" i="10"/>
  <c r="K568" i="10" s="1"/>
  <c r="M568" i="10" s="1"/>
  <c r="L567" i="10"/>
  <c r="J567" i="10"/>
  <c r="J566" i="10" s="1"/>
  <c r="H567" i="10"/>
  <c r="H566" i="10" s="1"/>
  <c r="G567" i="10"/>
  <c r="L566" i="10"/>
  <c r="G566" i="10"/>
  <c r="M565" i="10"/>
  <c r="I565" i="10"/>
  <c r="K565" i="10" s="1"/>
  <c r="L564" i="10"/>
  <c r="L563" i="10" s="1"/>
  <c r="J564" i="10"/>
  <c r="J563" i="10" s="1"/>
  <c r="I564" i="10"/>
  <c r="H564" i="10"/>
  <c r="G564" i="10"/>
  <c r="G563" i="10" s="1"/>
  <c r="I563" i="10"/>
  <c r="H563" i="10"/>
  <c r="L562" i="10"/>
  <c r="L561" i="10" s="1"/>
  <c r="L560" i="10" s="1"/>
  <c r="M559" i="10"/>
  <c r="L558" i="10"/>
  <c r="M558" i="10" s="1"/>
  <c r="K558" i="10"/>
  <c r="L557" i="10"/>
  <c r="K557" i="10"/>
  <c r="M556" i="10"/>
  <c r="L555" i="10"/>
  <c r="L554" i="10" s="1"/>
  <c r="K555" i="10"/>
  <c r="I553" i="10"/>
  <c r="K553" i="10" s="1"/>
  <c r="M553" i="10" s="1"/>
  <c r="L552" i="10"/>
  <c r="J552" i="10"/>
  <c r="J551" i="10" s="1"/>
  <c r="I552" i="10"/>
  <c r="H552" i="10"/>
  <c r="H551" i="10" s="1"/>
  <c r="H550" i="10" s="1"/>
  <c r="H549" i="10" s="1"/>
  <c r="H548" i="10" s="1"/>
  <c r="G552" i="10"/>
  <c r="L551" i="10"/>
  <c r="G551" i="10"/>
  <c r="G550" i="10" s="1"/>
  <c r="G549" i="10" s="1"/>
  <c r="G548" i="10" s="1"/>
  <c r="L550" i="10"/>
  <c r="L549" i="10" s="1"/>
  <c r="J550" i="10"/>
  <c r="J549" i="10" s="1"/>
  <c r="L548" i="10"/>
  <c r="J548" i="10"/>
  <c r="I546" i="10"/>
  <c r="K546" i="10" s="1"/>
  <c r="M546" i="10" s="1"/>
  <c r="L545" i="10"/>
  <c r="J545" i="10"/>
  <c r="J544" i="10" s="1"/>
  <c r="J543" i="10" s="1"/>
  <c r="J542" i="10" s="1"/>
  <c r="J541" i="10" s="1"/>
  <c r="H545" i="10"/>
  <c r="H544" i="10" s="1"/>
  <c r="H543" i="10" s="1"/>
  <c r="H542" i="10" s="1"/>
  <c r="H541" i="10" s="1"/>
  <c r="H534" i="10" s="1"/>
  <c r="G545" i="10"/>
  <c r="G544" i="10" s="1"/>
  <c r="L544" i="10"/>
  <c r="L543" i="10" s="1"/>
  <c r="L542" i="10" s="1"/>
  <c r="L541" i="10" s="1"/>
  <c r="G543" i="10"/>
  <c r="G542" i="10" s="1"/>
  <c r="G541" i="10" s="1"/>
  <c r="G534" i="10" s="1"/>
  <c r="K540" i="10"/>
  <c r="M540" i="10" s="1"/>
  <c r="L539" i="10"/>
  <c r="L538" i="10" s="1"/>
  <c r="L537" i="10" s="1"/>
  <c r="L536" i="10" s="1"/>
  <c r="L535" i="10" s="1"/>
  <c r="J539" i="10"/>
  <c r="K539" i="10" s="1"/>
  <c r="M539" i="10" s="1"/>
  <c r="I533" i="10"/>
  <c r="K533" i="10" s="1"/>
  <c r="M533" i="10" s="1"/>
  <c r="L532" i="10"/>
  <c r="J532" i="10"/>
  <c r="J531" i="10" s="1"/>
  <c r="J530" i="10" s="1"/>
  <c r="J529" i="10" s="1"/>
  <c r="J528" i="10" s="1"/>
  <c r="J527" i="10" s="1"/>
  <c r="H532" i="10"/>
  <c r="H531" i="10" s="1"/>
  <c r="G532" i="10"/>
  <c r="G531" i="10" s="1"/>
  <c r="G530" i="10" s="1"/>
  <c r="G529" i="10" s="1"/>
  <c r="G528" i="10" s="1"/>
  <c r="G527" i="10" s="1"/>
  <c r="L531" i="10"/>
  <c r="L530" i="10" s="1"/>
  <c r="L529" i="10" s="1"/>
  <c r="H530" i="10"/>
  <c r="H529" i="10" s="1"/>
  <c r="H528" i="10" s="1"/>
  <c r="H527" i="10" s="1"/>
  <c r="L528" i="10"/>
  <c r="L527" i="10" s="1"/>
  <c r="I526" i="10"/>
  <c r="K526" i="10" s="1"/>
  <c r="M526" i="10" s="1"/>
  <c r="L525" i="10"/>
  <c r="J525" i="10"/>
  <c r="H525" i="10"/>
  <c r="G525" i="10"/>
  <c r="I524" i="10"/>
  <c r="L523" i="10"/>
  <c r="J523" i="10"/>
  <c r="H523" i="10"/>
  <c r="G523" i="10"/>
  <c r="I522" i="10"/>
  <c r="K522" i="10" s="1"/>
  <c r="M522" i="10" s="1"/>
  <c r="L521" i="10"/>
  <c r="L520" i="10" s="1"/>
  <c r="J521" i="10"/>
  <c r="H521" i="10"/>
  <c r="H520" i="10" s="1"/>
  <c r="H516" i="10" s="1"/>
  <c r="H515" i="10" s="1"/>
  <c r="H514" i="10" s="1"/>
  <c r="H513" i="10" s="1"/>
  <c r="G521" i="10"/>
  <c r="I519" i="10"/>
  <c r="K519" i="10" s="1"/>
  <c r="M519" i="10" s="1"/>
  <c r="L518" i="10"/>
  <c r="L517" i="10" s="1"/>
  <c r="J518" i="10"/>
  <c r="J517" i="10" s="1"/>
  <c r="I518" i="10"/>
  <c r="K518" i="10" s="1"/>
  <c r="M518" i="10" s="1"/>
  <c r="H518" i="10"/>
  <c r="G518" i="10"/>
  <c r="G517" i="10" s="1"/>
  <c r="I517" i="10"/>
  <c r="H517" i="10"/>
  <c r="I511" i="10"/>
  <c r="K511" i="10" s="1"/>
  <c r="M511" i="10" s="1"/>
  <c r="L510" i="10"/>
  <c r="J510" i="10"/>
  <c r="I510" i="10"/>
  <c r="K509" i="10"/>
  <c r="M509" i="10" s="1"/>
  <c r="I509" i="10"/>
  <c r="L508" i="10"/>
  <c r="K508" i="10"/>
  <c r="M508" i="10" s="1"/>
  <c r="J508" i="10"/>
  <c r="I508" i="10"/>
  <c r="H508" i="10"/>
  <c r="G508" i="10"/>
  <c r="K507" i="10"/>
  <c r="M507" i="10" s="1"/>
  <c r="I507" i="10"/>
  <c r="L506" i="10"/>
  <c r="L505" i="10" s="1"/>
  <c r="L504" i="10" s="1"/>
  <c r="J506" i="10"/>
  <c r="I506" i="10"/>
  <c r="H506" i="10"/>
  <c r="G506" i="10"/>
  <c r="J505" i="10"/>
  <c r="J504" i="10" s="1"/>
  <c r="J503" i="10" s="1"/>
  <c r="J502" i="10" s="1"/>
  <c r="J501" i="10" s="1"/>
  <c r="J500" i="10" s="1"/>
  <c r="H505" i="10"/>
  <c r="H504" i="10" s="1"/>
  <c r="L503" i="10"/>
  <c r="L502" i="10" s="1"/>
  <c r="L501" i="10" s="1"/>
  <c r="L500" i="10" s="1"/>
  <c r="H503" i="10"/>
  <c r="H502" i="10" s="1"/>
  <c r="H501" i="10" s="1"/>
  <c r="H500" i="10" s="1"/>
  <c r="I499" i="10"/>
  <c r="K499" i="10" s="1"/>
  <c r="M499" i="10" s="1"/>
  <c r="L498" i="10"/>
  <c r="L497" i="10" s="1"/>
  <c r="L496" i="10" s="1"/>
  <c r="L495" i="10" s="1"/>
  <c r="L494" i="10" s="1"/>
  <c r="L493" i="10" s="1"/>
  <c r="J498" i="10"/>
  <c r="H498" i="10"/>
  <c r="H497" i="10" s="1"/>
  <c r="H496" i="10" s="1"/>
  <c r="H495" i="10" s="1"/>
  <c r="H494" i="10" s="1"/>
  <c r="H493" i="10" s="1"/>
  <c r="G498" i="10"/>
  <c r="J497" i="10"/>
  <c r="J496" i="10" s="1"/>
  <c r="J495" i="10" s="1"/>
  <c r="J494" i="10" s="1"/>
  <c r="J493" i="10" s="1"/>
  <c r="G497" i="10"/>
  <c r="G496" i="10" s="1"/>
  <c r="G495" i="10" s="1"/>
  <c r="G494" i="10" s="1"/>
  <c r="G493" i="10" s="1"/>
  <c r="I492" i="10"/>
  <c r="K492" i="10" s="1"/>
  <c r="M492" i="10" s="1"/>
  <c r="L491" i="10"/>
  <c r="L490" i="10" s="1"/>
  <c r="L489" i="10" s="1"/>
  <c r="L488" i="10" s="1"/>
  <c r="L487" i="10" s="1"/>
  <c r="L486" i="10" s="1"/>
  <c r="J491" i="10"/>
  <c r="J490" i="10" s="1"/>
  <c r="J489" i="10" s="1"/>
  <c r="H491" i="10"/>
  <c r="G491" i="10"/>
  <c r="H490" i="10"/>
  <c r="H489" i="10" s="1"/>
  <c r="H488" i="10" s="1"/>
  <c r="H487" i="10" s="1"/>
  <c r="H486" i="10" s="1"/>
  <c r="G490" i="10"/>
  <c r="G489" i="10"/>
  <c r="G488" i="10" s="1"/>
  <c r="G487" i="10" s="1"/>
  <c r="G486" i="10" s="1"/>
  <c r="I485" i="10"/>
  <c r="I484" i="10" s="1"/>
  <c r="K484" i="10" s="1"/>
  <c r="M484" i="10" s="1"/>
  <c r="L484" i="10"/>
  <c r="L483" i="10" s="1"/>
  <c r="L482" i="10" s="1"/>
  <c r="L481" i="10" s="1"/>
  <c r="L480" i="10" s="1"/>
  <c r="L479" i="10" s="1"/>
  <c r="J484" i="10"/>
  <c r="J483" i="10" s="1"/>
  <c r="J482" i="10" s="1"/>
  <c r="J481" i="10" s="1"/>
  <c r="J480" i="10" s="1"/>
  <c r="J479" i="10" s="1"/>
  <c r="H484" i="10"/>
  <c r="G484" i="10"/>
  <c r="G483" i="10" s="1"/>
  <c r="G482" i="10" s="1"/>
  <c r="G481" i="10" s="1"/>
  <c r="G480" i="10" s="1"/>
  <c r="G479" i="10" s="1"/>
  <c r="H483" i="10"/>
  <c r="H482" i="10" s="1"/>
  <c r="H481" i="10" s="1"/>
  <c r="H480" i="10" s="1"/>
  <c r="H479" i="10" s="1"/>
  <c r="I477" i="10"/>
  <c r="K477" i="10" s="1"/>
  <c r="M477" i="10" s="1"/>
  <c r="L476" i="10"/>
  <c r="L471" i="10" s="1"/>
  <c r="J476" i="10"/>
  <c r="H476" i="10"/>
  <c r="G476" i="10"/>
  <c r="K475" i="10"/>
  <c r="M475" i="10" s="1"/>
  <c r="I475" i="10"/>
  <c r="L474" i="10"/>
  <c r="J474" i="10"/>
  <c r="J471" i="10" s="1"/>
  <c r="I474" i="10"/>
  <c r="H474" i="10"/>
  <c r="G474" i="10"/>
  <c r="I473" i="10"/>
  <c r="I472" i="10" s="1"/>
  <c r="K472" i="10" s="1"/>
  <c r="M472" i="10" s="1"/>
  <c r="L472" i="10"/>
  <c r="J472" i="10"/>
  <c r="H472" i="10"/>
  <c r="G472" i="10"/>
  <c r="G471" i="10" s="1"/>
  <c r="H471" i="10"/>
  <c r="I470" i="10"/>
  <c r="I469" i="10" s="1"/>
  <c r="K469" i="10" s="1"/>
  <c r="L469" i="10"/>
  <c r="J469" i="10"/>
  <c r="H469" i="10"/>
  <c r="G469" i="10"/>
  <c r="I468" i="10"/>
  <c r="L467" i="10"/>
  <c r="J467" i="10"/>
  <c r="H467" i="10"/>
  <c r="G467" i="10"/>
  <c r="G466" i="10" s="1"/>
  <c r="I465" i="10"/>
  <c r="I464" i="10" s="1"/>
  <c r="I463" i="10" s="1"/>
  <c r="L464" i="10"/>
  <c r="J464" i="10"/>
  <c r="J463" i="10" s="1"/>
  <c r="H464" i="10"/>
  <c r="H463" i="10" s="1"/>
  <c r="G464" i="10"/>
  <c r="G463" i="10" s="1"/>
  <c r="L463" i="10"/>
  <c r="I458" i="10"/>
  <c r="L457" i="10"/>
  <c r="L456" i="10" s="1"/>
  <c r="L455" i="10" s="1"/>
  <c r="L454" i="10" s="1"/>
  <c r="L453" i="10" s="1"/>
  <c r="J457" i="10"/>
  <c r="H457" i="10"/>
  <c r="H456" i="10" s="1"/>
  <c r="H455" i="10" s="1"/>
  <c r="H454" i="10" s="1"/>
  <c r="H453" i="10" s="1"/>
  <c r="G457" i="10"/>
  <c r="G456" i="10" s="1"/>
  <c r="G455" i="10" s="1"/>
  <c r="G454" i="10" s="1"/>
  <c r="G453" i="10" s="1"/>
  <c r="J456" i="10"/>
  <c r="J455" i="10" s="1"/>
  <c r="J454" i="10" s="1"/>
  <c r="J453" i="10" s="1"/>
  <c r="M452" i="10"/>
  <c r="I452" i="10"/>
  <c r="K452" i="10" s="1"/>
  <c r="L451" i="10"/>
  <c r="J451" i="10"/>
  <c r="J450" i="10" s="1"/>
  <c r="I451" i="10"/>
  <c r="K451" i="10" s="1"/>
  <c r="M451" i="10" s="1"/>
  <c r="H451" i="10"/>
  <c r="G451" i="10"/>
  <c r="L450" i="10"/>
  <c r="L449" i="10" s="1"/>
  <c r="L448" i="10" s="1"/>
  <c r="I450" i="10"/>
  <c r="H450" i="10"/>
  <c r="G450" i="10"/>
  <c r="G449" i="10" s="1"/>
  <c r="J449" i="10"/>
  <c r="J448" i="10" s="1"/>
  <c r="H449" i="10"/>
  <c r="H448" i="10" s="1"/>
  <c r="G448" i="10"/>
  <c r="I447" i="10"/>
  <c r="K447" i="10" s="1"/>
  <c r="M447" i="10" s="1"/>
  <c r="L446" i="10"/>
  <c r="L445" i="10" s="1"/>
  <c r="L444" i="10" s="1"/>
  <c r="J446" i="10"/>
  <c r="H446" i="10"/>
  <c r="H445" i="10" s="1"/>
  <c r="H444" i="10" s="1"/>
  <c r="H443" i="10" s="1"/>
  <c r="G446" i="10"/>
  <c r="G445" i="10" s="1"/>
  <c r="G444" i="10" s="1"/>
  <c r="G443" i="10" s="1"/>
  <c r="J445" i="10"/>
  <c r="J444" i="10"/>
  <c r="J443" i="10" s="1"/>
  <c r="L443" i="10"/>
  <c r="I442" i="10"/>
  <c r="L441" i="10"/>
  <c r="L440" i="10" s="1"/>
  <c r="L439" i="10" s="1"/>
  <c r="J441" i="10"/>
  <c r="H441" i="10"/>
  <c r="H440" i="10" s="1"/>
  <c r="H439" i="10" s="1"/>
  <c r="G441" i="10"/>
  <c r="J440" i="10"/>
  <c r="J439" i="10" s="1"/>
  <c r="G440" i="10"/>
  <c r="G439" i="10" s="1"/>
  <c r="K435" i="10"/>
  <c r="M435" i="10" s="1"/>
  <c r="I435" i="10"/>
  <c r="L434" i="10"/>
  <c r="L433" i="10" s="1"/>
  <c r="L432" i="10" s="1"/>
  <c r="L431" i="10" s="1"/>
  <c r="J434" i="10"/>
  <c r="J433" i="10" s="1"/>
  <c r="I434" i="10"/>
  <c r="I433" i="10" s="1"/>
  <c r="I432" i="10" s="1"/>
  <c r="H434" i="10"/>
  <c r="H433" i="10" s="1"/>
  <c r="H432" i="10" s="1"/>
  <c r="H431" i="10" s="1"/>
  <c r="G434" i="10"/>
  <c r="G433" i="10"/>
  <c r="G432" i="10" s="1"/>
  <c r="G431" i="10" s="1"/>
  <c r="I430" i="10"/>
  <c r="I429" i="10" s="1"/>
  <c r="L429" i="10"/>
  <c r="L428" i="10" s="1"/>
  <c r="L427" i="10" s="1"/>
  <c r="K429" i="10"/>
  <c r="J429" i="10"/>
  <c r="J428" i="10" s="1"/>
  <c r="H429" i="10"/>
  <c r="H428" i="10" s="1"/>
  <c r="H427" i="10" s="1"/>
  <c r="H426" i="10" s="1"/>
  <c r="G429" i="10"/>
  <c r="G428" i="10" s="1"/>
  <c r="G427" i="10" s="1"/>
  <c r="G426" i="10" s="1"/>
  <c r="I428" i="10"/>
  <c r="K428" i="10" s="1"/>
  <c r="M428" i="10" s="1"/>
  <c r="J427" i="10"/>
  <c r="J426" i="10" s="1"/>
  <c r="K425" i="10"/>
  <c r="M425" i="10" s="1"/>
  <c r="I425" i="10"/>
  <c r="I424" i="10" s="1"/>
  <c r="L424" i="10"/>
  <c r="J424" i="10"/>
  <c r="H424" i="10"/>
  <c r="G424" i="10"/>
  <c r="G423" i="10" s="1"/>
  <c r="L423" i="10"/>
  <c r="I423" i="10"/>
  <c r="H423" i="10"/>
  <c r="I422" i="10"/>
  <c r="I421" i="10" s="1"/>
  <c r="I420" i="10" s="1"/>
  <c r="L421" i="10"/>
  <c r="L420" i="10" s="1"/>
  <c r="J421" i="10"/>
  <c r="J420" i="10" s="1"/>
  <c r="H421" i="10"/>
  <c r="H420" i="10" s="1"/>
  <c r="G421" i="10"/>
  <c r="G420" i="10" s="1"/>
  <c r="I419" i="10"/>
  <c r="K419" i="10" s="1"/>
  <c r="M419" i="10" s="1"/>
  <c r="L418" i="10"/>
  <c r="L417" i="10" s="1"/>
  <c r="L416" i="10" s="1"/>
  <c r="L415" i="10" s="1"/>
  <c r="J418" i="10"/>
  <c r="I418" i="10"/>
  <c r="I417" i="10" s="1"/>
  <c r="H418" i="10"/>
  <c r="H417" i="10" s="1"/>
  <c r="G418" i="10"/>
  <c r="J417" i="10"/>
  <c r="K417" i="10" s="1"/>
  <c r="G417" i="10"/>
  <c r="I414" i="10"/>
  <c r="I413" i="10" s="1"/>
  <c r="I412" i="10" s="1"/>
  <c r="L413" i="10"/>
  <c r="L412" i="10" s="1"/>
  <c r="L411" i="10" s="1"/>
  <c r="L410" i="10" s="1"/>
  <c r="J413" i="10"/>
  <c r="H413" i="10"/>
  <c r="H412" i="10" s="1"/>
  <c r="G413" i="10"/>
  <c r="G412" i="10" s="1"/>
  <c r="G411" i="10" s="1"/>
  <c r="G410" i="10" s="1"/>
  <c r="H411" i="10"/>
  <c r="H410" i="10" s="1"/>
  <c r="I409" i="10"/>
  <c r="L408" i="10"/>
  <c r="J408" i="10"/>
  <c r="H408" i="10"/>
  <c r="G408" i="10"/>
  <c r="G407" i="10" s="1"/>
  <c r="L407" i="10"/>
  <c r="J407" i="10"/>
  <c r="H407" i="10"/>
  <c r="I406" i="10"/>
  <c r="L405" i="10"/>
  <c r="L404" i="10" s="1"/>
  <c r="J405" i="10"/>
  <c r="H405" i="10"/>
  <c r="H404" i="10" s="1"/>
  <c r="G405" i="10"/>
  <c r="G404" i="10" s="1"/>
  <c r="J404" i="10"/>
  <c r="I403" i="10"/>
  <c r="K403" i="10" s="1"/>
  <c r="M403" i="10" s="1"/>
  <c r="L402" i="10"/>
  <c r="K402" i="10"/>
  <c r="M402" i="10" s="1"/>
  <c r="J402" i="10"/>
  <c r="I402" i="10"/>
  <c r="I401" i="10" s="1"/>
  <c r="H402" i="10"/>
  <c r="G402" i="10"/>
  <c r="L401" i="10"/>
  <c r="J401" i="10"/>
  <c r="H401" i="10"/>
  <c r="G401" i="10"/>
  <c r="I400" i="10"/>
  <c r="K400" i="10" s="1"/>
  <c r="M400" i="10" s="1"/>
  <c r="L399" i="10"/>
  <c r="J399" i="10"/>
  <c r="J398" i="10" s="1"/>
  <c r="I399" i="10"/>
  <c r="H399" i="10"/>
  <c r="H398" i="10" s="1"/>
  <c r="H397" i="10" s="1"/>
  <c r="H396" i="10" s="1"/>
  <c r="G399" i="10"/>
  <c r="L398" i="10"/>
  <c r="I398" i="10"/>
  <c r="G398" i="10"/>
  <c r="I393" i="10"/>
  <c r="I392" i="10" s="1"/>
  <c r="L392" i="10"/>
  <c r="J392" i="10"/>
  <c r="H392" i="10"/>
  <c r="H391" i="10" s="1"/>
  <c r="H390" i="10" s="1"/>
  <c r="H389" i="10" s="1"/>
  <c r="G392" i="10"/>
  <c r="G391" i="10" s="1"/>
  <c r="G390" i="10" s="1"/>
  <c r="G389" i="10" s="1"/>
  <c r="L391" i="10"/>
  <c r="L390" i="10" s="1"/>
  <c r="L389" i="10" s="1"/>
  <c r="J391" i="10"/>
  <c r="J390" i="10" s="1"/>
  <c r="J389" i="10" s="1"/>
  <c r="I388" i="10"/>
  <c r="K388" i="10" s="1"/>
  <c r="M388" i="10" s="1"/>
  <c r="L387" i="10"/>
  <c r="J387" i="10"/>
  <c r="J386" i="10" s="1"/>
  <c r="J385" i="10" s="1"/>
  <c r="J384" i="10" s="1"/>
  <c r="H387" i="10"/>
  <c r="H386" i="10" s="1"/>
  <c r="G387" i="10"/>
  <c r="G386" i="10" s="1"/>
  <c r="G385" i="10" s="1"/>
  <c r="G384" i="10" s="1"/>
  <c r="L386" i="10"/>
  <c r="L385" i="10" s="1"/>
  <c r="L384" i="10" s="1"/>
  <c r="H385" i="10"/>
  <c r="H384" i="10" s="1"/>
  <c r="I383" i="10"/>
  <c r="I382" i="10" s="1"/>
  <c r="L382" i="10"/>
  <c r="J382" i="10"/>
  <c r="J381" i="10" s="1"/>
  <c r="J380" i="10" s="1"/>
  <c r="J379" i="10" s="1"/>
  <c r="H382" i="10"/>
  <c r="G382" i="10"/>
  <c r="G381" i="10" s="1"/>
  <c r="G380" i="10" s="1"/>
  <c r="G379" i="10" s="1"/>
  <c r="L381" i="10"/>
  <c r="L380" i="10" s="1"/>
  <c r="L379" i="10" s="1"/>
  <c r="H381" i="10"/>
  <c r="H380" i="10" s="1"/>
  <c r="H379" i="10" s="1"/>
  <c r="I378" i="10"/>
  <c r="L377" i="10"/>
  <c r="L376" i="10" s="1"/>
  <c r="J377" i="10"/>
  <c r="J376" i="10" s="1"/>
  <c r="J375" i="10" s="1"/>
  <c r="J374" i="10" s="1"/>
  <c r="H377" i="10"/>
  <c r="H376" i="10" s="1"/>
  <c r="H375" i="10" s="1"/>
  <c r="G377" i="10"/>
  <c r="G376" i="10" s="1"/>
  <c r="G375" i="10" s="1"/>
  <c r="G374" i="10" s="1"/>
  <c r="L375" i="10"/>
  <c r="L374" i="10" s="1"/>
  <c r="H374" i="10"/>
  <c r="H373" i="10"/>
  <c r="I373" i="10" s="1"/>
  <c r="L372" i="10"/>
  <c r="L371" i="10" s="1"/>
  <c r="J372" i="10"/>
  <c r="G372" i="10"/>
  <c r="J371" i="10"/>
  <c r="G371" i="10"/>
  <c r="I370" i="10"/>
  <c r="I369" i="10" s="1"/>
  <c r="L369" i="10"/>
  <c r="L368" i="10" s="1"/>
  <c r="L367" i="10" s="1"/>
  <c r="J369" i="10"/>
  <c r="H369" i="10"/>
  <c r="H368" i="10" s="1"/>
  <c r="G369" i="10"/>
  <c r="G368" i="10" s="1"/>
  <c r="G367" i="10" s="1"/>
  <c r="G366" i="10" s="1"/>
  <c r="J368" i="10"/>
  <c r="J367" i="10" s="1"/>
  <c r="J366" i="10" s="1"/>
  <c r="L366" i="10"/>
  <c r="I362" i="10"/>
  <c r="K362" i="10" s="1"/>
  <c r="M362" i="10" s="1"/>
  <c r="L361" i="10"/>
  <c r="L360" i="10" s="1"/>
  <c r="L359" i="10" s="1"/>
  <c r="L358" i="10" s="1"/>
  <c r="L357" i="10" s="1"/>
  <c r="L356" i="10" s="1"/>
  <c r="L355" i="10" s="1"/>
  <c r="J361" i="10"/>
  <c r="H361" i="10"/>
  <c r="H360" i="10" s="1"/>
  <c r="H359" i="10" s="1"/>
  <c r="H358" i="10" s="1"/>
  <c r="H357" i="10" s="1"/>
  <c r="H356" i="10" s="1"/>
  <c r="H355" i="10" s="1"/>
  <c r="G361" i="10"/>
  <c r="G360" i="10" s="1"/>
  <c r="G359" i="10" s="1"/>
  <c r="G358" i="10" s="1"/>
  <c r="G357" i="10" s="1"/>
  <c r="G356" i="10" s="1"/>
  <c r="G355" i="10" s="1"/>
  <c r="J360" i="10"/>
  <c r="J359" i="10" s="1"/>
  <c r="J358" i="10"/>
  <c r="J357" i="10" s="1"/>
  <c r="J356" i="10" s="1"/>
  <c r="J355" i="10"/>
  <c r="I354" i="10"/>
  <c r="K354" i="10" s="1"/>
  <c r="M354" i="10" s="1"/>
  <c r="L353" i="10"/>
  <c r="L352" i="10" s="1"/>
  <c r="L351" i="10" s="1"/>
  <c r="L350" i="10" s="1"/>
  <c r="L349" i="10" s="1"/>
  <c r="J353" i="10"/>
  <c r="J352" i="10" s="1"/>
  <c r="J351" i="10" s="1"/>
  <c r="J350" i="10" s="1"/>
  <c r="J349" i="10" s="1"/>
  <c r="I353" i="10"/>
  <c r="H353" i="10"/>
  <c r="H352" i="10" s="1"/>
  <c r="H351" i="10" s="1"/>
  <c r="H350" i="10" s="1"/>
  <c r="H349" i="10" s="1"/>
  <c r="G353" i="10"/>
  <c r="I352" i="10"/>
  <c r="G352" i="10"/>
  <c r="G351" i="10" s="1"/>
  <c r="G350" i="10" s="1"/>
  <c r="G349" i="10" s="1"/>
  <c r="I348" i="10"/>
  <c r="L347" i="10"/>
  <c r="L346" i="10" s="1"/>
  <c r="J347" i="10"/>
  <c r="H347" i="10"/>
  <c r="H346" i="10" s="1"/>
  <c r="H345" i="10" s="1"/>
  <c r="H344" i="10" s="1"/>
  <c r="H343" i="10" s="1"/>
  <c r="G347" i="10"/>
  <c r="G346" i="10" s="1"/>
  <c r="G345" i="10" s="1"/>
  <c r="G344" i="10" s="1"/>
  <c r="G343" i="10" s="1"/>
  <c r="J346" i="10"/>
  <c r="J345" i="10" s="1"/>
  <c r="J344" i="10" s="1"/>
  <c r="J343" i="10" s="1"/>
  <c r="L345" i="10"/>
  <c r="L344" i="10" s="1"/>
  <c r="L343" i="10" s="1"/>
  <c r="I342" i="10"/>
  <c r="K342" i="10" s="1"/>
  <c r="M342" i="10" s="1"/>
  <c r="L341" i="10"/>
  <c r="L340" i="10" s="1"/>
  <c r="L339" i="10" s="1"/>
  <c r="L338" i="10" s="1"/>
  <c r="J341" i="10"/>
  <c r="J340" i="10" s="1"/>
  <c r="J339" i="10" s="1"/>
  <c r="J338" i="10" s="1"/>
  <c r="H341" i="10"/>
  <c r="H340" i="10" s="1"/>
  <c r="H339" i="10" s="1"/>
  <c r="H338" i="10" s="1"/>
  <c r="G341" i="10"/>
  <c r="G340" i="10"/>
  <c r="G339" i="10" s="1"/>
  <c r="G338" i="10" s="1"/>
  <c r="I335" i="10"/>
  <c r="K335" i="10" s="1"/>
  <c r="M335" i="10" s="1"/>
  <c r="L334" i="10"/>
  <c r="L333" i="10" s="1"/>
  <c r="J334" i="10"/>
  <c r="J333" i="10" s="1"/>
  <c r="H334" i="10"/>
  <c r="H333" i="10" s="1"/>
  <c r="G334" i="10"/>
  <c r="G333" i="10" s="1"/>
  <c r="I332" i="10"/>
  <c r="L331" i="10"/>
  <c r="L330" i="10" s="1"/>
  <c r="L329" i="10" s="1"/>
  <c r="L328" i="10" s="1"/>
  <c r="L327" i="10" s="1"/>
  <c r="L326" i="10" s="1"/>
  <c r="L325" i="10" s="1"/>
  <c r="J331" i="10"/>
  <c r="H331" i="10"/>
  <c r="H330" i="10" s="1"/>
  <c r="H329" i="10" s="1"/>
  <c r="H328" i="10" s="1"/>
  <c r="H327" i="10" s="1"/>
  <c r="G331" i="10"/>
  <c r="G330" i="10" s="1"/>
  <c r="G329" i="10" s="1"/>
  <c r="G328" i="10" s="1"/>
  <c r="G327" i="10" s="1"/>
  <c r="G326" i="10" s="1"/>
  <c r="G325" i="10" s="1"/>
  <c r="J330" i="10"/>
  <c r="J329" i="10"/>
  <c r="J328" i="10" s="1"/>
  <c r="J327" i="10" s="1"/>
  <c r="J326" i="10" s="1"/>
  <c r="J325" i="10" s="1"/>
  <c r="I323" i="10"/>
  <c r="K323" i="10" s="1"/>
  <c r="M323" i="10" s="1"/>
  <c r="L322" i="10"/>
  <c r="L321" i="10" s="1"/>
  <c r="L320" i="10" s="1"/>
  <c r="L319" i="10" s="1"/>
  <c r="L318" i="10" s="1"/>
  <c r="L317" i="10" s="1"/>
  <c r="L316" i="10" s="1"/>
  <c r="J322" i="10"/>
  <c r="J321" i="10" s="1"/>
  <c r="J320" i="10" s="1"/>
  <c r="J319" i="10" s="1"/>
  <c r="J318" i="10" s="1"/>
  <c r="J317" i="10" s="1"/>
  <c r="J316" i="10" s="1"/>
  <c r="I322" i="10"/>
  <c r="H322" i="10"/>
  <c r="G322" i="10"/>
  <c r="G321" i="10" s="1"/>
  <c r="H321" i="10"/>
  <c r="H320" i="10" s="1"/>
  <c r="H319" i="10" s="1"/>
  <c r="H318" i="10" s="1"/>
  <c r="H317" i="10" s="1"/>
  <c r="H316" i="10" s="1"/>
  <c r="G320" i="10"/>
  <c r="G319" i="10" s="1"/>
  <c r="G318" i="10" s="1"/>
  <c r="G317" i="10" s="1"/>
  <c r="G316" i="10" s="1"/>
  <c r="K315" i="10"/>
  <c r="M315" i="10" s="1"/>
  <c r="I315" i="10"/>
  <c r="I314" i="10" s="1"/>
  <c r="L314" i="10"/>
  <c r="J314" i="10"/>
  <c r="H314" i="10"/>
  <c r="G314" i="10"/>
  <c r="I313" i="10"/>
  <c r="K313" i="10" s="1"/>
  <c r="M313" i="10" s="1"/>
  <c r="L312" i="10"/>
  <c r="J312" i="10"/>
  <c r="H312" i="10"/>
  <c r="G312" i="10"/>
  <c r="I311" i="10"/>
  <c r="K311" i="10" s="1"/>
  <c r="M311" i="10" s="1"/>
  <c r="L310" i="10"/>
  <c r="J310" i="10"/>
  <c r="H310" i="10"/>
  <c r="G310" i="10"/>
  <c r="H309" i="10"/>
  <c r="H305" i="10" s="1"/>
  <c r="H304" i="10" s="1"/>
  <c r="H303" i="10" s="1"/>
  <c r="H302" i="10" s="1"/>
  <c r="I308" i="10"/>
  <c r="I307" i="10" s="1"/>
  <c r="I306" i="10" s="1"/>
  <c r="K306" i="10" s="1"/>
  <c r="M306" i="10" s="1"/>
  <c r="L307" i="10"/>
  <c r="L306" i="10" s="1"/>
  <c r="J307" i="10"/>
  <c r="J306" i="10" s="1"/>
  <c r="H307" i="10"/>
  <c r="H306" i="10" s="1"/>
  <c r="G307" i="10"/>
  <c r="G306" i="10"/>
  <c r="I301" i="10"/>
  <c r="K301" i="10" s="1"/>
  <c r="M301" i="10" s="1"/>
  <c r="L300" i="10"/>
  <c r="J300" i="10"/>
  <c r="J299" i="10" s="1"/>
  <c r="H300" i="10"/>
  <c r="H299" i="10" s="1"/>
  <c r="G300" i="10"/>
  <c r="L299" i="10"/>
  <c r="L295" i="10" s="1"/>
  <c r="G299" i="10"/>
  <c r="M298" i="10"/>
  <c r="I298" i="10"/>
  <c r="K298" i="10" s="1"/>
  <c r="L297" i="10"/>
  <c r="L296" i="10" s="1"/>
  <c r="J297" i="10"/>
  <c r="J296" i="10" s="1"/>
  <c r="I297" i="10"/>
  <c r="I296" i="10" s="1"/>
  <c r="H297" i="10"/>
  <c r="G297" i="10"/>
  <c r="G296" i="10" s="1"/>
  <c r="G295" i="10" s="1"/>
  <c r="H296" i="10"/>
  <c r="M294" i="10"/>
  <c r="I294" i="10"/>
  <c r="K294" i="10" s="1"/>
  <c r="L293" i="10"/>
  <c r="L292" i="10" s="1"/>
  <c r="J293" i="10"/>
  <c r="J292" i="10" s="1"/>
  <c r="I293" i="10"/>
  <c r="H293" i="10"/>
  <c r="G293" i="10"/>
  <c r="G292" i="10" s="1"/>
  <c r="H292" i="10"/>
  <c r="I291" i="10"/>
  <c r="K291" i="10" s="1"/>
  <c r="M291" i="10" s="1"/>
  <c r="L290" i="10"/>
  <c r="J290" i="10"/>
  <c r="J289" i="10" s="1"/>
  <c r="G290" i="10"/>
  <c r="I290" i="10" s="1"/>
  <c r="L289" i="10"/>
  <c r="G289" i="10"/>
  <c r="I289" i="10" s="1"/>
  <c r="K289" i="10" s="1"/>
  <c r="M289" i="10" s="1"/>
  <c r="I288" i="10"/>
  <c r="K288" i="10" s="1"/>
  <c r="M288" i="10" s="1"/>
  <c r="L287" i="10"/>
  <c r="J287" i="10"/>
  <c r="J286" i="10" s="1"/>
  <c r="H287" i="10"/>
  <c r="H286" i="10" s="1"/>
  <c r="G287" i="10"/>
  <c r="G286" i="10" s="1"/>
  <c r="G282" i="10" s="1"/>
  <c r="G281" i="10" s="1"/>
  <c r="G280" i="10" s="1"/>
  <c r="G279" i="10" s="1"/>
  <c r="L286" i="10"/>
  <c r="K285" i="10"/>
  <c r="M285" i="10" s="1"/>
  <c r="I285" i="10"/>
  <c r="L284" i="10"/>
  <c r="L283" i="10" s="1"/>
  <c r="J284" i="10"/>
  <c r="J283" i="10" s="1"/>
  <c r="I284" i="10"/>
  <c r="K284" i="10" s="1"/>
  <c r="M284" i="10" s="1"/>
  <c r="H284" i="10"/>
  <c r="H283" i="10" s="1"/>
  <c r="H282" i="10" s="1"/>
  <c r="G284" i="10"/>
  <c r="G283" i="10" s="1"/>
  <c r="I283" i="10"/>
  <c r="I277" i="10"/>
  <c r="K277" i="10" s="1"/>
  <c r="M277" i="10" s="1"/>
  <c r="L276" i="10"/>
  <c r="J276" i="10"/>
  <c r="J275" i="10" s="1"/>
  <c r="J274" i="10" s="1"/>
  <c r="J273" i="10" s="1"/>
  <c r="J272" i="10" s="1"/>
  <c r="J271" i="10" s="1"/>
  <c r="J270" i="10" s="1"/>
  <c r="H276" i="10"/>
  <c r="G276" i="10"/>
  <c r="G275" i="10" s="1"/>
  <c r="G274" i="10" s="1"/>
  <c r="G273" i="10" s="1"/>
  <c r="G272" i="10" s="1"/>
  <c r="G271" i="10" s="1"/>
  <c r="G270" i="10" s="1"/>
  <c r="L275" i="10"/>
  <c r="L274" i="10" s="1"/>
  <c r="L273" i="10" s="1"/>
  <c r="L272" i="10" s="1"/>
  <c r="L271" i="10" s="1"/>
  <c r="L270" i="10" s="1"/>
  <c r="H275" i="10"/>
  <c r="H274" i="10"/>
  <c r="H273" i="10" s="1"/>
  <c r="H272" i="10" s="1"/>
  <c r="H271" i="10" s="1"/>
  <c r="H270" i="10" s="1"/>
  <c r="I269" i="10"/>
  <c r="I268" i="10" s="1"/>
  <c r="K268" i="10" s="1"/>
  <c r="M268" i="10" s="1"/>
  <c r="L268" i="10"/>
  <c r="J268" i="10"/>
  <c r="J267" i="10" s="1"/>
  <c r="J266" i="10" s="1"/>
  <c r="H268" i="10"/>
  <c r="G268" i="10"/>
  <c r="G267" i="10" s="1"/>
  <c r="G266" i="10" s="1"/>
  <c r="G265" i="10" s="1"/>
  <c r="G264" i="10" s="1"/>
  <c r="L267" i="10"/>
  <c r="L266" i="10" s="1"/>
  <c r="L265" i="10" s="1"/>
  <c r="L264" i="10" s="1"/>
  <c r="H267" i="10"/>
  <c r="H266" i="10" s="1"/>
  <c r="H265" i="10" s="1"/>
  <c r="H264" i="10" s="1"/>
  <c r="J265" i="10"/>
  <c r="J264" i="10" s="1"/>
  <c r="I263" i="10"/>
  <c r="K263" i="10" s="1"/>
  <c r="M263" i="10" s="1"/>
  <c r="L262" i="10"/>
  <c r="L261" i="10" s="1"/>
  <c r="L260" i="10" s="1"/>
  <c r="L259" i="10" s="1"/>
  <c r="L258" i="10" s="1"/>
  <c r="J262" i="10"/>
  <c r="H262" i="10"/>
  <c r="H261" i="10" s="1"/>
  <c r="H260" i="10" s="1"/>
  <c r="H259" i="10" s="1"/>
  <c r="H258" i="10" s="1"/>
  <c r="G262" i="10"/>
  <c r="J261" i="10"/>
  <c r="J260" i="10" s="1"/>
  <c r="J259" i="10" s="1"/>
  <c r="J258" i="10" s="1"/>
  <c r="G261" i="10"/>
  <c r="G260" i="10"/>
  <c r="G259" i="10" s="1"/>
  <c r="G258" i="10"/>
  <c r="I256" i="10"/>
  <c r="K256" i="10" s="1"/>
  <c r="M256" i="10" s="1"/>
  <c r="L255" i="10"/>
  <c r="L254" i="10" s="1"/>
  <c r="J255" i="10"/>
  <c r="J254" i="10" s="1"/>
  <c r="J253" i="10" s="1"/>
  <c r="J252" i="10" s="1"/>
  <c r="J251" i="10" s="1"/>
  <c r="J250" i="10" s="1"/>
  <c r="H255" i="10"/>
  <c r="H254" i="10" s="1"/>
  <c r="H253" i="10" s="1"/>
  <c r="H252" i="10" s="1"/>
  <c r="H251" i="10" s="1"/>
  <c r="H250" i="10" s="1"/>
  <c r="G255" i="10"/>
  <c r="G254" i="10"/>
  <c r="L253" i="10"/>
  <c r="L252" i="10" s="1"/>
  <c r="L251" i="10" s="1"/>
  <c r="L250" i="10" s="1"/>
  <c r="G253" i="10"/>
  <c r="G252" i="10" s="1"/>
  <c r="G251" i="10" s="1"/>
  <c r="G250" i="10" s="1"/>
  <c r="K249" i="10"/>
  <c r="M249" i="10" s="1"/>
  <c r="I249" i="10"/>
  <c r="I248" i="10" s="1"/>
  <c r="L248" i="10"/>
  <c r="J248" i="10"/>
  <c r="H248" i="10"/>
  <c r="G248" i="10"/>
  <c r="G247" i="10" s="1"/>
  <c r="G246" i="10" s="1"/>
  <c r="G245" i="10" s="1"/>
  <c r="L247" i="10"/>
  <c r="L246" i="10" s="1"/>
  <c r="L245" i="10" s="1"/>
  <c r="J247" i="10"/>
  <c r="J246" i="10" s="1"/>
  <c r="J245" i="10" s="1"/>
  <c r="H247" i="10"/>
  <c r="H246" i="10" s="1"/>
  <c r="H245" i="10" s="1"/>
  <c r="M244" i="10"/>
  <c r="I244" i="10"/>
  <c r="K244" i="10" s="1"/>
  <c r="L243" i="10"/>
  <c r="J243" i="10"/>
  <c r="I243" i="10"/>
  <c r="H243" i="10"/>
  <c r="G243" i="10"/>
  <c r="I242" i="10"/>
  <c r="L241" i="10"/>
  <c r="L240" i="10" s="1"/>
  <c r="L239" i="10" s="1"/>
  <c r="L238" i="10" s="1"/>
  <c r="J241" i="10"/>
  <c r="J240" i="10" s="1"/>
  <c r="J239" i="10" s="1"/>
  <c r="J238" i="10" s="1"/>
  <c r="J237" i="10" s="1"/>
  <c r="J236" i="10" s="1"/>
  <c r="H241" i="10"/>
  <c r="H240" i="10" s="1"/>
  <c r="H239" i="10" s="1"/>
  <c r="H238" i="10" s="1"/>
  <c r="G241" i="10"/>
  <c r="I234" i="10"/>
  <c r="L233" i="10"/>
  <c r="L232" i="10" s="1"/>
  <c r="L231" i="10" s="1"/>
  <c r="L230" i="10" s="1"/>
  <c r="L229" i="10" s="1"/>
  <c r="J233" i="10"/>
  <c r="J232" i="10" s="1"/>
  <c r="J231" i="10" s="1"/>
  <c r="J230" i="10" s="1"/>
  <c r="J229" i="10" s="1"/>
  <c r="H233" i="10"/>
  <c r="H232" i="10" s="1"/>
  <c r="H231" i="10" s="1"/>
  <c r="G233" i="10"/>
  <c r="G232" i="10" s="1"/>
  <c r="G231" i="10" s="1"/>
  <c r="G230" i="10" s="1"/>
  <c r="G229" i="10" s="1"/>
  <c r="H230" i="10"/>
  <c r="H229" i="10" s="1"/>
  <c r="F229" i="10"/>
  <c r="I228" i="10"/>
  <c r="I227" i="10" s="1"/>
  <c r="I226" i="10" s="1"/>
  <c r="L227" i="10"/>
  <c r="J227" i="10"/>
  <c r="J226" i="10" s="1"/>
  <c r="J225" i="10" s="1"/>
  <c r="J224" i="10" s="1"/>
  <c r="J223" i="10" s="1"/>
  <c r="J222" i="10" s="1"/>
  <c r="H227" i="10"/>
  <c r="G227" i="10"/>
  <c r="G226" i="10" s="1"/>
  <c r="G225" i="10" s="1"/>
  <c r="G224" i="10" s="1"/>
  <c r="G223" i="10" s="1"/>
  <c r="G222" i="10" s="1"/>
  <c r="L226" i="10"/>
  <c r="L225" i="10" s="1"/>
  <c r="H226" i="10"/>
  <c r="H225" i="10" s="1"/>
  <c r="H224" i="10" s="1"/>
  <c r="H223" i="10" s="1"/>
  <c r="H222" i="10" s="1"/>
  <c r="L224" i="10"/>
  <c r="L223" i="10" s="1"/>
  <c r="L222" i="10" s="1"/>
  <c r="I221" i="10"/>
  <c r="I220" i="10" s="1"/>
  <c r="L220" i="10"/>
  <c r="L219" i="10" s="1"/>
  <c r="L218" i="10" s="1"/>
  <c r="L217" i="10" s="1"/>
  <c r="K220" i="10"/>
  <c r="M220" i="10" s="1"/>
  <c r="J220" i="10"/>
  <c r="J219" i="10" s="1"/>
  <c r="J218" i="10" s="1"/>
  <c r="J217" i="10" s="1"/>
  <c r="J216" i="10" s="1"/>
  <c r="J215" i="10" s="1"/>
  <c r="H220" i="10"/>
  <c r="H219" i="10" s="1"/>
  <c r="H218" i="10" s="1"/>
  <c r="H217" i="10" s="1"/>
  <c r="H216" i="10" s="1"/>
  <c r="H215" i="10" s="1"/>
  <c r="G220" i="10"/>
  <c r="I219" i="10"/>
  <c r="K219" i="10" s="1"/>
  <c r="M219" i="10" s="1"/>
  <c r="G219" i="10"/>
  <c r="G218" i="10" s="1"/>
  <c r="G217" i="10" s="1"/>
  <c r="G216" i="10" s="1"/>
  <c r="G215" i="10" s="1"/>
  <c r="L216" i="10"/>
  <c r="L215" i="10" s="1"/>
  <c r="I213" i="10"/>
  <c r="I212" i="10" s="1"/>
  <c r="I211" i="10" s="1"/>
  <c r="I210" i="10" s="1"/>
  <c r="L212" i="10"/>
  <c r="L211" i="10" s="1"/>
  <c r="J212" i="10"/>
  <c r="H212" i="10"/>
  <c r="H211" i="10" s="1"/>
  <c r="G212" i="10"/>
  <c r="G211" i="10" s="1"/>
  <c r="G210" i="10" s="1"/>
  <c r="G209" i="10" s="1"/>
  <c r="G208" i="10" s="1"/>
  <c r="L210" i="10"/>
  <c r="L209" i="10" s="1"/>
  <c r="L208" i="10" s="1"/>
  <c r="H210" i="10"/>
  <c r="H209" i="10" s="1"/>
  <c r="H208" i="10" s="1"/>
  <c r="I209" i="10"/>
  <c r="K207" i="10"/>
  <c r="K206" i="10" s="1"/>
  <c r="K205" i="10" s="1"/>
  <c r="K204" i="10" s="1"/>
  <c r="K203" i="10" s="1"/>
  <c r="K202" i="10" s="1"/>
  <c r="L206" i="10"/>
  <c r="J206" i="10"/>
  <c r="L205" i="10"/>
  <c r="L204" i="10" s="1"/>
  <c r="L203" i="10" s="1"/>
  <c r="L202" i="10" s="1"/>
  <c r="J205" i="10"/>
  <c r="J204" i="10" s="1"/>
  <c r="J203" i="10" s="1"/>
  <c r="J202" i="10" s="1"/>
  <c r="I201" i="10"/>
  <c r="L200" i="10"/>
  <c r="L199" i="10" s="1"/>
  <c r="J200" i="10"/>
  <c r="J199" i="10" s="1"/>
  <c r="J198" i="10" s="1"/>
  <c r="J197" i="10" s="1"/>
  <c r="J196" i="10" s="1"/>
  <c r="H200" i="10"/>
  <c r="H199" i="10" s="1"/>
  <c r="H198" i="10" s="1"/>
  <c r="G200" i="10"/>
  <c r="G199" i="10" s="1"/>
  <c r="G198" i="10" s="1"/>
  <c r="G197" i="10" s="1"/>
  <c r="G196" i="10" s="1"/>
  <c r="L198" i="10"/>
  <c r="L197" i="10" s="1"/>
  <c r="L196" i="10" s="1"/>
  <c r="H197" i="10"/>
  <c r="H196" i="10" s="1"/>
  <c r="I195" i="10"/>
  <c r="K195" i="10" s="1"/>
  <c r="M195" i="10" s="1"/>
  <c r="L194" i="10"/>
  <c r="J194" i="10"/>
  <c r="J193" i="10" s="1"/>
  <c r="H194" i="10"/>
  <c r="G194" i="10"/>
  <c r="L193" i="10"/>
  <c r="L192" i="10" s="1"/>
  <c r="L191" i="10" s="1"/>
  <c r="H193" i="10"/>
  <c r="G193" i="10"/>
  <c r="G192" i="10" s="1"/>
  <c r="G191" i="10" s="1"/>
  <c r="G190" i="10" s="1"/>
  <c r="J192" i="10"/>
  <c r="H192" i="10"/>
  <c r="H191" i="10" s="1"/>
  <c r="H190" i="10" s="1"/>
  <c r="J191" i="10"/>
  <c r="J190" i="10" s="1"/>
  <c r="L190" i="10"/>
  <c r="I189" i="10"/>
  <c r="I188" i="10" s="1"/>
  <c r="K188" i="10" s="1"/>
  <c r="M188" i="10" s="1"/>
  <c r="L188" i="10"/>
  <c r="L187" i="10" s="1"/>
  <c r="L180" i="10" s="1"/>
  <c r="L179" i="10" s="1"/>
  <c r="J188" i="10"/>
  <c r="J187" i="10" s="1"/>
  <c r="J180" i="10" s="1"/>
  <c r="J179" i="10" s="1"/>
  <c r="H188" i="10"/>
  <c r="H187" i="10" s="1"/>
  <c r="H180" i="10" s="1"/>
  <c r="G188" i="10"/>
  <c r="G187" i="10" s="1"/>
  <c r="G180" i="10" s="1"/>
  <c r="G179" i="10" s="1"/>
  <c r="K186" i="10"/>
  <c r="M186" i="10" s="1"/>
  <c r="L185" i="10"/>
  <c r="L184" i="10" s="1"/>
  <c r="J185" i="10"/>
  <c r="I185" i="10"/>
  <c r="K185" i="10" s="1"/>
  <c r="M185" i="10" s="1"/>
  <c r="H185" i="10"/>
  <c r="H184" i="10" s="1"/>
  <c r="H183" i="10" s="1"/>
  <c r="H182" i="10" s="1"/>
  <c r="G185" i="10"/>
  <c r="G184" i="10" s="1"/>
  <c r="G183" i="10" s="1"/>
  <c r="G182" i="10" s="1"/>
  <c r="G181" i="10" s="1"/>
  <c r="J184" i="10"/>
  <c r="J183" i="10" s="1"/>
  <c r="J182" i="10" s="1"/>
  <c r="J181" i="10" s="1"/>
  <c r="I184" i="10"/>
  <c r="L183" i="10"/>
  <c r="L182" i="10"/>
  <c r="L181" i="10" s="1"/>
  <c r="H181" i="10"/>
  <c r="H179" i="10"/>
  <c r="H178" i="10"/>
  <c r="I176" i="10"/>
  <c r="K176" i="10" s="1"/>
  <c r="M176" i="10" s="1"/>
  <c r="L175" i="10"/>
  <c r="J175" i="10"/>
  <c r="J174" i="10" s="1"/>
  <c r="I175" i="10"/>
  <c r="H175" i="10"/>
  <c r="G175" i="10"/>
  <c r="L174" i="10"/>
  <c r="L173" i="10" s="1"/>
  <c r="H174" i="10"/>
  <c r="H173" i="10" s="1"/>
  <c r="G174" i="10"/>
  <c r="G173" i="10" s="1"/>
  <c r="J173" i="10"/>
  <c r="I172" i="10"/>
  <c r="K172" i="10" s="1"/>
  <c r="M172" i="10" s="1"/>
  <c r="L171" i="10"/>
  <c r="J171" i="10"/>
  <c r="J170" i="10" s="1"/>
  <c r="J169" i="10" s="1"/>
  <c r="J168" i="10" s="1"/>
  <c r="H171" i="10"/>
  <c r="H170" i="10" s="1"/>
  <c r="H169" i="10" s="1"/>
  <c r="H168" i="10" s="1"/>
  <c r="G171" i="10"/>
  <c r="L170" i="10"/>
  <c r="G170" i="10"/>
  <c r="G169" i="10" s="1"/>
  <c r="G168" i="10" s="1"/>
  <c r="L169" i="10"/>
  <c r="L168" i="10" s="1"/>
  <c r="K167" i="10"/>
  <c r="M167" i="10" s="1"/>
  <c r="I167" i="10"/>
  <c r="L166" i="10"/>
  <c r="K166" i="10"/>
  <c r="M166" i="10" s="1"/>
  <c r="J166" i="10"/>
  <c r="J165" i="10" s="1"/>
  <c r="I166" i="10"/>
  <c r="I165" i="10" s="1"/>
  <c r="I164" i="10" s="1"/>
  <c r="H166" i="10"/>
  <c r="G166" i="10"/>
  <c r="G165" i="10" s="1"/>
  <c r="G164" i="10" s="1"/>
  <c r="G163" i="10" s="1"/>
  <c r="L165" i="10"/>
  <c r="L164" i="10" s="1"/>
  <c r="L163" i="10" s="1"/>
  <c r="H165" i="10"/>
  <c r="H164" i="10" s="1"/>
  <c r="H163" i="10" s="1"/>
  <c r="L162" i="10"/>
  <c r="K161" i="10"/>
  <c r="M161" i="10" s="1"/>
  <c r="I161" i="10"/>
  <c r="L160" i="10"/>
  <c r="J160" i="10"/>
  <c r="I160" i="10"/>
  <c r="K160" i="10" s="1"/>
  <c r="M160" i="10" s="1"/>
  <c r="H160" i="10"/>
  <c r="G160" i="10"/>
  <c r="G159" i="10" s="1"/>
  <c r="L159" i="10"/>
  <c r="J159" i="10"/>
  <c r="H159" i="10"/>
  <c r="K158" i="10"/>
  <c r="M158" i="10" s="1"/>
  <c r="I158" i="10"/>
  <c r="I157" i="10" s="1"/>
  <c r="I156" i="10" s="1"/>
  <c r="L157" i="10"/>
  <c r="L156" i="10" s="1"/>
  <c r="J157" i="10"/>
  <c r="H157" i="10"/>
  <c r="H156" i="10" s="1"/>
  <c r="H143" i="10" s="1"/>
  <c r="H142" i="10" s="1"/>
  <c r="H141" i="10" s="1"/>
  <c r="G157" i="10"/>
  <c r="G156" i="10" s="1"/>
  <c r="M155" i="10"/>
  <c r="K155" i="10"/>
  <c r="I155" i="10"/>
  <c r="L154" i="10"/>
  <c r="L153" i="10" s="1"/>
  <c r="J154" i="10"/>
  <c r="I154" i="10"/>
  <c r="I153" i="10" s="1"/>
  <c r="H154" i="10"/>
  <c r="H153" i="10" s="1"/>
  <c r="G154" i="10"/>
  <c r="G153" i="10" s="1"/>
  <c r="J153" i="10"/>
  <c r="K153" i="10" s="1"/>
  <c r="M153" i="10" s="1"/>
  <c r="I152" i="10"/>
  <c r="K152" i="10" s="1"/>
  <c r="M152" i="10" s="1"/>
  <c r="L151" i="10"/>
  <c r="J151" i="10"/>
  <c r="J150" i="10" s="1"/>
  <c r="H151" i="10"/>
  <c r="G151" i="10"/>
  <c r="L150" i="10"/>
  <c r="L143" i="10" s="1"/>
  <c r="L142" i="10" s="1"/>
  <c r="L141" i="10" s="1"/>
  <c r="H150" i="10"/>
  <c r="G150" i="10"/>
  <c r="K149" i="10"/>
  <c r="M149" i="10" s="1"/>
  <c r="I149" i="10"/>
  <c r="L148" i="10"/>
  <c r="J148" i="10"/>
  <c r="I148" i="10"/>
  <c r="K148" i="10" s="1"/>
  <c r="M148" i="10" s="1"/>
  <c r="H148" i="10"/>
  <c r="G148" i="10"/>
  <c r="G147" i="10" s="1"/>
  <c r="L147" i="10"/>
  <c r="J147" i="10"/>
  <c r="H147" i="10"/>
  <c r="K146" i="10"/>
  <c r="M146" i="10" s="1"/>
  <c r="I146" i="10"/>
  <c r="I145" i="10" s="1"/>
  <c r="I144" i="10" s="1"/>
  <c r="L145" i="10"/>
  <c r="L144" i="10" s="1"/>
  <c r="J145" i="10"/>
  <c r="H145" i="10"/>
  <c r="H144" i="10" s="1"/>
  <c r="G145" i="10"/>
  <c r="G144" i="10"/>
  <c r="I140" i="10"/>
  <c r="K140" i="10" s="1"/>
  <c r="M140" i="10" s="1"/>
  <c r="L139" i="10"/>
  <c r="L138" i="10" s="1"/>
  <c r="L137" i="10" s="1"/>
  <c r="L136" i="10" s="1"/>
  <c r="L135" i="10" s="1"/>
  <c r="J139" i="10"/>
  <c r="J138" i="10" s="1"/>
  <c r="H139" i="10"/>
  <c r="H138" i="10" s="1"/>
  <c r="H137" i="10" s="1"/>
  <c r="H136" i="10" s="1"/>
  <c r="H135" i="10" s="1"/>
  <c r="G139" i="10"/>
  <c r="G138" i="10" s="1"/>
  <c r="G137" i="10" s="1"/>
  <c r="G136" i="10" s="1"/>
  <c r="G135" i="10" s="1"/>
  <c r="J137" i="10"/>
  <c r="I134" i="10"/>
  <c r="I133" i="10" s="1"/>
  <c r="L133" i="10"/>
  <c r="L132" i="10" s="1"/>
  <c r="L131" i="10" s="1"/>
  <c r="L130" i="10" s="1"/>
  <c r="L129" i="10" s="1"/>
  <c r="J133" i="10"/>
  <c r="H133" i="10"/>
  <c r="H132" i="10" s="1"/>
  <c r="H131" i="10" s="1"/>
  <c r="H130" i="10" s="1"/>
  <c r="H129" i="10" s="1"/>
  <c r="G133" i="10"/>
  <c r="G132" i="10" s="1"/>
  <c r="G131" i="10" s="1"/>
  <c r="J132" i="10"/>
  <c r="I132" i="10"/>
  <c r="J131" i="10"/>
  <c r="J130" i="10" s="1"/>
  <c r="J129" i="10" s="1"/>
  <c r="G130" i="10"/>
  <c r="G129" i="10" s="1"/>
  <c r="I127" i="10"/>
  <c r="K127" i="10" s="1"/>
  <c r="M127" i="10" s="1"/>
  <c r="L126" i="10"/>
  <c r="L125" i="10" s="1"/>
  <c r="L124" i="10" s="1"/>
  <c r="L123" i="10" s="1"/>
  <c r="J126" i="10"/>
  <c r="I126" i="10"/>
  <c r="I125" i="10" s="1"/>
  <c r="I124" i="10" s="1"/>
  <c r="I123" i="10" s="1"/>
  <c r="H126" i="10"/>
  <c r="G126" i="10"/>
  <c r="G125" i="10" s="1"/>
  <c r="G124" i="10" s="1"/>
  <c r="G123" i="10" s="1"/>
  <c r="J125" i="10"/>
  <c r="H125" i="10"/>
  <c r="H124" i="10" s="1"/>
  <c r="H123" i="10" s="1"/>
  <c r="J124" i="10"/>
  <c r="K122" i="10"/>
  <c r="M122" i="10" s="1"/>
  <c r="I122" i="10"/>
  <c r="I121" i="10" s="1"/>
  <c r="K121" i="10" s="1"/>
  <c r="M121" i="10" s="1"/>
  <c r="L121" i="10"/>
  <c r="L120" i="10" s="1"/>
  <c r="L119" i="10" s="1"/>
  <c r="L118" i="10" s="1"/>
  <c r="J121" i="10"/>
  <c r="J120" i="10" s="1"/>
  <c r="J119" i="10" s="1"/>
  <c r="J118" i="10" s="1"/>
  <c r="H121" i="10"/>
  <c r="H120" i="10" s="1"/>
  <c r="G121" i="10"/>
  <c r="G120" i="10"/>
  <c r="G119" i="10" s="1"/>
  <c r="G118" i="10" s="1"/>
  <c r="H119" i="10"/>
  <c r="H118" i="10" s="1"/>
  <c r="I117" i="10"/>
  <c r="I116" i="10" s="1"/>
  <c r="K116" i="10" s="1"/>
  <c r="M116" i="10" s="1"/>
  <c r="L116" i="10"/>
  <c r="J116" i="10"/>
  <c r="H116" i="10"/>
  <c r="H115" i="10" s="1"/>
  <c r="H114" i="10" s="1"/>
  <c r="H113" i="10" s="1"/>
  <c r="H112" i="10" s="1"/>
  <c r="H111" i="10" s="1"/>
  <c r="G116" i="10"/>
  <c r="G115" i="10" s="1"/>
  <c r="G114" i="10" s="1"/>
  <c r="L115" i="10"/>
  <c r="J115" i="10"/>
  <c r="J114" i="10" s="1"/>
  <c r="J113" i="10" s="1"/>
  <c r="J112" i="10" s="1"/>
  <c r="I115" i="10"/>
  <c r="L114" i="10"/>
  <c r="L113" i="10" s="1"/>
  <c r="L112" i="10" s="1"/>
  <c r="G113" i="10"/>
  <c r="G112" i="10" s="1"/>
  <c r="G111" i="10" s="1"/>
  <c r="I110" i="10"/>
  <c r="I109" i="10" s="1"/>
  <c r="L109" i="10"/>
  <c r="J109" i="10"/>
  <c r="K109" i="10" s="1"/>
  <c r="M109" i="10" s="1"/>
  <c r="H109" i="10"/>
  <c r="G109" i="10"/>
  <c r="I108" i="10"/>
  <c r="K108" i="10" s="1"/>
  <c r="M108" i="10" s="1"/>
  <c r="L107" i="10"/>
  <c r="J107" i="10"/>
  <c r="H107" i="10"/>
  <c r="G107" i="10"/>
  <c r="K106" i="10"/>
  <c r="M106" i="10" s="1"/>
  <c r="I106" i="10"/>
  <c r="I105" i="10" s="1"/>
  <c r="L105" i="10"/>
  <c r="J105" i="10"/>
  <c r="H105" i="10"/>
  <c r="H104" i="10" s="1"/>
  <c r="H103" i="10" s="1"/>
  <c r="H102" i="10" s="1"/>
  <c r="G105" i="10"/>
  <c r="G104" i="10"/>
  <c r="G103" i="10" s="1"/>
  <c r="G102" i="10" s="1"/>
  <c r="I101" i="10"/>
  <c r="L100" i="10"/>
  <c r="J100" i="10"/>
  <c r="J99" i="10" s="1"/>
  <c r="H100" i="10"/>
  <c r="H99" i="10" s="1"/>
  <c r="G100" i="10"/>
  <c r="G99" i="10" s="1"/>
  <c r="L99" i="10"/>
  <c r="I98" i="10"/>
  <c r="I97" i="10" s="1"/>
  <c r="K97" i="10" s="1"/>
  <c r="L97" i="10"/>
  <c r="L96" i="10" s="1"/>
  <c r="J97" i="10"/>
  <c r="J96" i="10" s="1"/>
  <c r="H97" i="10"/>
  <c r="H96" i="10" s="1"/>
  <c r="G97" i="10"/>
  <c r="G96" i="10" s="1"/>
  <c r="I95" i="10"/>
  <c r="K95" i="10" s="1"/>
  <c r="M95" i="10" s="1"/>
  <c r="L94" i="10"/>
  <c r="J94" i="10"/>
  <c r="J93" i="10" s="1"/>
  <c r="K93" i="10" s="1"/>
  <c r="I94" i="10"/>
  <c r="I93" i="10" s="1"/>
  <c r="H94" i="10"/>
  <c r="G94" i="10"/>
  <c r="G93" i="10" s="1"/>
  <c r="L93" i="10"/>
  <c r="H93" i="10"/>
  <c r="K87" i="10"/>
  <c r="M87" i="10" s="1"/>
  <c r="I87" i="10"/>
  <c r="L86" i="10"/>
  <c r="L85" i="10" s="1"/>
  <c r="J86" i="10"/>
  <c r="K86" i="10" s="1"/>
  <c r="M86" i="10" s="1"/>
  <c r="I86" i="10"/>
  <c r="I85" i="10" s="1"/>
  <c r="H86" i="10"/>
  <c r="H85" i="10" s="1"/>
  <c r="G86" i="10"/>
  <c r="G85" i="10" s="1"/>
  <c r="J85" i="10"/>
  <c r="K85" i="10" s="1"/>
  <c r="M85" i="10" s="1"/>
  <c r="I84" i="10"/>
  <c r="K84" i="10" s="1"/>
  <c r="M84" i="10" s="1"/>
  <c r="L83" i="10"/>
  <c r="L82" i="10" s="1"/>
  <c r="J83" i="10"/>
  <c r="J82" i="10" s="1"/>
  <c r="I83" i="10"/>
  <c r="K83" i="10" s="1"/>
  <c r="M83" i="10" s="1"/>
  <c r="H83" i="10"/>
  <c r="H82" i="10" s="1"/>
  <c r="G83" i="10"/>
  <c r="G82" i="10" s="1"/>
  <c r="M80" i="10"/>
  <c r="I80" i="10"/>
  <c r="K80" i="10" s="1"/>
  <c r="L79" i="10"/>
  <c r="J79" i="10"/>
  <c r="I79" i="10"/>
  <c r="H79" i="10"/>
  <c r="G79" i="10"/>
  <c r="I78" i="10"/>
  <c r="I77" i="10" s="1"/>
  <c r="K77" i="10" s="1"/>
  <c r="L77" i="10"/>
  <c r="J77" i="10"/>
  <c r="H77" i="10"/>
  <c r="H76" i="10" s="1"/>
  <c r="H75" i="10" s="1"/>
  <c r="G77" i="10"/>
  <c r="J76" i="10"/>
  <c r="J75" i="10" s="1"/>
  <c r="I73" i="10"/>
  <c r="K73" i="10" s="1"/>
  <c r="M73" i="10" s="1"/>
  <c r="L72" i="10"/>
  <c r="J72" i="10"/>
  <c r="J71" i="10" s="1"/>
  <c r="J70" i="10" s="1"/>
  <c r="J69" i="10" s="1"/>
  <c r="H72" i="10"/>
  <c r="H71" i="10" s="1"/>
  <c r="H70" i="10" s="1"/>
  <c r="H69" i="10" s="1"/>
  <c r="G72" i="10"/>
  <c r="G71" i="10" s="1"/>
  <c r="L71" i="10"/>
  <c r="L70" i="10" s="1"/>
  <c r="L69" i="10" s="1"/>
  <c r="G70" i="10"/>
  <c r="G69" i="10" s="1"/>
  <c r="I68" i="10"/>
  <c r="K68" i="10" s="1"/>
  <c r="M68" i="10" s="1"/>
  <c r="L67" i="10"/>
  <c r="J67" i="10"/>
  <c r="J66" i="10" s="1"/>
  <c r="J65" i="10" s="1"/>
  <c r="J64" i="10" s="1"/>
  <c r="I67" i="10"/>
  <c r="H67" i="10"/>
  <c r="H66" i="10" s="1"/>
  <c r="H65" i="10" s="1"/>
  <c r="H64" i="10" s="1"/>
  <c r="G67" i="10"/>
  <c r="L66" i="10"/>
  <c r="L65" i="10" s="1"/>
  <c r="L64" i="10" s="1"/>
  <c r="G66" i="10"/>
  <c r="G65" i="10"/>
  <c r="G64" i="10" s="1"/>
  <c r="K63" i="10"/>
  <c r="M63" i="10" s="1"/>
  <c r="I63" i="10"/>
  <c r="L62" i="10"/>
  <c r="K62" i="10"/>
  <c r="M62" i="10" s="1"/>
  <c r="J62" i="10"/>
  <c r="I62" i="10"/>
  <c r="I61" i="10" s="1"/>
  <c r="H62" i="10"/>
  <c r="G62" i="10"/>
  <c r="L61" i="10"/>
  <c r="L60" i="10" s="1"/>
  <c r="L59" i="10" s="1"/>
  <c r="K61" i="10"/>
  <c r="J61" i="10"/>
  <c r="H61" i="10"/>
  <c r="H60" i="10" s="1"/>
  <c r="H59" i="10" s="1"/>
  <c r="G61" i="10"/>
  <c r="G60" i="10" s="1"/>
  <c r="G59" i="10" s="1"/>
  <c r="J60" i="10"/>
  <c r="I60" i="10"/>
  <c r="J59" i="10"/>
  <c r="I58" i="10"/>
  <c r="I57" i="10" s="1"/>
  <c r="I56" i="10" s="1"/>
  <c r="K56" i="10" s="1"/>
  <c r="L57" i="10"/>
  <c r="L56" i="10" s="1"/>
  <c r="L55" i="10" s="1"/>
  <c r="L54" i="10" s="1"/>
  <c r="J57" i="10"/>
  <c r="J56" i="10" s="1"/>
  <c r="J55" i="10" s="1"/>
  <c r="J54" i="10" s="1"/>
  <c r="H57" i="10"/>
  <c r="H56" i="10" s="1"/>
  <c r="G57" i="10"/>
  <c r="G56" i="10"/>
  <c r="G55" i="10" s="1"/>
  <c r="G54" i="10" s="1"/>
  <c r="H55" i="10"/>
  <c r="H54" i="10" s="1"/>
  <c r="I53" i="10"/>
  <c r="I52" i="10" s="1"/>
  <c r="K52" i="10" s="1"/>
  <c r="L52" i="10"/>
  <c r="J52" i="10"/>
  <c r="H52" i="10"/>
  <c r="G52" i="10"/>
  <c r="I51" i="10"/>
  <c r="K51" i="10" s="1"/>
  <c r="M51" i="10" s="1"/>
  <c r="L50" i="10"/>
  <c r="J50" i="10"/>
  <c r="I50" i="10"/>
  <c r="H50" i="10"/>
  <c r="H49" i="10" s="1"/>
  <c r="H48" i="10" s="1"/>
  <c r="H47" i="10" s="1"/>
  <c r="G50" i="10"/>
  <c r="J49" i="10"/>
  <c r="J48" i="10" s="1"/>
  <c r="J47" i="10" s="1"/>
  <c r="I46" i="10"/>
  <c r="L45" i="10"/>
  <c r="L44" i="10" s="1"/>
  <c r="L43" i="10" s="1"/>
  <c r="L42" i="10" s="1"/>
  <c r="J45" i="10"/>
  <c r="H45" i="10"/>
  <c r="H44" i="10" s="1"/>
  <c r="H43" i="10" s="1"/>
  <c r="H42" i="10" s="1"/>
  <c r="G45" i="10"/>
  <c r="G44" i="10" s="1"/>
  <c r="G43" i="10" s="1"/>
  <c r="J44" i="10"/>
  <c r="J43" i="10" s="1"/>
  <c r="J42" i="10" s="1"/>
  <c r="G42" i="10"/>
  <c r="I39" i="10"/>
  <c r="K39" i="10" s="1"/>
  <c r="M39" i="10" s="1"/>
  <c r="L38" i="10"/>
  <c r="L37" i="10" s="1"/>
  <c r="L36" i="10" s="1"/>
  <c r="L35" i="10" s="1"/>
  <c r="K38" i="10"/>
  <c r="M38" i="10" s="1"/>
  <c r="J38" i="10"/>
  <c r="I38" i="10"/>
  <c r="I37" i="10" s="1"/>
  <c r="I36" i="10" s="1"/>
  <c r="I35" i="10" s="1"/>
  <c r="H38" i="10"/>
  <c r="H37" i="10" s="1"/>
  <c r="H36" i="10" s="1"/>
  <c r="H35" i="10" s="1"/>
  <c r="G38" i="10"/>
  <c r="G37" i="10" s="1"/>
  <c r="G36" i="10" s="1"/>
  <c r="G35" i="10" s="1"/>
  <c r="J37" i="10"/>
  <c r="M34" i="10"/>
  <c r="K34" i="10"/>
  <c r="I34" i="10"/>
  <c r="I33" i="10" s="1"/>
  <c r="L33" i="10"/>
  <c r="L32" i="10" s="1"/>
  <c r="L31" i="10" s="1"/>
  <c r="K33" i="10"/>
  <c r="M33" i="10" s="1"/>
  <c r="J33" i="10"/>
  <c r="J32" i="10" s="1"/>
  <c r="H33" i="10"/>
  <c r="H32" i="10" s="1"/>
  <c r="G33" i="10"/>
  <c r="G32" i="10" s="1"/>
  <c r="G31" i="10" s="1"/>
  <c r="G30" i="10" s="1"/>
  <c r="G29" i="10" s="1"/>
  <c r="M32" i="10"/>
  <c r="I32" i="10"/>
  <c r="K32" i="10" s="1"/>
  <c r="J31" i="10"/>
  <c r="J30" i="10" s="1"/>
  <c r="J29" i="10" s="1"/>
  <c r="K29" i="10" s="1"/>
  <c r="M29" i="10" s="1"/>
  <c r="I31" i="10"/>
  <c r="H31" i="10"/>
  <c r="H30" i="10" s="1"/>
  <c r="L30" i="10"/>
  <c r="I30" i="10"/>
  <c r="I29" i="10" s="1"/>
  <c r="L29" i="10"/>
  <c r="H29" i="10"/>
  <c r="I28" i="10"/>
  <c r="K28" i="10" s="1"/>
  <c r="M28" i="10" s="1"/>
  <c r="L27" i="10"/>
  <c r="J27" i="10"/>
  <c r="J26" i="10" s="1"/>
  <c r="J22" i="10" s="1"/>
  <c r="H27" i="10"/>
  <c r="G27" i="10"/>
  <c r="L26" i="10"/>
  <c r="L25" i="10" s="1"/>
  <c r="L24" i="10" s="1"/>
  <c r="L23" i="10" s="1"/>
  <c r="H26" i="10"/>
  <c r="H25" i="10" s="1"/>
  <c r="H24" i="10" s="1"/>
  <c r="H23" i="10" s="1"/>
  <c r="G26" i="10"/>
  <c r="G25" i="10" s="1"/>
  <c r="G24" i="10" s="1"/>
  <c r="G23" i="10" s="1"/>
  <c r="H22" i="10"/>
  <c r="I21" i="10"/>
  <c r="K21" i="10" s="1"/>
  <c r="M21" i="10" s="1"/>
  <c r="L20" i="10"/>
  <c r="L15" i="10" s="1"/>
  <c r="J20" i="10"/>
  <c r="H20" i="10"/>
  <c r="G20" i="10"/>
  <c r="I19" i="10"/>
  <c r="K19" i="10" s="1"/>
  <c r="M19" i="10" s="1"/>
  <c r="L18" i="10"/>
  <c r="K18" i="10"/>
  <c r="M18" i="10" s="1"/>
  <c r="J18" i="10"/>
  <c r="I18" i="10"/>
  <c r="H18" i="10"/>
  <c r="H15" i="10" s="1"/>
  <c r="H11" i="10" s="1"/>
  <c r="H10" i="10" s="1"/>
  <c r="H9" i="10" s="1"/>
  <c r="G18" i="10"/>
  <c r="I17" i="10"/>
  <c r="K17" i="10" s="1"/>
  <c r="M17" i="10" s="1"/>
  <c r="L16" i="10"/>
  <c r="J16" i="10"/>
  <c r="I16" i="10"/>
  <c r="K16" i="10" s="1"/>
  <c r="M16" i="10" s="1"/>
  <c r="H16" i="10"/>
  <c r="G16" i="10"/>
  <c r="J15" i="10"/>
  <c r="K14" i="10"/>
  <c r="M14" i="10" s="1"/>
  <c r="I14" i="10"/>
  <c r="I13" i="10" s="1"/>
  <c r="L13" i="10"/>
  <c r="L12" i="10" s="1"/>
  <c r="J13" i="10"/>
  <c r="J12" i="10" s="1"/>
  <c r="H13" i="10"/>
  <c r="H12" i="10" s="1"/>
  <c r="G13" i="10"/>
  <c r="I12" i="10"/>
  <c r="G12" i="10"/>
  <c r="J785" i="12" l="1"/>
  <c r="L785" i="12" s="1"/>
  <c r="H804" i="12"/>
  <c r="I767" i="12"/>
  <c r="I766" i="12" s="1"/>
  <c r="I765" i="12" s="1"/>
  <c r="G767" i="12"/>
  <c r="G766" i="12" s="1"/>
  <c r="G765" i="12" s="1"/>
  <c r="K764" i="12"/>
  <c r="J763" i="12"/>
  <c r="L763" i="12" s="1"/>
  <c r="I741" i="12"/>
  <c r="I740" i="12" s="1"/>
  <c r="J742" i="12"/>
  <c r="L742" i="12" s="1"/>
  <c r="J718" i="12"/>
  <c r="L718" i="12" s="1"/>
  <c r="H748" i="12"/>
  <c r="H747" i="12" s="1"/>
  <c r="J719" i="12"/>
  <c r="L719" i="12" s="1"/>
  <c r="J732" i="12"/>
  <c r="L732" i="12" s="1"/>
  <c r="J741" i="12"/>
  <c r="L741" i="12" s="1"/>
  <c r="H724" i="12"/>
  <c r="J724" i="12" s="1"/>
  <c r="L724" i="12" s="1"/>
  <c r="J675" i="12"/>
  <c r="H674" i="12"/>
  <c r="J674" i="12" s="1"/>
  <c r="H694" i="12"/>
  <c r="H702" i="12"/>
  <c r="J702" i="12" s="1"/>
  <c r="L702" i="12" s="1"/>
  <c r="J676" i="12"/>
  <c r="L676" i="12" s="1"/>
  <c r="J678" i="12"/>
  <c r="L678" i="12" s="1"/>
  <c r="H699" i="12"/>
  <c r="H698" i="12" s="1"/>
  <c r="F619" i="12"/>
  <c r="F618" i="12" s="1"/>
  <c r="J614" i="12"/>
  <c r="L614" i="12" s="1"/>
  <c r="J616" i="12"/>
  <c r="L616" i="12" s="1"/>
  <c r="J623" i="12"/>
  <c r="L623" i="12" s="1"/>
  <c r="G632" i="12"/>
  <c r="J647" i="12"/>
  <c r="L647" i="12" s="1"/>
  <c r="H656" i="12"/>
  <c r="K655" i="12"/>
  <c r="K654" i="12" s="1"/>
  <c r="K653" i="12" s="1"/>
  <c r="K648" i="12" s="1"/>
  <c r="K631" i="12" s="1"/>
  <c r="H667" i="12"/>
  <c r="H666" i="12" s="1"/>
  <c r="G611" i="12"/>
  <c r="G610" i="12" s="1"/>
  <c r="G609" i="12" s="1"/>
  <c r="F591" i="12"/>
  <c r="I603" i="12"/>
  <c r="J628" i="12"/>
  <c r="L628" i="12" s="1"/>
  <c r="H640" i="12"/>
  <c r="I655" i="12"/>
  <c r="I654" i="12" s="1"/>
  <c r="I653" i="12" s="1"/>
  <c r="G655" i="12"/>
  <c r="G654" i="12" s="1"/>
  <c r="G653" i="12" s="1"/>
  <c r="J658" i="12"/>
  <c r="L658" i="12" s="1"/>
  <c r="I592" i="12"/>
  <c r="H596" i="12"/>
  <c r="H595" i="12" s="1"/>
  <c r="J601" i="12"/>
  <c r="L601" i="12" s="1"/>
  <c r="K592" i="12"/>
  <c r="H600" i="12"/>
  <c r="J602" i="12"/>
  <c r="L602" i="12" s="1"/>
  <c r="H575" i="12"/>
  <c r="H574" i="12" s="1"/>
  <c r="J582" i="12"/>
  <c r="L582" i="12" s="1"/>
  <c r="H588" i="12"/>
  <c r="J590" i="12"/>
  <c r="L590" i="12" s="1"/>
  <c r="H530" i="12"/>
  <c r="H544" i="12"/>
  <c r="J537" i="12"/>
  <c r="L537" i="12" s="1"/>
  <c r="H551" i="12"/>
  <c r="J551" i="12" s="1"/>
  <c r="L551" i="12" s="1"/>
  <c r="I478" i="12"/>
  <c r="I477" i="12" s="1"/>
  <c r="I479" i="12"/>
  <c r="H500" i="12"/>
  <c r="K462" i="12"/>
  <c r="I472" i="12"/>
  <c r="I471" i="12" s="1"/>
  <c r="I470" i="12" s="1"/>
  <c r="I469" i="12" s="1"/>
  <c r="I462" i="12" s="1"/>
  <c r="H488" i="12"/>
  <c r="H487" i="12" s="1"/>
  <c r="J503" i="12"/>
  <c r="L503" i="12" s="1"/>
  <c r="H506" i="12"/>
  <c r="J506" i="12" s="1"/>
  <c r="L506" i="12" s="1"/>
  <c r="G440" i="12"/>
  <c r="H453" i="12"/>
  <c r="H452" i="12" s="1"/>
  <c r="K472" i="12"/>
  <c r="K471" i="12" s="1"/>
  <c r="K470" i="12" s="1"/>
  <c r="K469" i="12" s="1"/>
  <c r="F497" i="12"/>
  <c r="F496" i="12" s="1"/>
  <c r="F495" i="12" s="1"/>
  <c r="G513" i="12"/>
  <c r="G512" i="12" s="1"/>
  <c r="G511" i="12" s="1"/>
  <c r="G510" i="12" s="1"/>
  <c r="G509" i="12" s="1"/>
  <c r="K513" i="12"/>
  <c r="K512" i="12" s="1"/>
  <c r="K511" i="12" s="1"/>
  <c r="K510" i="12" s="1"/>
  <c r="K509" i="12" s="1"/>
  <c r="G462" i="12"/>
  <c r="F472" i="12"/>
  <c r="F471" i="12" s="1"/>
  <c r="F470" i="12" s="1"/>
  <c r="F469" i="12" s="1"/>
  <c r="H493" i="12"/>
  <c r="H421" i="12"/>
  <c r="K384" i="12"/>
  <c r="K383" i="12" s="1"/>
  <c r="I385" i="12"/>
  <c r="J393" i="12"/>
  <c r="L393" i="12" s="1"/>
  <c r="G378" i="12"/>
  <c r="G377" i="12" s="1"/>
  <c r="G376" i="12" s="1"/>
  <c r="G375" i="12" s="1"/>
  <c r="G374" i="12" s="1"/>
  <c r="G359" i="12" s="1"/>
  <c r="I359" i="12"/>
  <c r="H365" i="12"/>
  <c r="J340" i="12"/>
  <c r="H339" i="12"/>
  <c r="H338" i="12" s="1"/>
  <c r="H337" i="12" s="1"/>
  <c r="L351" i="12"/>
  <c r="G310" i="12"/>
  <c r="G309" i="12" s="1"/>
  <c r="J341" i="12"/>
  <c r="L341" i="12" s="1"/>
  <c r="I346" i="12"/>
  <c r="J358" i="12"/>
  <c r="L358" i="12" s="1"/>
  <c r="J328" i="12"/>
  <c r="L328" i="12" s="1"/>
  <c r="I350" i="12"/>
  <c r="F314" i="12"/>
  <c r="F313" i="12" s="1"/>
  <c r="H325" i="12"/>
  <c r="J327" i="12"/>
  <c r="L327" i="12" s="1"/>
  <c r="L352" i="12"/>
  <c r="I253" i="12"/>
  <c r="I252" i="12" s="1"/>
  <c r="G202" i="12"/>
  <c r="G201" i="12" s="1"/>
  <c r="K222" i="12"/>
  <c r="K221" i="12" s="1"/>
  <c r="G253" i="12"/>
  <c r="G252" i="12" s="1"/>
  <c r="G251" i="12" s="1"/>
  <c r="J176" i="12"/>
  <c r="L176" i="12" s="1"/>
  <c r="H238" i="12"/>
  <c r="J240" i="12"/>
  <c r="L240" i="12" s="1"/>
  <c r="H278" i="12"/>
  <c r="J278" i="12" s="1"/>
  <c r="L278" i="12" s="1"/>
  <c r="J215" i="12"/>
  <c r="L215" i="12" s="1"/>
  <c r="J216" i="12"/>
  <c r="L216" i="12" s="1"/>
  <c r="J234" i="12"/>
  <c r="L234" i="12" s="1"/>
  <c r="G237" i="12"/>
  <c r="G236" i="12" s="1"/>
  <c r="G235" i="12" s="1"/>
  <c r="G222" i="12" s="1"/>
  <c r="G221" i="12" s="1"/>
  <c r="J248" i="12"/>
  <c r="L248" i="12" s="1"/>
  <c r="H274" i="12"/>
  <c r="I273" i="12"/>
  <c r="I272" i="12" s="1"/>
  <c r="I271" i="12" s="1"/>
  <c r="I270" i="12" s="1"/>
  <c r="I269" i="12" s="1"/>
  <c r="J277" i="12"/>
  <c r="L277" i="12" s="1"/>
  <c r="I161" i="12"/>
  <c r="I160" i="12" s="1"/>
  <c r="H210" i="12"/>
  <c r="J217" i="12"/>
  <c r="L217" i="12" s="1"/>
  <c r="H231" i="12"/>
  <c r="H230" i="12" s="1"/>
  <c r="F253" i="12"/>
  <c r="F252" i="12" s="1"/>
  <c r="F251" i="12" s="1"/>
  <c r="H267" i="12"/>
  <c r="J180" i="12"/>
  <c r="L180" i="12" s="1"/>
  <c r="J185" i="12"/>
  <c r="L185" i="12" s="1"/>
  <c r="J191" i="12"/>
  <c r="L191" i="12" s="1"/>
  <c r="K213" i="12"/>
  <c r="K202" i="12" s="1"/>
  <c r="K201" i="12" s="1"/>
  <c r="J242" i="12"/>
  <c r="L242" i="12" s="1"/>
  <c r="F132" i="12"/>
  <c r="F131" i="12" s="1"/>
  <c r="H113" i="12"/>
  <c r="H112" i="12" s="1"/>
  <c r="H153" i="12"/>
  <c r="J153" i="12" s="1"/>
  <c r="L153" i="12" s="1"/>
  <c r="K38" i="12"/>
  <c r="H14" i="12"/>
  <c r="J14" i="12" s="1"/>
  <c r="L14" i="12" s="1"/>
  <c r="G38" i="12"/>
  <c r="H59" i="12"/>
  <c r="H58" i="12" s="1"/>
  <c r="J62" i="12"/>
  <c r="L62" i="12" s="1"/>
  <c r="H69" i="12"/>
  <c r="J69" i="12" s="1"/>
  <c r="L69" i="12" s="1"/>
  <c r="L71" i="12"/>
  <c r="G80" i="12"/>
  <c r="J87" i="12"/>
  <c r="L87" i="12" s="1"/>
  <c r="G16" i="12"/>
  <c r="L26" i="12"/>
  <c r="H42" i="12"/>
  <c r="J42" i="12" s="1"/>
  <c r="L42" i="12" s="1"/>
  <c r="H47" i="12"/>
  <c r="J47" i="12" s="1"/>
  <c r="L47" i="12" s="1"/>
  <c r="G66" i="12"/>
  <c r="G65" i="12" s="1"/>
  <c r="G64" i="12" s="1"/>
  <c r="G55" i="12" s="1"/>
  <c r="G54" i="12" s="1"/>
  <c r="G8" i="12" s="1"/>
  <c r="J68" i="12"/>
  <c r="L68" i="12" s="1"/>
  <c r="J72" i="12"/>
  <c r="L72" i="12" s="1"/>
  <c r="K75" i="12"/>
  <c r="K74" i="12" s="1"/>
  <c r="K73" i="12" s="1"/>
  <c r="J78" i="12"/>
  <c r="L78" i="12" s="1"/>
  <c r="K80" i="12"/>
  <c r="H618" i="8"/>
  <c r="H602" i="8"/>
  <c r="J604" i="8"/>
  <c r="L604" i="8" s="1"/>
  <c r="H610" i="8"/>
  <c r="H609" i="8" s="1"/>
  <c r="J609" i="8" s="1"/>
  <c r="L609" i="8" s="1"/>
  <c r="H613" i="8"/>
  <c r="H612" i="8" s="1"/>
  <c r="J612" i="8" s="1"/>
  <c r="L612" i="8" s="1"/>
  <c r="F608" i="8"/>
  <c r="F607" i="8" s="1"/>
  <c r="F606" i="8" s="1"/>
  <c r="K608" i="8"/>
  <c r="K607" i="8" s="1"/>
  <c r="K606" i="8" s="1"/>
  <c r="K592" i="8"/>
  <c r="K591" i="8" s="1"/>
  <c r="K590" i="8" s="1"/>
  <c r="H594" i="8"/>
  <c r="H593" i="8" s="1"/>
  <c r="I592" i="8"/>
  <c r="I591" i="8" s="1"/>
  <c r="I590" i="8" s="1"/>
  <c r="I562" i="8"/>
  <c r="I561" i="8" s="1"/>
  <c r="I560" i="8" s="1"/>
  <c r="H551" i="8"/>
  <c r="J566" i="8"/>
  <c r="L566" i="8" s="1"/>
  <c r="H573" i="8"/>
  <c r="H572" i="8" s="1"/>
  <c r="H484" i="8"/>
  <c r="F479" i="8"/>
  <c r="F478" i="8" s="1"/>
  <c r="J493" i="8"/>
  <c r="L493" i="8" s="1"/>
  <c r="K495" i="8"/>
  <c r="F502" i="8"/>
  <c r="J513" i="8"/>
  <c r="L513" i="8" s="1"/>
  <c r="G479" i="8"/>
  <c r="G478" i="8" s="1"/>
  <c r="J482" i="8"/>
  <c r="L482" i="8" s="1"/>
  <c r="G498" i="8"/>
  <c r="G497" i="8" s="1"/>
  <c r="G496" i="8" s="1"/>
  <c r="F457" i="8"/>
  <c r="F456" i="8" s="1"/>
  <c r="F455" i="8" s="1"/>
  <c r="J472" i="8"/>
  <c r="L472" i="8" s="1"/>
  <c r="J473" i="8"/>
  <c r="L473" i="8" s="1"/>
  <c r="G457" i="8"/>
  <c r="G456" i="8" s="1"/>
  <c r="J461" i="8"/>
  <c r="L461" i="8" s="1"/>
  <c r="F471" i="8"/>
  <c r="J392" i="8"/>
  <c r="L392" i="8" s="1"/>
  <c r="H417" i="8"/>
  <c r="G413" i="8"/>
  <c r="H422" i="8"/>
  <c r="H433" i="8"/>
  <c r="J441" i="8"/>
  <c r="L441" i="8" s="1"/>
  <c r="G447" i="8"/>
  <c r="G438" i="8" s="1"/>
  <c r="G437" i="8" s="1"/>
  <c r="G436" i="8" s="1"/>
  <c r="G435" i="8" s="1"/>
  <c r="J449" i="8"/>
  <c r="L449" i="8" s="1"/>
  <c r="G367" i="8"/>
  <c r="G366" i="8" s="1"/>
  <c r="K367" i="8"/>
  <c r="K366" i="8" s="1"/>
  <c r="K365" i="8" s="1"/>
  <c r="K364" i="8" s="1"/>
  <c r="H372" i="8"/>
  <c r="H371" i="8" s="1"/>
  <c r="J371" i="8" s="1"/>
  <c r="L371" i="8" s="1"/>
  <c r="J375" i="8"/>
  <c r="L375" i="8" s="1"/>
  <c r="J362" i="8"/>
  <c r="L362" i="8" s="1"/>
  <c r="H357" i="8"/>
  <c r="J363" i="8"/>
  <c r="L363" i="8" s="1"/>
  <c r="G337" i="8"/>
  <c r="G336" i="8" s="1"/>
  <c r="G334" i="8" s="1"/>
  <c r="I319" i="8"/>
  <c r="K296" i="8"/>
  <c r="H305" i="8"/>
  <c r="J306" i="8"/>
  <c r="L306" i="8" s="1"/>
  <c r="H302" i="8"/>
  <c r="J302" i="8" s="1"/>
  <c r="L302" i="8" s="1"/>
  <c r="J307" i="8"/>
  <c r="L307" i="8" s="1"/>
  <c r="K289" i="8"/>
  <c r="I266" i="8"/>
  <c r="H270" i="8"/>
  <c r="G266" i="8"/>
  <c r="J242" i="8"/>
  <c r="L242" i="8" s="1"/>
  <c r="J258" i="8"/>
  <c r="L258" i="8" s="1"/>
  <c r="H248" i="8"/>
  <c r="H253" i="8"/>
  <c r="J244" i="8"/>
  <c r="L244" i="8" s="1"/>
  <c r="J232" i="8"/>
  <c r="L232" i="8" s="1"/>
  <c r="H150" i="8"/>
  <c r="J150" i="8" s="1"/>
  <c r="L150" i="8" s="1"/>
  <c r="J151" i="8"/>
  <c r="G169" i="8"/>
  <c r="G168" i="8" s="1"/>
  <c r="H128" i="8"/>
  <c r="J128" i="8" s="1"/>
  <c r="L128" i="8" s="1"/>
  <c r="F126" i="8"/>
  <c r="F119" i="8" s="1"/>
  <c r="J152" i="8"/>
  <c r="L152" i="8" s="1"/>
  <c r="L162" i="8"/>
  <c r="H193" i="8"/>
  <c r="H192" i="8" s="1"/>
  <c r="H191" i="8" s="1"/>
  <c r="H200" i="8"/>
  <c r="F196" i="8"/>
  <c r="H208" i="8"/>
  <c r="J208" i="8" s="1"/>
  <c r="L208" i="8" s="1"/>
  <c r="I127" i="8"/>
  <c r="I126" i="8" s="1"/>
  <c r="I119" i="8" s="1"/>
  <c r="I83" i="8" s="1"/>
  <c r="J163" i="8"/>
  <c r="L163" i="8" s="1"/>
  <c r="H173" i="8"/>
  <c r="I177" i="8"/>
  <c r="I176" i="8" s="1"/>
  <c r="I175" i="8" s="1"/>
  <c r="H181" i="8"/>
  <c r="H180" i="8" s="1"/>
  <c r="J180" i="8" s="1"/>
  <c r="L180" i="8" s="1"/>
  <c r="J203" i="8"/>
  <c r="L203" i="8" s="1"/>
  <c r="H133" i="8"/>
  <c r="J133" i="8" s="1"/>
  <c r="L133" i="8" s="1"/>
  <c r="H136" i="8"/>
  <c r="H135" i="8" s="1"/>
  <c r="J135" i="8" s="1"/>
  <c r="L135" i="8" s="1"/>
  <c r="G149" i="8"/>
  <c r="G148" i="8" s="1"/>
  <c r="K149" i="8"/>
  <c r="K148" i="8" s="1"/>
  <c r="K147" i="8" s="1"/>
  <c r="K146" i="8" s="1"/>
  <c r="J183" i="8"/>
  <c r="K199" i="8"/>
  <c r="K198" i="8" s="1"/>
  <c r="K197" i="8" s="1"/>
  <c r="K196" i="8" s="1"/>
  <c r="J202" i="8"/>
  <c r="L202" i="8" s="1"/>
  <c r="G84" i="8"/>
  <c r="H88" i="8"/>
  <c r="K92" i="8"/>
  <c r="K91" i="8" s="1"/>
  <c r="K90" i="8" s="1"/>
  <c r="K84" i="8"/>
  <c r="F50" i="8"/>
  <c r="G61" i="8"/>
  <c r="J39" i="8"/>
  <c r="L39" i="8" s="1"/>
  <c r="F65" i="8"/>
  <c r="F61" i="8" s="1"/>
  <c r="F49" i="8" s="1"/>
  <c r="F48" i="8" s="1"/>
  <c r="K50" i="8"/>
  <c r="H22" i="8"/>
  <c r="H21" i="8" s="1"/>
  <c r="J33" i="8"/>
  <c r="L33" i="8" s="1"/>
  <c r="H55" i="8"/>
  <c r="J55" i="8" s="1"/>
  <c r="L55" i="8" s="1"/>
  <c r="G65" i="8"/>
  <c r="H40" i="8"/>
  <c r="J40" i="8" s="1"/>
  <c r="L40" i="8" s="1"/>
  <c r="I49" i="8"/>
  <c r="I48" i="8" s="1"/>
  <c r="H59" i="8"/>
  <c r="J59" i="8" s="1"/>
  <c r="L59" i="8" s="1"/>
  <c r="J16" i="8"/>
  <c r="L16" i="8" s="1"/>
  <c r="J26" i="8"/>
  <c r="L26" i="8" s="1"/>
  <c r="K20" i="8"/>
  <c r="K19" i="8" s="1"/>
  <c r="K18" i="8" s="1"/>
  <c r="I20" i="8"/>
  <c r="I19" i="8" s="1"/>
  <c r="I18" i="8" s="1"/>
  <c r="I24" i="8"/>
  <c r="I11" i="8"/>
  <c r="I10" i="8" s="1"/>
  <c r="I9" i="8" s="1"/>
  <c r="J15" i="8"/>
  <c r="L15" i="8" s="1"/>
  <c r="J22" i="8"/>
  <c r="L22" i="8" s="1"/>
  <c r="K24" i="8"/>
  <c r="K710" i="10"/>
  <c r="M710" i="10" s="1"/>
  <c r="I709" i="10"/>
  <c r="K709" i="10" s="1"/>
  <c r="M709" i="10" s="1"/>
  <c r="L674" i="10"/>
  <c r="L673" i="10" s="1"/>
  <c r="L672" i="10" s="1"/>
  <c r="L671" i="10" s="1"/>
  <c r="L670" i="10" s="1"/>
  <c r="L669" i="10" s="1"/>
  <c r="G674" i="10"/>
  <c r="G673" i="10" s="1"/>
  <c r="G672" i="10" s="1"/>
  <c r="G671" i="10" s="1"/>
  <c r="G670" i="10" s="1"/>
  <c r="H709" i="10"/>
  <c r="L677" i="10"/>
  <c r="I680" i="10"/>
  <c r="K701" i="10"/>
  <c r="M701" i="10" s="1"/>
  <c r="K722" i="10"/>
  <c r="M722" i="10" s="1"/>
  <c r="K691" i="10"/>
  <c r="M691" i="10" s="1"/>
  <c r="G709" i="10"/>
  <c r="K665" i="10"/>
  <c r="M665" i="10" s="1"/>
  <c r="I659" i="10"/>
  <c r="I656" i="10"/>
  <c r="I655" i="10" s="1"/>
  <c r="G654" i="10"/>
  <c r="G653" i="10" s="1"/>
  <c r="G652" i="10" s="1"/>
  <c r="G644" i="10" s="1"/>
  <c r="K643" i="10"/>
  <c r="M643" i="10" s="1"/>
  <c r="I641" i="10"/>
  <c r="K641" i="10" s="1"/>
  <c r="M641" i="10" s="1"/>
  <c r="I632" i="10"/>
  <c r="I631" i="10" s="1"/>
  <c r="J610" i="10"/>
  <c r="I589" i="10"/>
  <c r="I605" i="10"/>
  <c r="G603" i="10"/>
  <c r="I601" i="10"/>
  <c r="I600" i="10" s="1"/>
  <c r="K600" i="10" s="1"/>
  <c r="M600" i="10" s="1"/>
  <c r="K609" i="10"/>
  <c r="M609" i="10" s="1"/>
  <c r="I567" i="10"/>
  <c r="H562" i="10"/>
  <c r="H561" i="10" s="1"/>
  <c r="H560" i="10" s="1"/>
  <c r="J562" i="10"/>
  <c r="J561" i="10" s="1"/>
  <c r="J560" i="10" s="1"/>
  <c r="G562" i="10"/>
  <c r="G561" i="10" s="1"/>
  <c r="G560" i="10" s="1"/>
  <c r="L534" i="10"/>
  <c r="I521" i="10"/>
  <c r="I525" i="10"/>
  <c r="G520" i="10"/>
  <c r="G516" i="10" s="1"/>
  <c r="G515" i="10" s="1"/>
  <c r="G514" i="10" s="1"/>
  <c r="G513" i="10" s="1"/>
  <c r="J538" i="10"/>
  <c r="I545" i="10"/>
  <c r="K433" i="10"/>
  <c r="J432" i="10"/>
  <c r="J431" i="10" s="1"/>
  <c r="L478" i="10"/>
  <c r="M427" i="10"/>
  <c r="K434" i="10"/>
  <c r="I446" i="10"/>
  <c r="K465" i="10"/>
  <c r="M465" i="10" s="1"/>
  <c r="H478" i="10"/>
  <c r="I491" i="10"/>
  <c r="I490" i="10" s="1"/>
  <c r="I498" i="10"/>
  <c r="K510" i="10"/>
  <c r="M510" i="10" s="1"/>
  <c r="I532" i="10"/>
  <c r="K532" i="10" s="1"/>
  <c r="M532" i="10" s="1"/>
  <c r="I427" i="10"/>
  <c r="K427" i="10" s="1"/>
  <c r="H438" i="10"/>
  <c r="H437" i="10" s="1"/>
  <c r="H436" i="10" s="1"/>
  <c r="I476" i="10"/>
  <c r="K476" i="10" s="1"/>
  <c r="M476" i="10" s="1"/>
  <c r="I483" i="10"/>
  <c r="I482" i="10" s="1"/>
  <c r="I481" i="10" s="1"/>
  <c r="K485" i="10"/>
  <c r="M485" i="10" s="1"/>
  <c r="K430" i="10"/>
  <c r="M430" i="10" s="1"/>
  <c r="K474" i="10"/>
  <c r="M474" i="10" s="1"/>
  <c r="K420" i="10"/>
  <c r="M420" i="10" s="1"/>
  <c r="K418" i="10"/>
  <c r="K422" i="10"/>
  <c r="M422" i="10" s="1"/>
  <c r="K414" i="10"/>
  <c r="M414" i="10" s="1"/>
  <c r="K399" i="10"/>
  <c r="M399" i="10" s="1"/>
  <c r="L397" i="10"/>
  <c r="L396" i="10" s="1"/>
  <c r="I381" i="10"/>
  <c r="K382" i="10"/>
  <c r="M382" i="10" s="1"/>
  <c r="K383" i="10"/>
  <c r="M383" i="10" s="1"/>
  <c r="K393" i="10"/>
  <c r="M393" i="10" s="1"/>
  <c r="J365" i="10"/>
  <c r="J364" i="10" s="1"/>
  <c r="I387" i="10"/>
  <c r="K370" i="10"/>
  <c r="M370" i="10" s="1"/>
  <c r="H337" i="10"/>
  <c r="H336" i="10" s="1"/>
  <c r="K353" i="10"/>
  <c r="M353" i="10" s="1"/>
  <c r="I334" i="10"/>
  <c r="L337" i="10"/>
  <c r="L336" i="10" s="1"/>
  <c r="I361" i="10"/>
  <c r="J295" i="10"/>
  <c r="L305" i="10"/>
  <c r="L304" i="10" s="1"/>
  <c r="L303" i="10" s="1"/>
  <c r="L302" i="10" s="1"/>
  <c r="I312" i="10"/>
  <c r="K312" i="10" s="1"/>
  <c r="M312" i="10" s="1"/>
  <c r="H295" i="10"/>
  <c r="H281" i="10" s="1"/>
  <c r="H280" i="10" s="1"/>
  <c r="H279" i="10" s="1"/>
  <c r="H278" i="10" s="1"/>
  <c r="H257" i="10" s="1"/>
  <c r="I300" i="10"/>
  <c r="I299" i="10" s="1"/>
  <c r="K308" i="10"/>
  <c r="M308" i="10" s="1"/>
  <c r="I310" i="10"/>
  <c r="L309" i="10"/>
  <c r="H237" i="10"/>
  <c r="H236" i="10" s="1"/>
  <c r="H235" i="10" s="1"/>
  <c r="L214" i="10"/>
  <c r="M207" i="10"/>
  <c r="M206" i="10" s="1"/>
  <c r="M205" i="10" s="1"/>
  <c r="M204" i="10" s="1"/>
  <c r="M203" i="10" s="1"/>
  <c r="M202" i="10" s="1"/>
  <c r="K228" i="10"/>
  <c r="M228" i="10" s="1"/>
  <c r="G240" i="10"/>
  <c r="G239" i="10" s="1"/>
  <c r="G238" i="10" s="1"/>
  <c r="I276" i="10"/>
  <c r="I218" i="10"/>
  <c r="K213" i="10"/>
  <c r="M213" i="10" s="1"/>
  <c r="G214" i="10"/>
  <c r="K221" i="10"/>
  <c r="M221" i="10" s="1"/>
  <c r="J235" i="10"/>
  <c r="I255" i="10"/>
  <c r="I254" i="10" s="1"/>
  <c r="I262" i="10"/>
  <c r="K269" i="10"/>
  <c r="M269" i="10" s="1"/>
  <c r="G178" i="10"/>
  <c r="K189" i="10"/>
  <c r="M189" i="10" s="1"/>
  <c r="I187" i="10"/>
  <c r="K187" i="10" s="1"/>
  <c r="M187" i="10" s="1"/>
  <c r="K165" i="10"/>
  <c r="J164" i="10"/>
  <c r="J163" i="10" s="1"/>
  <c r="J162" i="10" s="1"/>
  <c r="G162" i="10"/>
  <c r="I171" i="10"/>
  <c r="K171" i="10" s="1"/>
  <c r="M171" i="10" s="1"/>
  <c r="L81" i="10"/>
  <c r="I72" i="10"/>
  <c r="K72" i="10" s="1"/>
  <c r="M72" i="10" s="1"/>
  <c r="G76" i="10"/>
  <c r="G75" i="10" s="1"/>
  <c r="G81" i="10"/>
  <c r="G74" i="10" s="1"/>
  <c r="J92" i="10"/>
  <c r="J91" i="10" s="1"/>
  <c r="K117" i="10"/>
  <c r="M117" i="10" s="1"/>
  <c r="I120" i="10"/>
  <c r="I119" i="10" s="1"/>
  <c r="K125" i="10"/>
  <c r="I139" i="10"/>
  <c r="I138" i="10" s="1"/>
  <c r="I137" i="10" s="1"/>
  <c r="I136" i="10" s="1"/>
  <c r="I135" i="10" s="1"/>
  <c r="K94" i="10"/>
  <c r="M94" i="10" s="1"/>
  <c r="I96" i="10"/>
  <c r="K96" i="10" s="1"/>
  <c r="M96" i="10" s="1"/>
  <c r="L104" i="10"/>
  <c r="L103" i="10" s="1"/>
  <c r="L102" i="10" s="1"/>
  <c r="K126" i="10"/>
  <c r="M126" i="10" s="1"/>
  <c r="K67" i="10"/>
  <c r="M67" i="10" s="1"/>
  <c r="I76" i="10"/>
  <c r="K110" i="10"/>
  <c r="M110" i="10" s="1"/>
  <c r="K133" i="10"/>
  <c r="L49" i="10"/>
  <c r="L48" i="10" s="1"/>
  <c r="L47" i="10" s="1"/>
  <c r="M52" i="10"/>
  <c r="M56" i="10"/>
  <c r="J41" i="10"/>
  <c r="L41" i="10"/>
  <c r="H41" i="10"/>
  <c r="K58" i="10"/>
  <c r="M58" i="10" s="1"/>
  <c r="K37" i="10"/>
  <c r="M37" i="10" s="1"/>
  <c r="J25" i="10"/>
  <c r="I20" i="10"/>
  <c r="K20" i="10" s="1"/>
  <c r="M20" i="10" s="1"/>
  <c r="L11" i="10"/>
  <c r="L10" i="10" s="1"/>
  <c r="L9" i="10" s="1"/>
  <c r="I27" i="10"/>
  <c r="I26" i="10" s="1"/>
  <c r="J58" i="12"/>
  <c r="L58" i="12" s="1"/>
  <c r="H57" i="12"/>
  <c r="H66" i="12"/>
  <c r="J67" i="12"/>
  <c r="L67" i="12" s="1"/>
  <c r="I97" i="12"/>
  <c r="I96" i="12" s="1"/>
  <c r="G109" i="12"/>
  <c r="G108" i="12" s="1"/>
  <c r="J112" i="12"/>
  <c r="L112" i="12" s="1"/>
  <c r="H111" i="12"/>
  <c r="H117" i="12"/>
  <c r="J118" i="12"/>
  <c r="L118" i="12" s="1"/>
  <c r="F440" i="12"/>
  <c r="J36" i="12"/>
  <c r="L36" i="12" s="1"/>
  <c r="H35" i="12"/>
  <c r="J51" i="12"/>
  <c r="L51" i="12" s="1"/>
  <c r="I50" i="12"/>
  <c r="I49" i="12" s="1"/>
  <c r="I38" i="12" s="1"/>
  <c r="H85" i="12"/>
  <c r="J86" i="12"/>
  <c r="L86" i="12" s="1"/>
  <c r="F130" i="12"/>
  <c r="H130" i="12" s="1"/>
  <c r="J130" i="12" s="1"/>
  <c r="L130" i="12" s="1"/>
  <c r="H131" i="12"/>
  <c r="J131" i="12" s="1"/>
  <c r="L131" i="12" s="1"/>
  <c r="G143" i="12"/>
  <c r="G142" i="12" s="1"/>
  <c r="G144" i="12"/>
  <c r="H174" i="12"/>
  <c r="J175" i="12"/>
  <c r="L175" i="12" s="1"/>
  <c r="I17" i="12"/>
  <c r="K17" i="12"/>
  <c r="K16" i="12" s="1"/>
  <c r="K8" i="12" s="1"/>
  <c r="F38" i="12"/>
  <c r="K55" i="12"/>
  <c r="K54" i="12" s="1"/>
  <c r="J93" i="12"/>
  <c r="L93" i="12" s="1"/>
  <c r="H92" i="12"/>
  <c r="K109" i="12"/>
  <c r="K108" i="12" s="1"/>
  <c r="I109" i="12"/>
  <c r="I108" i="12" s="1"/>
  <c r="I143" i="12"/>
  <c r="I142" i="12" s="1"/>
  <c r="I144" i="12"/>
  <c r="K143" i="12"/>
  <c r="K142" i="12" s="1"/>
  <c r="K144" i="12"/>
  <c r="G161" i="12"/>
  <c r="G160" i="12" s="1"/>
  <c r="F161" i="12"/>
  <c r="F160" i="12" s="1"/>
  <c r="J170" i="12"/>
  <c r="L170" i="12" s="1"/>
  <c r="H169" i="12"/>
  <c r="J189" i="12"/>
  <c r="L189" i="12" s="1"/>
  <c r="H188" i="12"/>
  <c r="L213" i="12"/>
  <c r="F222" i="12"/>
  <c r="F221" i="12" s="1"/>
  <c r="K281" i="12"/>
  <c r="K280" i="12" s="1"/>
  <c r="J356" i="12"/>
  <c r="L356" i="12" s="1"/>
  <c r="H355" i="12"/>
  <c r="F17" i="12"/>
  <c r="F16" i="12" s="1"/>
  <c r="H20" i="12"/>
  <c r="J21" i="12"/>
  <c r="L21" i="12" s="1"/>
  <c r="J29" i="12"/>
  <c r="L29" i="12" s="1"/>
  <c r="I28" i="12"/>
  <c r="J28" i="12" s="1"/>
  <c r="L28" i="12" s="1"/>
  <c r="J50" i="12"/>
  <c r="L50" i="12" s="1"/>
  <c r="I80" i="12"/>
  <c r="F97" i="12"/>
  <c r="F96" i="12" s="1"/>
  <c r="J101" i="12"/>
  <c r="L101" i="12" s="1"/>
  <c r="H100" i="12"/>
  <c r="H122" i="12"/>
  <c r="J123" i="12"/>
  <c r="L123" i="12" s="1"/>
  <c r="F144" i="12"/>
  <c r="F143" i="12"/>
  <c r="F142" i="12" s="1"/>
  <c r="H146" i="12"/>
  <c r="J147" i="12"/>
  <c r="L147" i="12" s="1"/>
  <c r="J158" i="12"/>
  <c r="L158" i="12" s="1"/>
  <c r="H157" i="12"/>
  <c r="K161" i="12"/>
  <c r="K160" i="12" s="1"/>
  <c r="J198" i="12"/>
  <c r="L198" i="12" s="1"/>
  <c r="H197" i="12"/>
  <c r="J255" i="12"/>
  <c r="L255" i="12" s="1"/>
  <c r="H254" i="12"/>
  <c r="K359" i="12"/>
  <c r="F202" i="12"/>
  <c r="F201" i="12" s="1"/>
  <c r="J246" i="12"/>
  <c r="L246" i="12" s="1"/>
  <c r="H245" i="12"/>
  <c r="L283" i="12"/>
  <c r="J337" i="12"/>
  <c r="L337" i="12" s="1"/>
  <c r="H336" i="12"/>
  <c r="J581" i="12"/>
  <c r="L581" i="12" s="1"/>
  <c r="I580" i="12"/>
  <c r="J30" i="12"/>
  <c r="L30" i="12" s="1"/>
  <c r="J37" i="12"/>
  <c r="L37" i="12" s="1"/>
  <c r="H46" i="12"/>
  <c r="J52" i="12"/>
  <c r="L52" i="12" s="1"/>
  <c r="J94" i="12"/>
  <c r="L94" i="12" s="1"/>
  <c r="J159" i="12"/>
  <c r="L159" i="12" s="1"/>
  <c r="H164" i="12"/>
  <c r="J171" i="12"/>
  <c r="L171" i="12" s="1"/>
  <c r="J205" i="12"/>
  <c r="L205" i="12" s="1"/>
  <c r="H204" i="12"/>
  <c r="J513" i="12"/>
  <c r="L513" i="12" s="1"/>
  <c r="H512" i="12"/>
  <c r="J588" i="12"/>
  <c r="L588" i="12" s="1"/>
  <c r="H587" i="12"/>
  <c r="H25" i="12"/>
  <c r="H41" i="12"/>
  <c r="J59" i="12"/>
  <c r="L59" i="12" s="1"/>
  <c r="I61" i="12"/>
  <c r="J61" i="12" s="1"/>
  <c r="L61" i="12" s="1"/>
  <c r="F75" i="12"/>
  <c r="H106" i="12"/>
  <c r="J113" i="12"/>
  <c r="L113" i="12" s="1"/>
  <c r="H127" i="12"/>
  <c r="H132" i="12"/>
  <c r="J132" i="12" s="1"/>
  <c r="L132" i="12" s="1"/>
  <c r="H139" i="12"/>
  <c r="H151" i="12"/>
  <c r="H179" i="12"/>
  <c r="H183" i="12"/>
  <c r="L192" i="12"/>
  <c r="J206" i="12"/>
  <c r="L206" i="12" s="1"/>
  <c r="J212" i="12"/>
  <c r="L212" i="12" s="1"/>
  <c r="J233" i="12"/>
  <c r="L233" i="12" s="1"/>
  <c r="L249" i="12"/>
  <c r="J256" i="12"/>
  <c r="L256" i="12" s="1"/>
  <c r="J257" i="12"/>
  <c r="L257" i="12" s="1"/>
  <c r="J274" i="12"/>
  <c r="L274" i="12" s="1"/>
  <c r="H273" i="12"/>
  <c r="L285" i="12"/>
  <c r="H296" i="12"/>
  <c r="J296" i="12" s="1"/>
  <c r="L296" i="12" s="1"/>
  <c r="F305" i="12"/>
  <c r="J315" i="12"/>
  <c r="L315" i="12" s="1"/>
  <c r="H314" i="12"/>
  <c r="J321" i="12"/>
  <c r="L321" i="12" s="1"/>
  <c r="H320" i="12"/>
  <c r="J333" i="12"/>
  <c r="L333" i="12" s="1"/>
  <c r="H332" i="12"/>
  <c r="L340" i="12"/>
  <c r="H364" i="12"/>
  <c r="J365" i="12"/>
  <c r="L365" i="12" s="1"/>
  <c r="H369" i="12"/>
  <c r="J372" i="12"/>
  <c r="L372" i="12" s="1"/>
  <c r="H398" i="12"/>
  <c r="H415" i="12"/>
  <c r="J461" i="12"/>
  <c r="L461" i="12" s="1"/>
  <c r="H473" i="12"/>
  <c r="J473" i="12" s="1"/>
  <c r="L473" i="12" s="1"/>
  <c r="H475" i="12"/>
  <c r="J476" i="12"/>
  <c r="L476" i="12" s="1"/>
  <c r="G478" i="12"/>
  <c r="G477" i="12" s="1"/>
  <c r="G479" i="12"/>
  <c r="J484" i="12"/>
  <c r="L484" i="12" s="1"/>
  <c r="K492" i="12"/>
  <c r="K491" i="12" s="1"/>
  <c r="K490" i="12" s="1"/>
  <c r="K478" i="12" s="1"/>
  <c r="K477" i="12" s="1"/>
  <c r="J190" i="12"/>
  <c r="L190" i="12" s="1"/>
  <c r="K251" i="12"/>
  <c r="J262" i="12"/>
  <c r="L262" i="12" s="1"/>
  <c r="H261" i="12"/>
  <c r="H290" i="12"/>
  <c r="F359" i="12"/>
  <c r="J386" i="12"/>
  <c r="L386" i="12" s="1"/>
  <c r="F404" i="12"/>
  <c r="H404" i="12" s="1"/>
  <c r="J404" i="12" s="1"/>
  <c r="L404" i="12" s="1"/>
  <c r="H405" i="12"/>
  <c r="J405" i="12" s="1"/>
  <c r="L405" i="12" s="1"/>
  <c r="I445" i="12"/>
  <c r="I444" i="12"/>
  <c r="I443" i="12" s="1"/>
  <c r="I442" i="12" s="1"/>
  <c r="I441" i="12" s="1"/>
  <c r="I440" i="12" s="1"/>
  <c r="J544" i="12"/>
  <c r="L544" i="12" s="1"/>
  <c r="H543" i="12"/>
  <c r="J102" i="12"/>
  <c r="L102" i="12" s="1"/>
  <c r="J119" i="12"/>
  <c r="L119" i="12" s="1"/>
  <c r="J199" i="12"/>
  <c r="L199" i="12" s="1"/>
  <c r="L282" i="12"/>
  <c r="K293" i="12"/>
  <c r="K292" i="12" s="1"/>
  <c r="F301" i="12"/>
  <c r="H302" i="12"/>
  <c r="J302" i="12" s="1"/>
  <c r="L302" i="12" s="1"/>
  <c r="H307" i="12"/>
  <c r="J307" i="12" s="1"/>
  <c r="L307" i="12" s="1"/>
  <c r="J311" i="12"/>
  <c r="L311" i="12" s="1"/>
  <c r="K349" i="12"/>
  <c r="J357" i="12"/>
  <c r="L357" i="12" s="1"/>
  <c r="J378" i="12"/>
  <c r="L378" i="12" s="1"/>
  <c r="H377" i="12"/>
  <c r="I384" i="12"/>
  <c r="I383" i="12" s="1"/>
  <c r="H407" i="12"/>
  <c r="J407" i="12" s="1"/>
  <c r="L407" i="12" s="1"/>
  <c r="K444" i="12"/>
  <c r="K443" i="12" s="1"/>
  <c r="K442" i="12" s="1"/>
  <c r="K441" i="12" s="1"/>
  <c r="K440" i="12" s="1"/>
  <c r="K445" i="12"/>
  <c r="K479" i="12"/>
  <c r="H482" i="12"/>
  <c r="J483" i="12"/>
  <c r="L483" i="12" s="1"/>
  <c r="F478" i="12"/>
  <c r="F477" i="12" s="1"/>
  <c r="H573" i="12"/>
  <c r="J574" i="12"/>
  <c r="L574" i="12" s="1"/>
  <c r="H606" i="12"/>
  <c r="J607" i="12"/>
  <c r="L607" i="12" s="1"/>
  <c r="H665" i="12"/>
  <c r="J666" i="12"/>
  <c r="L666" i="12" s="1"/>
  <c r="J214" i="12"/>
  <c r="L214" i="12" s="1"/>
  <c r="I222" i="12"/>
  <c r="I221" i="12" s="1"/>
  <c r="J226" i="12"/>
  <c r="L226" i="12" s="1"/>
  <c r="H225" i="12"/>
  <c r="J238" i="12"/>
  <c r="L238" i="12" s="1"/>
  <c r="H237" i="12"/>
  <c r="J247" i="12"/>
  <c r="L247" i="12" s="1"/>
  <c r="L284" i="12"/>
  <c r="F294" i="12"/>
  <c r="J325" i="12"/>
  <c r="L325" i="12" s="1"/>
  <c r="H324" i="12"/>
  <c r="J338" i="12"/>
  <c r="L338" i="12" s="1"/>
  <c r="G385" i="12"/>
  <c r="G384" i="12" s="1"/>
  <c r="G383" i="12" s="1"/>
  <c r="H391" i="12"/>
  <c r="J392" i="12"/>
  <c r="L392" i="12" s="1"/>
  <c r="J401" i="12"/>
  <c r="L401" i="12" s="1"/>
  <c r="H459" i="12"/>
  <c r="H466" i="12"/>
  <c r="J467" i="12"/>
  <c r="L467" i="12" s="1"/>
  <c r="J488" i="12"/>
  <c r="L488" i="12" s="1"/>
  <c r="I502" i="12"/>
  <c r="I497" i="12" s="1"/>
  <c r="I496" i="12" s="1"/>
  <c r="I495" i="12" s="1"/>
  <c r="H550" i="12"/>
  <c r="H621" i="12"/>
  <c r="J622" i="12"/>
  <c r="L622" i="12" s="1"/>
  <c r="H635" i="12"/>
  <c r="J636" i="12"/>
  <c r="L636" i="12" s="1"/>
  <c r="F462" i="12"/>
  <c r="H523" i="12"/>
  <c r="J524" i="12"/>
  <c r="L524" i="12" s="1"/>
  <c r="J530" i="12"/>
  <c r="L530" i="12" s="1"/>
  <c r="H529" i="12"/>
  <c r="J536" i="12"/>
  <c r="L536" i="12" s="1"/>
  <c r="H535" i="12"/>
  <c r="F554" i="12"/>
  <c r="F553" i="12" s="1"/>
  <c r="H558" i="12"/>
  <c r="J559" i="12"/>
  <c r="L559" i="12" s="1"/>
  <c r="G648" i="12"/>
  <c r="G631" i="12" s="1"/>
  <c r="J651" i="12"/>
  <c r="L651" i="12" s="1"/>
  <c r="H650" i="12"/>
  <c r="F663" i="12"/>
  <c r="H672" i="12"/>
  <c r="J673" i="12"/>
  <c r="L673" i="12" s="1"/>
  <c r="J389" i="12"/>
  <c r="L389" i="12" s="1"/>
  <c r="H412" i="12"/>
  <c r="J423" i="12"/>
  <c r="L423" i="12" s="1"/>
  <c r="J430" i="12"/>
  <c r="L430" i="12" s="1"/>
  <c r="H438" i="12"/>
  <c r="H446" i="12"/>
  <c r="H502" i="12"/>
  <c r="J502" i="12" s="1"/>
  <c r="K502" i="12"/>
  <c r="K497" i="12" s="1"/>
  <c r="K496" i="12" s="1"/>
  <c r="K495" i="12" s="1"/>
  <c r="K554" i="12"/>
  <c r="K553" i="12" s="1"/>
  <c r="J568" i="12"/>
  <c r="L568" i="12" s="1"/>
  <c r="I567" i="12"/>
  <c r="J600" i="12"/>
  <c r="L600" i="12" s="1"/>
  <c r="H599" i="12"/>
  <c r="G603" i="12"/>
  <c r="J630" i="12"/>
  <c r="L630" i="12" s="1"/>
  <c r="H629" i="12"/>
  <c r="J629" i="12" s="1"/>
  <c r="L629" i="12" s="1"/>
  <c r="F639" i="12"/>
  <c r="F638" i="12" s="1"/>
  <c r="F637" i="12" s="1"/>
  <c r="F632" i="12" s="1"/>
  <c r="H642" i="12"/>
  <c r="J642" i="12" s="1"/>
  <c r="L642" i="12" s="1"/>
  <c r="J643" i="12"/>
  <c r="L643" i="12" s="1"/>
  <c r="I648" i="12"/>
  <c r="H794" i="12"/>
  <c r="J795" i="12"/>
  <c r="L795" i="12" s="1"/>
  <c r="H562" i="12"/>
  <c r="J563" i="12"/>
  <c r="L563" i="12" s="1"/>
  <c r="G592" i="12"/>
  <c r="I626" i="12"/>
  <c r="I625" i="12" s="1"/>
  <c r="I624" i="12" s="1"/>
  <c r="I619" i="12" s="1"/>
  <c r="I618" i="12" s="1"/>
  <c r="J640" i="12"/>
  <c r="L640" i="12" s="1"/>
  <c r="G663" i="12"/>
  <c r="K674" i="12"/>
  <c r="K663" i="12" s="1"/>
  <c r="K662" i="12" s="1"/>
  <c r="L675" i="12"/>
  <c r="F764" i="12"/>
  <c r="G764" i="12"/>
  <c r="J575" i="12"/>
  <c r="L575" i="12" s="1"/>
  <c r="J596" i="12"/>
  <c r="L596" i="12" s="1"/>
  <c r="K611" i="12"/>
  <c r="K610" i="12" s="1"/>
  <c r="K609" i="12" s="1"/>
  <c r="K603" i="12" s="1"/>
  <c r="I663" i="12"/>
  <c r="L709" i="12"/>
  <c r="J708" i="12"/>
  <c r="H714" i="12"/>
  <c r="J715" i="12"/>
  <c r="L715" i="12" s="1"/>
  <c r="K751" i="12"/>
  <c r="K750" i="12" s="1"/>
  <c r="L750" i="12" s="1"/>
  <c r="L752" i="12"/>
  <c r="L756" i="12"/>
  <c r="J755" i="12"/>
  <c r="I764" i="12"/>
  <c r="H611" i="12"/>
  <c r="I632" i="12"/>
  <c r="I631" i="12" s="1"/>
  <c r="J656" i="12"/>
  <c r="L656" i="12" s="1"/>
  <c r="H655" i="12"/>
  <c r="H689" i="12"/>
  <c r="J690" i="12"/>
  <c r="L690" i="12" s="1"/>
  <c r="H693" i="12"/>
  <c r="J694" i="12"/>
  <c r="L694" i="12" s="1"/>
  <c r="L716" i="12"/>
  <c r="H790" i="12"/>
  <c r="J791" i="12"/>
  <c r="L791" i="12" s="1"/>
  <c r="F655" i="12"/>
  <c r="F654" i="12" s="1"/>
  <c r="F653" i="12" s="1"/>
  <c r="F648" i="12" s="1"/>
  <c r="J698" i="12"/>
  <c r="L698" i="12" s="1"/>
  <c r="H697" i="12"/>
  <c r="H723" i="12"/>
  <c r="J731" i="12"/>
  <c r="L731" i="12" s="1"/>
  <c r="H737" i="12"/>
  <c r="J738" i="12"/>
  <c r="L738" i="12" s="1"/>
  <c r="J667" i="12"/>
  <c r="L667" i="12" s="1"/>
  <c r="H681" i="12"/>
  <c r="J699" i="12"/>
  <c r="L699" i="12" s="1"/>
  <c r="J705" i="12"/>
  <c r="L705" i="12" s="1"/>
  <c r="J717" i="12"/>
  <c r="L717" i="12" s="1"/>
  <c r="I727" i="12"/>
  <c r="H730" i="12"/>
  <c r="J730" i="12" s="1"/>
  <c r="L730" i="12" s="1"/>
  <c r="J739" i="12"/>
  <c r="L739" i="12" s="1"/>
  <c r="H761" i="12"/>
  <c r="J762" i="12"/>
  <c r="L762" i="12" s="1"/>
  <c r="H770" i="12"/>
  <c r="J770" i="12" s="1"/>
  <c r="L770" i="12" s="1"/>
  <c r="J771" i="12"/>
  <c r="L771" i="12" s="1"/>
  <c r="J773" i="12"/>
  <c r="L773" i="12" s="1"/>
  <c r="J784" i="12"/>
  <c r="L784" i="12" s="1"/>
  <c r="H783" i="12"/>
  <c r="J796" i="12"/>
  <c r="L796" i="12" s="1"/>
  <c r="L751" i="12"/>
  <c r="J768" i="12"/>
  <c r="L768" i="12" s="1"/>
  <c r="H767" i="12"/>
  <c r="J780" i="12"/>
  <c r="L780" i="12" s="1"/>
  <c r="H779" i="12"/>
  <c r="J808" i="12"/>
  <c r="L808" i="12" s="1"/>
  <c r="H807" i="12"/>
  <c r="H740" i="12"/>
  <c r="J740" i="12" s="1"/>
  <c r="L740" i="12" s="1"/>
  <c r="J748" i="12"/>
  <c r="L748" i="12" s="1"/>
  <c r="J797" i="12"/>
  <c r="L797" i="12" s="1"/>
  <c r="J804" i="12"/>
  <c r="L804" i="12" s="1"/>
  <c r="H803" i="12"/>
  <c r="J809" i="12"/>
  <c r="L809" i="12" s="1"/>
  <c r="J80" i="8"/>
  <c r="L80" i="8" s="1"/>
  <c r="H79" i="8"/>
  <c r="F11" i="8"/>
  <c r="F10" i="8" s="1"/>
  <c r="F9" i="8" s="1"/>
  <c r="J32" i="8"/>
  <c r="L32" i="8" s="1"/>
  <c r="J112" i="8"/>
  <c r="L112" i="8" s="1"/>
  <c r="H111" i="8"/>
  <c r="J192" i="8"/>
  <c r="L192" i="8" s="1"/>
  <c r="H214" i="8"/>
  <c r="J215" i="8"/>
  <c r="L215" i="8" s="1"/>
  <c r="H226" i="8"/>
  <c r="J227" i="8"/>
  <c r="L227" i="8" s="1"/>
  <c r="H301" i="8"/>
  <c r="J301" i="8" s="1"/>
  <c r="L301" i="8" s="1"/>
  <c r="H13" i="8"/>
  <c r="J21" i="8"/>
  <c r="L21" i="8" s="1"/>
  <c r="H35" i="8"/>
  <c r="G35" i="8"/>
  <c r="G31" i="8" s="1"/>
  <c r="G30" i="8" s="1"/>
  <c r="G29" i="8" s="1"/>
  <c r="H46" i="8"/>
  <c r="J47" i="8"/>
  <c r="L47" i="8" s="1"/>
  <c r="H52" i="8"/>
  <c r="J58" i="8"/>
  <c r="L58" i="8" s="1"/>
  <c r="K65" i="8"/>
  <c r="K61" i="8" s="1"/>
  <c r="K49" i="8" s="1"/>
  <c r="K48" i="8" s="1"/>
  <c r="H70" i="8"/>
  <c r="J70" i="8" s="1"/>
  <c r="L70" i="8" s="1"/>
  <c r="J71" i="8"/>
  <c r="L71" i="8" s="1"/>
  <c r="H76" i="8"/>
  <c r="F92" i="8"/>
  <c r="F91" i="8" s="1"/>
  <c r="F90" i="8" s="1"/>
  <c r="H130" i="8"/>
  <c r="J130" i="8" s="1"/>
  <c r="L130" i="8" s="1"/>
  <c r="J131" i="8"/>
  <c r="L131" i="8" s="1"/>
  <c r="I147" i="8"/>
  <c r="I146" i="8" s="1"/>
  <c r="H154" i="8"/>
  <c r="J155" i="8"/>
  <c r="L155" i="8" s="1"/>
  <c r="J176" i="8"/>
  <c r="L176" i="8" s="1"/>
  <c r="H175" i="8"/>
  <c r="J175" i="8" s="1"/>
  <c r="L175" i="8" s="1"/>
  <c r="L182" i="8"/>
  <c r="K218" i="8"/>
  <c r="K217" i="8" s="1"/>
  <c r="K216" i="8" s="1"/>
  <c r="K252" i="8"/>
  <c r="K251" i="8" s="1"/>
  <c r="K250" i="8" s="1"/>
  <c r="K239" i="8" s="1"/>
  <c r="F335" i="8"/>
  <c r="F334" i="8"/>
  <c r="G335" i="8"/>
  <c r="J491" i="8"/>
  <c r="L491" i="8" s="1"/>
  <c r="H490" i="8"/>
  <c r="H27" i="8"/>
  <c r="H54" i="8"/>
  <c r="J54" i="8" s="1"/>
  <c r="L54" i="8" s="1"/>
  <c r="J100" i="8"/>
  <c r="L100" i="8" s="1"/>
  <c r="H99" i="8"/>
  <c r="H66" i="8"/>
  <c r="J67" i="8"/>
  <c r="L67" i="8" s="1"/>
  <c r="J81" i="8"/>
  <c r="L81" i="8" s="1"/>
  <c r="F84" i="8"/>
  <c r="F83" i="8" s="1"/>
  <c r="J116" i="8"/>
  <c r="L116" i="8" s="1"/>
  <c r="H115" i="8"/>
  <c r="G126" i="8"/>
  <c r="G119" i="8" s="1"/>
  <c r="G83" i="8" s="1"/>
  <c r="J141" i="8"/>
  <c r="L141" i="8" s="1"/>
  <c r="H140" i="8"/>
  <c r="F149" i="8"/>
  <c r="F148" i="8" s="1"/>
  <c r="F147" i="8" s="1"/>
  <c r="F146" i="8" s="1"/>
  <c r="F145" i="8" s="1"/>
  <c r="J157" i="8"/>
  <c r="L157" i="8" s="1"/>
  <c r="H156" i="8"/>
  <c r="J156" i="8" s="1"/>
  <c r="L156" i="8" s="1"/>
  <c r="H166" i="8"/>
  <c r="J167" i="8"/>
  <c r="L167" i="8" s="1"/>
  <c r="J173" i="8"/>
  <c r="L173" i="8" s="1"/>
  <c r="H172" i="8"/>
  <c r="J188" i="8"/>
  <c r="L188" i="8" s="1"/>
  <c r="H187" i="8"/>
  <c r="H299" i="8"/>
  <c r="J300" i="8"/>
  <c r="L300" i="8" s="1"/>
  <c r="H311" i="8"/>
  <c r="J312" i="8"/>
  <c r="L312" i="8" s="1"/>
  <c r="I334" i="8"/>
  <c r="I335" i="8"/>
  <c r="H390" i="8"/>
  <c r="J391" i="8"/>
  <c r="L391" i="8" s="1"/>
  <c r="J410" i="8"/>
  <c r="L410" i="8" s="1"/>
  <c r="H409" i="8"/>
  <c r="H452" i="8"/>
  <c r="J452" i="8" s="1"/>
  <c r="L452" i="8" s="1"/>
  <c r="J453" i="8"/>
  <c r="L453" i="8" s="1"/>
  <c r="J88" i="8"/>
  <c r="L88" i="8" s="1"/>
  <c r="H87" i="8"/>
  <c r="J105" i="8"/>
  <c r="L105" i="8" s="1"/>
  <c r="H104" i="8"/>
  <c r="H122" i="8"/>
  <c r="J123" i="8"/>
  <c r="L123" i="8" s="1"/>
  <c r="J34" i="8"/>
  <c r="L34" i="8" s="1"/>
  <c r="L38" i="8"/>
  <c r="G49" i="8"/>
  <c r="G48" i="8" s="1"/>
  <c r="J92" i="8"/>
  <c r="H91" i="8"/>
  <c r="K126" i="8"/>
  <c r="J142" i="8"/>
  <c r="L142" i="8" s="1"/>
  <c r="I169" i="8"/>
  <c r="I168" i="8" s="1"/>
  <c r="K169" i="8"/>
  <c r="K168" i="8" s="1"/>
  <c r="H247" i="8"/>
  <c r="J248" i="8"/>
  <c r="L248" i="8" s="1"/>
  <c r="J257" i="8"/>
  <c r="L257" i="8" s="1"/>
  <c r="H256" i="8"/>
  <c r="H294" i="8"/>
  <c r="H326" i="8"/>
  <c r="J327" i="8"/>
  <c r="L327" i="8" s="1"/>
  <c r="H344" i="8"/>
  <c r="J344" i="8" s="1"/>
  <c r="L344" i="8" s="1"/>
  <c r="J345" i="8"/>
  <c r="L345" i="8" s="1"/>
  <c r="I35" i="8"/>
  <c r="I31" i="8" s="1"/>
  <c r="I30" i="8" s="1"/>
  <c r="I29" i="8" s="1"/>
  <c r="J68" i="8"/>
  <c r="L68" i="8" s="1"/>
  <c r="J93" i="8"/>
  <c r="L93" i="8" s="1"/>
  <c r="J136" i="8"/>
  <c r="L136" i="8" s="1"/>
  <c r="L151" i="8"/>
  <c r="J177" i="8"/>
  <c r="L177" i="8" s="1"/>
  <c r="L183" i="8"/>
  <c r="G218" i="8"/>
  <c r="G217" i="8" s="1"/>
  <c r="G216" i="8" s="1"/>
  <c r="G195" i="8" s="1"/>
  <c r="K266" i="8"/>
  <c r="G296" i="8"/>
  <c r="G289" i="8" s="1"/>
  <c r="H315" i="8"/>
  <c r="J316" i="8"/>
  <c r="L316" i="8" s="1"/>
  <c r="H341" i="8"/>
  <c r="J341" i="8" s="1"/>
  <c r="L341" i="8" s="1"/>
  <c r="J342" i="8"/>
  <c r="L342" i="8" s="1"/>
  <c r="L347" i="8"/>
  <c r="G365" i="8"/>
  <c r="G364" i="8" s="1"/>
  <c r="F406" i="8"/>
  <c r="I439" i="8"/>
  <c r="J440" i="8"/>
  <c r="L440" i="8" s="1"/>
  <c r="J443" i="8"/>
  <c r="L443" i="8" s="1"/>
  <c r="H442" i="8"/>
  <c r="H466" i="8"/>
  <c r="J466" i="8" s="1"/>
  <c r="L466" i="8" s="1"/>
  <c r="F465" i="8"/>
  <c r="H465" i="8" s="1"/>
  <c r="J465" i="8" s="1"/>
  <c r="L465" i="8" s="1"/>
  <c r="K517" i="8"/>
  <c r="J200" i="8"/>
  <c r="L200" i="8" s="1"/>
  <c r="H199" i="8"/>
  <c r="J220" i="8"/>
  <c r="L220" i="8" s="1"/>
  <c r="H219" i="8"/>
  <c r="L222" i="8"/>
  <c r="I239" i="8"/>
  <c r="F239" i="8"/>
  <c r="F195" i="8" s="1"/>
  <c r="I297" i="8"/>
  <c r="I296" i="8" s="1"/>
  <c r="I289" i="8" s="1"/>
  <c r="J305" i="8"/>
  <c r="L305" i="8" s="1"/>
  <c r="H304" i="8"/>
  <c r="J304" i="8" s="1"/>
  <c r="L304" i="8" s="1"/>
  <c r="K334" i="8"/>
  <c r="K333" i="8" s="1"/>
  <c r="K335" i="8"/>
  <c r="H462" i="8"/>
  <c r="J463" i="8"/>
  <c r="L463" i="8" s="1"/>
  <c r="J538" i="8"/>
  <c r="L538" i="8" s="1"/>
  <c r="H537" i="8"/>
  <c r="L107" i="8"/>
  <c r="J117" i="8"/>
  <c r="L117" i="8" s="1"/>
  <c r="K121" i="8"/>
  <c r="K120" i="8" s="1"/>
  <c r="G161" i="8"/>
  <c r="G160" i="8" s="1"/>
  <c r="G159" i="8" s="1"/>
  <c r="G147" i="8" s="1"/>
  <c r="G146" i="8" s="1"/>
  <c r="I199" i="8"/>
  <c r="I198" i="8" s="1"/>
  <c r="I197" i="8" s="1"/>
  <c r="I196" i="8" s="1"/>
  <c r="L223" i="8"/>
  <c r="J240" i="8"/>
  <c r="L240" i="8" s="1"/>
  <c r="J243" i="8"/>
  <c r="L243" i="8" s="1"/>
  <c r="H273" i="8"/>
  <c r="J274" i="8"/>
  <c r="L274" i="8" s="1"/>
  <c r="L284" i="8"/>
  <c r="J283" i="8"/>
  <c r="L283" i="8" s="1"/>
  <c r="J340" i="8"/>
  <c r="L340" i="8" s="1"/>
  <c r="H339" i="8"/>
  <c r="H360" i="8"/>
  <c r="J361" i="8"/>
  <c r="L361" i="8" s="1"/>
  <c r="H368" i="8"/>
  <c r="J369" i="8"/>
  <c r="L369" i="8" s="1"/>
  <c r="I480" i="8"/>
  <c r="I479" i="8" s="1"/>
  <c r="I478" i="8" s="1"/>
  <c r="J481" i="8"/>
  <c r="L481" i="8" s="1"/>
  <c r="I367" i="8"/>
  <c r="I366" i="8" s="1"/>
  <c r="I365" i="8" s="1"/>
  <c r="I364" i="8" s="1"/>
  <c r="J382" i="8"/>
  <c r="L382" i="8" s="1"/>
  <c r="H381" i="8"/>
  <c r="G406" i="8"/>
  <c r="J426" i="8"/>
  <c r="L426" i="8" s="1"/>
  <c r="H425" i="8"/>
  <c r="J234" i="8"/>
  <c r="L234" i="8" s="1"/>
  <c r="I231" i="8"/>
  <c r="G239" i="8"/>
  <c r="H263" i="8"/>
  <c r="J264" i="8"/>
  <c r="L264" i="8" s="1"/>
  <c r="J270" i="8"/>
  <c r="L270" i="8" s="1"/>
  <c r="H269" i="8"/>
  <c r="J281" i="8"/>
  <c r="L281" i="8" s="1"/>
  <c r="H280" i="8"/>
  <c r="F289" i="8"/>
  <c r="F265" i="8" s="1"/>
  <c r="K310" i="8"/>
  <c r="K309" i="8" s="1"/>
  <c r="K308" i="8" s="1"/>
  <c r="L329" i="8"/>
  <c r="L346" i="8"/>
  <c r="F367" i="8"/>
  <c r="F366" i="8" s="1"/>
  <c r="F365" i="8" s="1"/>
  <c r="F364" i="8" s="1"/>
  <c r="H416" i="8"/>
  <c r="J417" i="8"/>
  <c r="L417" i="8" s="1"/>
  <c r="H469" i="8"/>
  <c r="H471" i="8"/>
  <c r="J471" i="8" s="1"/>
  <c r="K471" i="8"/>
  <c r="K457" i="8" s="1"/>
  <c r="K456" i="8" s="1"/>
  <c r="K455" i="8" s="1"/>
  <c r="K454" i="8" s="1"/>
  <c r="K479" i="8"/>
  <c r="K478" i="8" s="1"/>
  <c r="G495" i="8"/>
  <c r="G525" i="8"/>
  <c r="G517" i="8" s="1"/>
  <c r="H587" i="8"/>
  <c r="J588" i="8"/>
  <c r="L588" i="8" s="1"/>
  <c r="G599" i="8"/>
  <c r="G589" i="8" s="1"/>
  <c r="J229" i="8"/>
  <c r="L229" i="8" s="1"/>
  <c r="J241" i="8"/>
  <c r="L241" i="8" s="1"/>
  <c r="L276" i="8"/>
  <c r="F296" i="8"/>
  <c r="G310" i="8"/>
  <c r="G309" i="8" s="1"/>
  <c r="G308" i="8" s="1"/>
  <c r="K322" i="8"/>
  <c r="L328" i="8"/>
  <c r="J352" i="8"/>
  <c r="L352" i="8" s="1"/>
  <c r="H351" i="8"/>
  <c r="J357" i="8"/>
  <c r="L357" i="8" s="1"/>
  <c r="H356" i="8"/>
  <c r="L374" i="8"/>
  <c r="H378" i="8"/>
  <c r="J379" i="8"/>
  <c r="L379" i="8" s="1"/>
  <c r="J383" i="8"/>
  <c r="L383" i="8" s="1"/>
  <c r="H388" i="8"/>
  <c r="J389" i="8"/>
  <c r="L389" i="8" s="1"/>
  <c r="H399" i="8"/>
  <c r="J400" i="8"/>
  <c r="L400" i="8" s="1"/>
  <c r="J448" i="8"/>
  <c r="L448" i="8" s="1"/>
  <c r="I459" i="8"/>
  <c r="J460" i="8"/>
  <c r="L460" i="8" s="1"/>
  <c r="H511" i="8"/>
  <c r="J512" i="8"/>
  <c r="L512" i="8" s="1"/>
  <c r="I514" i="8"/>
  <c r="I495" i="8" s="1"/>
  <c r="J515" i="8"/>
  <c r="L515" i="8" s="1"/>
  <c r="F517" i="8"/>
  <c r="H523" i="8"/>
  <c r="J524" i="8"/>
  <c r="L524" i="8" s="1"/>
  <c r="J372" i="8"/>
  <c r="L372" i="8" s="1"/>
  <c r="H432" i="8"/>
  <c r="J433" i="8"/>
  <c r="L433" i="8" s="1"/>
  <c r="J475" i="8"/>
  <c r="L475" i="8" s="1"/>
  <c r="H507" i="8"/>
  <c r="J508" i="8"/>
  <c r="L508" i="8" s="1"/>
  <c r="I517" i="8"/>
  <c r="F599" i="8"/>
  <c r="F589" i="8" s="1"/>
  <c r="I413" i="8"/>
  <c r="I406" i="8" s="1"/>
  <c r="I471" i="8"/>
  <c r="J480" i="8"/>
  <c r="L480" i="8" s="1"/>
  <c r="F498" i="8"/>
  <c r="F497" i="8" s="1"/>
  <c r="F496" i="8" s="1"/>
  <c r="F495" i="8" s="1"/>
  <c r="J500" i="8"/>
  <c r="L500" i="8" s="1"/>
  <c r="H544" i="8"/>
  <c r="J545" i="8"/>
  <c r="L545" i="8" s="1"/>
  <c r="J394" i="8"/>
  <c r="L394" i="8" s="1"/>
  <c r="F442" i="8"/>
  <c r="F438" i="8" s="1"/>
  <c r="F437" i="8" s="1"/>
  <c r="F436" i="8" s="1"/>
  <c r="F435" i="8" s="1"/>
  <c r="H499" i="8"/>
  <c r="J501" i="8"/>
  <c r="L501" i="8" s="1"/>
  <c r="J504" i="8"/>
  <c r="L504" i="8" s="1"/>
  <c r="H530" i="8"/>
  <c r="J558" i="8"/>
  <c r="L558" i="8" s="1"/>
  <c r="H557" i="8"/>
  <c r="F562" i="8"/>
  <c r="F561" i="8" s="1"/>
  <c r="F560" i="8" s="1"/>
  <c r="J573" i="8"/>
  <c r="L573" i="8" s="1"/>
  <c r="J579" i="8"/>
  <c r="L579" i="8" s="1"/>
  <c r="H578" i="8"/>
  <c r="J602" i="8"/>
  <c r="L602" i="8" s="1"/>
  <c r="H601" i="8"/>
  <c r="J476" i="8"/>
  <c r="L476" i="8" s="1"/>
  <c r="J565" i="8"/>
  <c r="L565" i="8" s="1"/>
  <c r="H564" i="8"/>
  <c r="J593" i="8"/>
  <c r="L593" i="8" s="1"/>
  <c r="I599" i="8"/>
  <c r="I589" i="8" s="1"/>
  <c r="G608" i="8"/>
  <c r="G607" i="8" s="1"/>
  <c r="G606" i="8" s="1"/>
  <c r="K620" i="8"/>
  <c r="K616" i="8" s="1"/>
  <c r="K615" i="8" s="1"/>
  <c r="K599" i="8" s="1"/>
  <c r="K589" i="8" s="1"/>
  <c r="L621" i="8"/>
  <c r="L568" i="8"/>
  <c r="L620" i="8"/>
  <c r="L580" i="8"/>
  <c r="J594" i="8"/>
  <c r="L594" i="8" s="1"/>
  <c r="J597" i="8"/>
  <c r="L597" i="8" s="1"/>
  <c r="H596" i="8"/>
  <c r="J596" i="8" s="1"/>
  <c r="L596" i="8" s="1"/>
  <c r="J11" i="10"/>
  <c r="J10" i="10" s="1"/>
  <c r="J9" i="10" s="1"/>
  <c r="K12" i="10"/>
  <c r="M12" i="10" s="1"/>
  <c r="J214" i="10"/>
  <c r="K30" i="10"/>
  <c r="M30" i="10" s="1"/>
  <c r="K120" i="10"/>
  <c r="M120" i="10" s="1"/>
  <c r="K226" i="10"/>
  <c r="M226" i="10" s="1"/>
  <c r="I225" i="10"/>
  <c r="I405" i="10"/>
  <c r="K406" i="10"/>
  <c r="M406" i="10" s="1"/>
  <c r="I497" i="10"/>
  <c r="K498" i="10"/>
  <c r="M498" i="10" s="1"/>
  <c r="J36" i="10"/>
  <c r="I49" i="10"/>
  <c r="K50" i="10"/>
  <c r="M50" i="10" s="1"/>
  <c r="I75" i="10"/>
  <c r="K76" i="10"/>
  <c r="I107" i="10"/>
  <c r="K107" i="10" s="1"/>
  <c r="M107" i="10" s="1"/>
  <c r="I151" i="10"/>
  <c r="L128" i="10"/>
  <c r="J178" i="10"/>
  <c r="I194" i="10"/>
  <c r="I208" i="10"/>
  <c r="J211" i="10"/>
  <c r="K212" i="10"/>
  <c r="M212" i="10" s="1"/>
  <c r="K293" i="10"/>
  <c r="M293" i="10" s="1"/>
  <c r="I292" i="10"/>
  <c r="K292" i="10" s="1"/>
  <c r="M292" i="10" s="1"/>
  <c r="K401" i="10"/>
  <c r="M401" i="10" s="1"/>
  <c r="J397" i="10"/>
  <c r="J396" i="10" s="1"/>
  <c r="I457" i="10"/>
  <c r="K458" i="10"/>
  <c r="M458" i="10" s="1"/>
  <c r="I131" i="10"/>
  <c r="K132" i="10"/>
  <c r="M132" i="10" s="1"/>
  <c r="K175" i="10"/>
  <c r="M175" i="10" s="1"/>
  <c r="I174" i="10"/>
  <c r="I408" i="10"/>
  <c r="K409" i="10"/>
  <c r="M409" i="10" s="1"/>
  <c r="I45" i="10"/>
  <c r="K46" i="10"/>
  <c r="M46" i="10" s="1"/>
  <c r="K53" i="10"/>
  <c r="M53" i="10" s="1"/>
  <c r="I55" i="10"/>
  <c r="I59" i="10"/>
  <c r="K59" i="10" s="1"/>
  <c r="M59" i="10" s="1"/>
  <c r="K60" i="10"/>
  <c r="M60" i="10" s="1"/>
  <c r="L76" i="10"/>
  <c r="L75" i="10" s="1"/>
  <c r="L74" i="10" s="1"/>
  <c r="L40" i="10" s="1"/>
  <c r="M97" i="10"/>
  <c r="I100" i="10"/>
  <c r="K101" i="10"/>
  <c r="M101" i="10" s="1"/>
  <c r="L111" i="10"/>
  <c r="K115" i="10"/>
  <c r="M115" i="10" s="1"/>
  <c r="I114" i="10"/>
  <c r="K119" i="10"/>
  <c r="M119" i="10" s="1"/>
  <c r="I118" i="10"/>
  <c r="K118" i="10" s="1"/>
  <c r="M118" i="10" s="1"/>
  <c r="M125" i="10"/>
  <c r="M133" i="10"/>
  <c r="J136" i="10"/>
  <c r="K137" i="10"/>
  <c r="M137" i="10" s="1"/>
  <c r="J144" i="10"/>
  <c r="K145" i="10"/>
  <c r="M145" i="10" s="1"/>
  <c r="J156" i="10"/>
  <c r="K156" i="10" s="1"/>
  <c r="M156" i="10" s="1"/>
  <c r="K157" i="10"/>
  <c r="M157" i="10" s="1"/>
  <c r="H162" i="10"/>
  <c r="H128" i="10" s="1"/>
  <c r="H177" i="10"/>
  <c r="G177" i="10"/>
  <c r="I200" i="10"/>
  <c r="K201" i="10"/>
  <c r="M201" i="10" s="1"/>
  <c r="H214" i="10"/>
  <c r="K227" i="10"/>
  <c r="M227" i="10" s="1"/>
  <c r="K322" i="10"/>
  <c r="M322" i="10" s="1"/>
  <c r="I321" i="10"/>
  <c r="G337" i="10"/>
  <c r="G336" i="10" s="1"/>
  <c r="K398" i="10"/>
  <c r="M398" i="10" s="1"/>
  <c r="J412" i="10"/>
  <c r="J411" i="10" s="1"/>
  <c r="J410" i="10" s="1"/>
  <c r="K413" i="10"/>
  <c r="M413" i="10" s="1"/>
  <c r="G478" i="10"/>
  <c r="J123" i="10"/>
  <c r="J111" i="10" s="1"/>
  <c r="K124" i="10"/>
  <c r="M124" i="10" s="1"/>
  <c r="L178" i="10"/>
  <c r="L177" i="10" s="1"/>
  <c r="K314" i="10"/>
  <c r="M314" i="10" s="1"/>
  <c r="J309" i="10"/>
  <c r="J305" i="10" s="1"/>
  <c r="J304" i="10" s="1"/>
  <c r="J303" i="10" s="1"/>
  <c r="J302" i="10" s="1"/>
  <c r="I368" i="10"/>
  <c r="K369" i="10"/>
  <c r="M369" i="10" s="1"/>
  <c r="I377" i="10"/>
  <c r="K378" i="10"/>
  <c r="M378" i="10" s="1"/>
  <c r="M555" i="10"/>
  <c r="K554" i="10"/>
  <c r="M554" i="10" s="1"/>
  <c r="K13" i="10"/>
  <c r="M13" i="10" s="1"/>
  <c r="I15" i="10"/>
  <c r="G15" i="10"/>
  <c r="G11" i="10" s="1"/>
  <c r="G10" i="10" s="1"/>
  <c r="G9" i="10" s="1"/>
  <c r="G22" i="10"/>
  <c r="L22" i="10"/>
  <c r="L8" i="10" s="1"/>
  <c r="K31" i="10"/>
  <c r="M31" i="10" s="1"/>
  <c r="G49" i="10"/>
  <c r="G48" i="10" s="1"/>
  <c r="G47" i="10" s="1"/>
  <c r="G41" i="10" s="1"/>
  <c r="G40" i="10" s="1"/>
  <c r="K57" i="10"/>
  <c r="M57" i="10" s="1"/>
  <c r="M77" i="10"/>
  <c r="H81" i="10"/>
  <c r="H74" i="10" s="1"/>
  <c r="H40" i="10" s="1"/>
  <c r="H8" i="10" s="1"/>
  <c r="G92" i="10"/>
  <c r="G91" i="10" s="1"/>
  <c r="G90" i="10" s="1"/>
  <c r="G89" i="10" s="1"/>
  <c r="G88" i="10" s="1"/>
  <c r="L92" i="10"/>
  <c r="L91" i="10" s="1"/>
  <c r="J104" i="10"/>
  <c r="J103" i="10" s="1"/>
  <c r="J102" i="10" s="1"/>
  <c r="J90" i="10" s="1"/>
  <c r="J89" i="10" s="1"/>
  <c r="K105" i="10"/>
  <c r="M105" i="10" s="1"/>
  <c r="K123" i="10"/>
  <c r="M123" i="10" s="1"/>
  <c r="K144" i="10"/>
  <c r="M144" i="10" s="1"/>
  <c r="I163" i="10"/>
  <c r="K164" i="10"/>
  <c r="M164" i="10" s="1"/>
  <c r="I183" i="10"/>
  <c r="K184" i="10"/>
  <c r="M184" i="10" s="1"/>
  <c r="K218" i="10"/>
  <c r="M218" i="10" s="1"/>
  <c r="I217" i="10"/>
  <c r="I287" i="10"/>
  <c r="I372" i="10"/>
  <c r="K373" i="10"/>
  <c r="M373" i="10" s="1"/>
  <c r="I411" i="10"/>
  <c r="K412" i="10"/>
  <c r="M412" i="10" s="1"/>
  <c r="H92" i="10"/>
  <c r="H91" i="10" s="1"/>
  <c r="H90" i="10" s="1"/>
  <c r="H89" i="10" s="1"/>
  <c r="H88" i="10" s="1"/>
  <c r="G143" i="10"/>
  <c r="G142" i="10" s="1"/>
  <c r="G141" i="10" s="1"/>
  <c r="G128" i="10" s="1"/>
  <c r="I233" i="10"/>
  <c r="K234" i="10"/>
  <c r="M234" i="10" s="1"/>
  <c r="G438" i="10"/>
  <c r="G437" i="10" s="1"/>
  <c r="G436" i="10" s="1"/>
  <c r="K517" i="10"/>
  <c r="M517" i="10" s="1"/>
  <c r="K78" i="10"/>
  <c r="M78" i="10" s="1"/>
  <c r="K79" i="10"/>
  <c r="M79" i="10" s="1"/>
  <c r="J81" i="10"/>
  <c r="J74" i="10" s="1"/>
  <c r="K98" i="10"/>
  <c r="M98" i="10" s="1"/>
  <c r="K134" i="10"/>
  <c r="M134" i="10" s="1"/>
  <c r="K138" i="10"/>
  <c r="M138" i="10" s="1"/>
  <c r="L237" i="10"/>
  <c r="L236" i="10" s="1"/>
  <c r="L235" i="10" s="1"/>
  <c r="G237" i="10"/>
  <c r="G236" i="10" s="1"/>
  <c r="G235" i="10" s="1"/>
  <c r="I241" i="10"/>
  <c r="K242" i="10"/>
  <c r="M242" i="10" s="1"/>
  <c r="I267" i="10"/>
  <c r="L282" i="10"/>
  <c r="L281" i="10" s="1"/>
  <c r="L280" i="10" s="1"/>
  <c r="L279" i="10" s="1"/>
  <c r="L278" i="10" s="1"/>
  <c r="L257" i="10" s="1"/>
  <c r="K290" i="10"/>
  <c r="M290" i="10" s="1"/>
  <c r="K296" i="10"/>
  <c r="M296" i="10" s="1"/>
  <c r="K300" i="10"/>
  <c r="M300" i="10" s="1"/>
  <c r="J337" i="10"/>
  <c r="J336" i="10" s="1"/>
  <c r="I347" i="10"/>
  <c r="K348" i="10"/>
  <c r="M348" i="10" s="1"/>
  <c r="I351" i="10"/>
  <c r="K352" i="10"/>
  <c r="M352" i="10" s="1"/>
  <c r="K387" i="10"/>
  <c r="M387" i="10" s="1"/>
  <c r="I386" i="10"/>
  <c r="M417" i="10"/>
  <c r="I416" i="10"/>
  <c r="J423" i="10"/>
  <c r="J416" i="10" s="1"/>
  <c r="J415" i="10" s="1"/>
  <c r="K424" i="10"/>
  <c r="M424" i="10" s="1"/>
  <c r="L426" i="10"/>
  <c r="L395" i="10" s="1"/>
  <c r="L394" i="10" s="1"/>
  <c r="I445" i="10"/>
  <c r="K446" i="10"/>
  <c r="M446" i="10" s="1"/>
  <c r="K464" i="10"/>
  <c r="M464" i="10" s="1"/>
  <c r="G462" i="10"/>
  <c r="G461" i="10" s="1"/>
  <c r="G460" i="10" s="1"/>
  <c r="G459" i="10" s="1"/>
  <c r="L466" i="10"/>
  <c r="L462" i="10" s="1"/>
  <c r="L461" i="10" s="1"/>
  <c r="L460" i="10" s="1"/>
  <c r="L459" i="10" s="1"/>
  <c r="I471" i="10"/>
  <c r="K471" i="10" s="1"/>
  <c r="M471" i="10" s="1"/>
  <c r="K473" i="10"/>
  <c r="M473" i="10" s="1"/>
  <c r="I523" i="10"/>
  <c r="K524" i="10"/>
  <c r="M524" i="10" s="1"/>
  <c r="K538" i="10"/>
  <c r="M538" i="10" s="1"/>
  <c r="J537" i="10"/>
  <c r="K563" i="10"/>
  <c r="M563" i="10" s="1"/>
  <c r="I566" i="10"/>
  <c r="K566" i="10" s="1"/>
  <c r="M566" i="10" s="1"/>
  <c r="K567" i="10"/>
  <c r="M567" i="10" s="1"/>
  <c r="H654" i="10"/>
  <c r="H653" i="10" s="1"/>
  <c r="H652" i="10" s="1"/>
  <c r="H644" i="10" s="1"/>
  <c r="H634" i="10" s="1"/>
  <c r="M61" i="10"/>
  <c r="I66" i="10"/>
  <c r="I82" i="10"/>
  <c r="K82" i="10" s="1"/>
  <c r="M82" i="10" s="1"/>
  <c r="M93" i="10"/>
  <c r="K139" i="10"/>
  <c r="M139" i="10" s="1"/>
  <c r="I147" i="10"/>
  <c r="K147" i="10" s="1"/>
  <c r="M147" i="10" s="1"/>
  <c r="K154" i="10"/>
  <c r="M154" i="10" s="1"/>
  <c r="I159" i="10"/>
  <c r="K159" i="10" s="1"/>
  <c r="M159" i="10" s="1"/>
  <c r="M165" i="10"/>
  <c r="I180" i="10"/>
  <c r="I247" i="10"/>
  <c r="K248" i="10"/>
  <c r="M248" i="10" s="1"/>
  <c r="I261" i="10"/>
  <c r="K262" i="10"/>
  <c r="M262" i="10" s="1"/>
  <c r="I391" i="10"/>
  <c r="K392" i="10"/>
  <c r="M392" i="10" s="1"/>
  <c r="M434" i="10"/>
  <c r="J438" i="10"/>
  <c r="J437" i="10" s="1"/>
  <c r="J436" i="10" s="1"/>
  <c r="I449" i="10"/>
  <c r="K450" i="10"/>
  <c r="M450" i="10" s="1"/>
  <c r="K468" i="10"/>
  <c r="M468" i="10" s="1"/>
  <c r="I467" i="10"/>
  <c r="I505" i="10"/>
  <c r="K506" i="10"/>
  <c r="M506" i="10" s="1"/>
  <c r="J547" i="10"/>
  <c r="G547" i="10"/>
  <c r="L610" i="10"/>
  <c r="J689" i="10"/>
  <c r="K690" i="10"/>
  <c r="M690" i="10" s="1"/>
  <c r="I573" i="10"/>
  <c r="K574" i="10"/>
  <c r="M574" i="10" s="1"/>
  <c r="L575" i="10"/>
  <c r="L571" i="10" s="1"/>
  <c r="L570" i="10" s="1"/>
  <c r="L569" i="10" s="1"/>
  <c r="L547" i="10" s="1"/>
  <c r="M576" i="10"/>
  <c r="I630" i="10"/>
  <c r="K631" i="10"/>
  <c r="M631" i="10" s="1"/>
  <c r="G669" i="10"/>
  <c r="I682" i="10"/>
  <c r="K682" i="10" s="1"/>
  <c r="M682" i="10" s="1"/>
  <c r="K683" i="10"/>
  <c r="M683" i="10" s="1"/>
  <c r="K697" i="10"/>
  <c r="M697" i="10" s="1"/>
  <c r="I696" i="10"/>
  <c r="K283" i="10"/>
  <c r="M283" i="10" s="1"/>
  <c r="K310" i="10"/>
  <c r="M310" i="10" s="1"/>
  <c r="I309" i="10"/>
  <c r="I305" i="10" s="1"/>
  <c r="H326" i="10"/>
  <c r="H325" i="10" s="1"/>
  <c r="I331" i="10"/>
  <c r="K332" i="10"/>
  <c r="M332" i="10" s="1"/>
  <c r="I360" i="10"/>
  <c r="K361" i="10"/>
  <c r="M361" i="10" s="1"/>
  <c r="L365" i="10"/>
  <c r="L364" i="10" s="1"/>
  <c r="G365" i="10"/>
  <c r="G364" i="10" s="1"/>
  <c r="G397" i="10"/>
  <c r="G396" i="10" s="1"/>
  <c r="L438" i="10"/>
  <c r="L437" i="10" s="1"/>
  <c r="L436" i="10" s="1"/>
  <c r="H462" i="10"/>
  <c r="H461" i="10" s="1"/>
  <c r="H460" i="10" s="1"/>
  <c r="H459" i="10" s="1"/>
  <c r="M469" i="10"/>
  <c r="L516" i="10"/>
  <c r="L515" i="10" s="1"/>
  <c r="L514" i="10" s="1"/>
  <c r="L513" i="10" s="1"/>
  <c r="K579" i="10"/>
  <c r="M579" i="10" s="1"/>
  <c r="J578" i="10"/>
  <c r="K578" i="10" s="1"/>
  <c r="M578" i="10" s="1"/>
  <c r="H587" i="10"/>
  <c r="H586" i="10" s="1"/>
  <c r="H585" i="10" s="1"/>
  <c r="H584" i="10" s="1"/>
  <c r="I592" i="10"/>
  <c r="K599" i="10"/>
  <c r="M599" i="10" s="1"/>
  <c r="I598" i="10"/>
  <c r="I625" i="10"/>
  <c r="G641" i="10"/>
  <c r="G638" i="10"/>
  <c r="G637" i="10" s="1"/>
  <c r="G636" i="10" s="1"/>
  <c r="G635" i="10" s="1"/>
  <c r="K276" i="10"/>
  <c r="M276" i="10" s="1"/>
  <c r="I275" i="10"/>
  <c r="J282" i="10"/>
  <c r="J281" i="10" s="1"/>
  <c r="J280" i="10" s="1"/>
  <c r="J279" i="10" s="1"/>
  <c r="K307" i="10"/>
  <c r="M307" i="10" s="1"/>
  <c r="I341" i="10"/>
  <c r="H372" i="10"/>
  <c r="H371" i="10" s="1"/>
  <c r="H367" i="10" s="1"/>
  <c r="H366" i="10" s="1"/>
  <c r="H365" i="10" s="1"/>
  <c r="H364" i="10" s="1"/>
  <c r="H416" i="10"/>
  <c r="H415" i="10" s="1"/>
  <c r="H395" i="10" s="1"/>
  <c r="H394" i="10" s="1"/>
  <c r="I426" i="10"/>
  <c r="K426" i="10" s="1"/>
  <c r="M426" i="10" s="1"/>
  <c r="M429" i="10"/>
  <c r="I431" i="10"/>
  <c r="K431" i="10" s="1"/>
  <c r="M431" i="10" s="1"/>
  <c r="K432" i="10"/>
  <c r="M432" i="10" s="1"/>
  <c r="M433" i="10"/>
  <c r="I441" i="10"/>
  <c r="K442" i="10"/>
  <c r="M442" i="10" s="1"/>
  <c r="K463" i="10"/>
  <c r="M463" i="10" s="1"/>
  <c r="K470" i="10"/>
  <c r="M470" i="10" s="1"/>
  <c r="J488" i="10"/>
  <c r="J487" i="10" s="1"/>
  <c r="J486" i="10" s="1"/>
  <c r="J478" i="10" s="1"/>
  <c r="K580" i="10"/>
  <c r="M580" i="10" s="1"/>
  <c r="J587" i="10"/>
  <c r="J586" i="10" s="1"/>
  <c r="J585" i="10" s="1"/>
  <c r="J584" i="10" s="1"/>
  <c r="I588" i="10"/>
  <c r="K589" i="10"/>
  <c r="M589" i="10" s="1"/>
  <c r="I638" i="10"/>
  <c r="K639" i="10"/>
  <c r="M639" i="10" s="1"/>
  <c r="K651" i="10"/>
  <c r="M651" i="10" s="1"/>
  <c r="I649" i="10"/>
  <c r="J705" i="10"/>
  <c r="J704" i="10" s="1"/>
  <c r="J703" i="10"/>
  <c r="J693" i="10" s="1"/>
  <c r="J692" i="10" s="1"/>
  <c r="I706" i="10"/>
  <c r="K707" i="10"/>
  <c r="M707" i="10" s="1"/>
  <c r="G505" i="10"/>
  <c r="G504" i="10" s="1"/>
  <c r="G503" i="10" s="1"/>
  <c r="G502" i="10" s="1"/>
  <c r="G501" i="10" s="1"/>
  <c r="G500" i="10" s="1"/>
  <c r="K552" i="10"/>
  <c r="M552" i="10" s="1"/>
  <c r="I551" i="10"/>
  <c r="G587" i="10"/>
  <c r="G586" i="10" s="1"/>
  <c r="G585" i="10" s="1"/>
  <c r="G584" i="10" s="1"/>
  <c r="L603" i="10"/>
  <c r="L584" i="10" s="1"/>
  <c r="I616" i="10"/>
  <c r="K617" i="10"/>
  <c r="M617" i="10" s="1"/>
  <c r="M621" i="10"/>
  <c r="M622" i="10"/>
  <c r="L638" i="10"/>
  <c r="L637" i="10" s="1"/>
  <c r="L636" i="10" s="1"/>
  <c r="L635" i="10" s="1"/>
  <c r="K655" i="10"/>
  <c r="M655" i="10" s="1"/>
  <c r="I678" i="10"/>
  <c r="K679" i="10"/>
  <c r="M679" i="10" s="1"/>
  <c r="K243" i="10"/>
  <c r="M243" i="10" s="1"/>
  <c r="K297" i="10"/>
  <c r="M297" i="10" s="1"/>
  <c r="G309" i="10"/>
  <c r="G305" i="10" s="1"/>
  <c r="G304" i="10" s="1"/>
  <c r="G303" i="10" s="1"/>
  <c r="G302" i="10" s="1"/>
  <c r="G278" i="10" s="1"/>
  <c r="G257" i="10" s="1"/>
  <c r="G416" i="10"/>
  <c r="G415" i="10" s="1"/>
  <c r="M418" i="10"/>
  <c r="K421" i="10"/>
  <c r="M421" i="10" s="1"/>
  <c r="H466" i="10"/>
  <c r="K482" i="10"/>
  <c r="M482" i="10" s="1"/>
  <c r="J520" i="10"/>
  <c r="J516" i="10" s="1"/>
  <c r="J515" i="10" s="1"/>
  <c r="J514" i="10" s="1"/>
  <c r="J513" i="10" s="1"/>
  <c r="K545" i="10"/>
  <c r="M545" i="10" s="1"/>
  <c r="I544" i="10"/>
  <c r="H571" i="10"/>
  <c r="H570" i="10" s="1"/>
  <c r="H569" i="10" s="1"/>
  <c r="H547" i="10" s="1"/>
  <c r="K608" i="10"/>
  <c r="M608" i="10" s="1"/>
  <c r="M642" i="10"/>
  <c r="L666" i="10"/>
  <c r="M675" i="10"/>
  <c r="H677" i="10"/>
  <c r="H674" i="10" s="1"/>
  <c r="H673" i="10" s="1"/>
  <c r="H672" i="10" s="1"/>
  <c r="H671" i="10" s="1"/>
  <c r="H670" i="10" s="1"/>
  <c r="H669" i="10" s="1"/>
  <c r="G716" i="10"/>
  <c r="J466" i="10"/>
  <c r="J462" i="10" s="1"/>
  <c r="J461" i="10" s="1"/>
  <c r="J460" i="10" s="1"/>
  <c r="J459" i="10" s="1"/>
  <c r="K491" i="10"/>
  <c r="M491" i="10" s="1"/>
  <c r="K521" i="10"/>
  <c r="M521" i="10" s="1"/>
  <c r="K525" i="10"/>
  <c r="M525" i="10" s="1"/>
  <c r="M557" i="10"/>
  <c r="I562" i="10"/>
  <c r="K595" i="10"/>
  <c r="M595" i="10" s="1"/>
  <c r="I604" i="10"/>
  <c r="K605" i="10"/>
  <c r="M605" i="10" s="1"/>
  <c r="J663" i="10"/>
  <c r="K664" i="10"/>
  <c r="M664" i="10" s="1"/>
  <c r="I687" i="10"/>
  <c r="K564" i="10"/>
  <c r="M564" i="10" s="1"/>
  <c r="K680" i="10"/>
  <c r="M680" i="10" s="1"/>
  <c r="K632" i="10"/>
  <c r="M632" i="10" s="1"/>
  <c r="K656" i="10"/>
  <c r="M656" i="10" s="1"/>
  <c r="M698" i="10"/>
  <c r="H703" i="10"/>
  <c r="H693" i="10" s="1"/>
  <c r="H692" i="10" s="1"/>
  <c r="H705" i="10"/>
  <c r="H704" i="10" s="1"/>
  <c r="H716" i="10"/>
  <c r="K700" i="10"/>
  <c r="M700" i="10" s="1"/>
  <c r="L703" i="10"/>
  <c r="L693" i="10" s="1"/>
  <c r="L692" i="10" s="1"/>
  <c r="L705" i="10"/>
  <c r="L704" i="10" s="1"/>
  <c r="K719" i="10"/>
  <c r="M719" i="10" s="1"/>
  <c r="K721" i="10"/>
  <c r="M721" i="10" s="1"/>
  <c r="K699" i="10"/>
  <c r="M699" i="10" s="1"/>
  <c r="I718" i="10"/>
  <c r="K720" i="10"/>
  <c r="M720" i="10" s="1"/>
  <c r="K730" i="10"/>
  <c r="M730" i="10" s="1"/>
  <c r="I729" i="10"/>
  <c r="F662" i="12" l="1"/>
  <c r="H701" i="12"/>
  <c r="J701" i="12" s="1"/>
  <c r="L701" i="12" s="1"/>
  <c r="G591" i="12"/>
  <c r="F631" i="12"/>
  <c r="I591" i="12"/>
  <c r="H639" i="12"/>
  <c r="H638" i="12" s="1"/>
  <c r="K591" i="12"/>
  <c r="H594" i="12"/>
  <c r="J595" i="12"/>
  <c r="L595" i="12" s="1"/>
  <c r="J493" i="12"/>
  <c r="L493" i="12" s="1"/>
  <c r="H492" i="12"/>
  <c r="J453" i="12"/>
  <c r="L453" i="12" s="1"/>
  <c r="H499" i="12"/>
  <c r="J500" i="12"/>
  <c r="L500" i="12" s="1"/>
  <c r="J421" i="12"/>
  <c r="L421" i="12" s="1"/>
  <c r="H420" i="12"/>
  <c r="I345" i="12"/>
  <c r="J346" i="12"/>
  <c r="L346" i="12" s="1"/>
  <c r="J350" i="12"/>
  <c r="L350" i="12" s="1"/>
  <c r="I349" i="12"/>
  <c r="J349" i="12" s="1"/>
  <c r="L349" i="12" s="1"/>
  <c r="J339" i="12"/>
  <c r="L339" i="12" s="1"/>
  <c r="H229" i="12"/>
  <c r="J230" i="12"/>
  <c r="L230" i="12" s="1"/>
  <c r="J231" i="12"/>
  <c r="L231" i="12" s="1"/>
  <c r="J210" i="12"/>
  <c r="L210" i="12" s="1"/>
  <c r="H209" i="12"/>
  <c r="J267" i="12"/>
  <c r="L267" i="12" s="1"/>
  <c r="H266" i="12"/>
  <c r="I251" i="12"/>
  <c r="G95" i="12"/>
  <c r="K95" i="12"/>
  <c r="H13" i="12"/>
  <c r="I55" i="12"/>
  <c r="I54" i="12" s="1"/>
  <c r="J618" i="8"/>
  <c r="L618" i="8" s="1"/>
  <c r="H617" i="8"/>
  <c r="J613" i="8"/>
  <c r="L613" i="8" s="1"/>
  <c r="H608" i="8"/>
  <c r="J610" i="8"/>
  <c r="L610" i="8" s="1"/>
  <c r="J551" i="8"/>
  <c r="L551" i="8" s="1"/>
  <c r="H550" i="8"/>
  <c r="F454" i="8"/>
  <c r="G455" i="8"/>
  <c r="J484" i="8"/>
  <c r="L484" i="8" s="1"/>
  <c r="H483" i="8"/>
  <c r="J483" i="8" s="1"/>
  <c r="L483" i="8" s="1"/>
  <c r="L471" i="8"/>
  <c r="G454" i="8"/>
  <c r="J422" i="8"/>
  <c r="L422" i="8" s="1"/>
  <c r="H421" i="8"/>
  <c r="G333" i="8"/>
  <c r="J319" i="8"/>
  <c r="L319" i="8" s="1"/>
  <c r="I318" i="8"/>
  <c r="G265" i="8"/>
  <c r="J253" i="8"/>
  <c r="L253" i="8" s="1"/>
  <c r="H252" i="8"/>
  <c r="H207" i="8"/>
  <c r="H206" i="8" s="1"/>
  <c r="G145" i="8"/>
  <c r="H132" i="8"/>
  <c r="J132" i="8" s="1"/>
  <c r="L132" i="8" s="1"/>
  <c r="K195" i="8"/>
  <c r="I145" i="8"/>
  <c r="J181" i="8"/>
  <c r="L181" i="8" s="1"/>
  <c r="J193" i="8"/>
  <c r="L193" i="8" s="1"/>
  <c r="K145" i="8"/>
  <c r="L92" i="8"/>
  <c r="G8" i="8"/>
  <c r="I8" i="8"/>
  <c r="G705" i="10"/>
  <c r="G704" i="10" s="1"/>
  <c r="G703" i="10"/>
  <c r="G693" i="10" s="1"/>
  <c r="G692" i="10" s="1"/>
  <c r="G634" i="10"/>
  <c r="I658" i="10"/>
  <c r="K659" i="10"/>
  <c r="M659" i="10" s="1"/>
  <c r="K601" i="10"/>
  <c r="M601" i="10" s="1"/>
  <c r="G512" i="10"/>
  <c r="K481" i="10"/>
  <c r="M481" i="10" s="1"/>
  <c r="I480" i="10"/>
  <c r="K483" i="10"/>
  <c r="M483" i="10" s="1"/>
  <c r="I531" i="10"/>
  <c r="K531" i="10" s="1"/>
  <c r="M531" i="10" s="1"/>
  <c r="I489" i="10"/>
  <c r="K490" i="10"/>
  <c r="M490" i="10" s="1"/>
  <c r="H363" i="10"/>
  <c r="I380" i="10"/>
  <c r="K381" i="10"/>
  <c r="M381" i="10" s="1"/>
  <c r="K334" i="10"/>
  <c r="M334" i="10" s="1"/>
  <c r="I333" i="10"/>
  <c r="K333" i="10" s="1"/>
  <c r="M333" i="10" s="1"/>
  <c r="K299" i="10"/>
  <c r="M299" i="10" s="1"/>
  <c r="I295" i="10"/>
  <c r="K295" i="10" s="1"/>
  <c r="M295" i="10" s="1"/>
  <c r="I253" i="10"/>
  <c r="K254" i="10"/>
  <c r="M254" i="10" s="1"/>
  <c r="K255" i="10"/>
  <c r="M255" i="10" s="1"/>
  <c r="I170" i="10"/>
  <c r="H7" i="10"/>
  <c r="J88" i="10"/>
  <c r="I71" i="10"/>
  <c r="L90" i="10"/>
  <c r="L89" i="10" s="1"/>
  <c r="L88" i="10" s="1"/>
  <c r="L7" i="10" s="1"/>
  <c r="J40" i="10"/>
  <c r="K27" i="10"/>
  <c r="M27" i="10" s="1"/>
  <c r="G8" i="10"/>
  <c r="G7" i="10" s="1"/>
  <c r="I25" i="10"/>
  <c r="I24" i="10" s="1"/>
  <c r="I22" i="10"/>
  <c r="K22" i="10" s="1"/>
  <c r="M22" i="10" s="1"/>
  <c r="K26" i="10"/>
  <c r="M26" i="10" s="1"/>
  <c r="J24" i="10"/>
  <c r="J23" i="10" s="1"/>
  <c r="H778" i="12"/>
  <c r="J779" i="12"/>
  <c r="L779" i="12" s="1"/>
  <c r="J761" i="12"/>
  <c r="L761" i="12" s="1"/>
  <c r="H760" i="12"/>
  <c r="J639" i="12"/>
  <c r="L639" i="12" s="1"/>
  <c r="J562" i="12"/>
  <c r="L562" i="12" s="1"/>
  <c r="H561" i="12"/>
  <c r="J446" i="12"/>
  <c r="L446" i="12" s="1"/>
  <c r="H444" i="12"/>
  <c r="H445" i="12"/>
  <c r="J445" i="12" s="1"/>
  <c r="L445" i="12" s="1"/>
  <c r="J635" i="12"/>
  <c r="L635" i="12" s="1"/>
  <c r="H634" i="12"/>
  <c r="H138" i="12"/>
  <c r="J139" i="12"/>
  <c r="L139" i="12" s="1"/>
  <c r="H586" i="12"/>
  <c r="J587" i="12"/>
  <c r="L587" i="12" s="1"/>
  <c r="H203" i="12"/>
  <c r="J204" i="12"/>
  <c r="L204" i="12" s="1"/>
  <c r="J754" i="12"/>
  <c r="L754" i="12" s="1"/>
  <c r="L755" i="12"/>
  <c r="I662" i="12"/>
  <c r="J567" i="12"/>
  <c r="L567" i="12" s="1"/>
  <c r="I566" i="12"/>
  <c r="L502" i="12"/>
  <c r="J438" i="12"/>
  <c r="L438" i="12" s="1"/>
  <c r="H437" i="12"/>
  <c r="H649" i="12"/>
  <c r="J650" i="12"/>
  <c r="L650" i="12" s="1"/>
  <c r="H522" i="12"/>
  <c r="J523" i="12"/>
  <c r="L523" i="12" s="1"/>
  <c r="J466" i="12"/>
  <c r="L466" i="12" s="1"/>
  <c r="H465" i="12"/>
  <c r="H224" i="12"/>
  <c r="J225" i="12"/>
  <c r="L225" i="12" s="1"/>
  <c r="L674" i="12"/>
  <c r="J573" i="12"/>
  <c r="L573" i="12" s="1"/>
  <c r="H572" i="12"/>
  <c r="J482" i="12"/>
  <c r="L482" i="12" s="1"/>
  <c r="H481" i="12"/>
  <c r="F300" i="12"/>
  <c r="H301" i="12"/>
  <c r="J301" i="12" s="1"/>
  <c r="L301" i="12" s="1"/>
  <c r="H368" i="12"/>
  <c r="J369" i="12"/>
  <c r="L369" i="12" s="1"/>
  <c r="H331" i="12"/>
  <c r="J332" i="12"/>
  <c r="L332" i="12" s="1"/>
  <c r="H313" i="12"/>
  <c r="J313" i="12" s="1"/>
  <c r="L313" i="12" s="1"/>
  <c r="J314" i="12"/>
  <c r="L314" i="12" s="1"/>
  <c r="H182" i="12"/>
  <c r="J182" i="12" s="1"/>
  <c r="L182" i="12" s="1"/>
  <c r="J183" i="12"/>
  <c r="L183" i="12" s="1"/>
  <c r="H75" i="12"/>
  <c r="J75" i="12" s="1"/>
  <c r="L75" i="12" s="1"/>
  <c r="F74" i="12"/>
  <c r="H24" i="12"/>
  <c r="J25" i="12"/>
  <c r="L25" i="12" s="1"/>
  <c r="J254" i="12"/>
  <c r="L254" i="12" s="1"/>
  <c r="J146" i="12"/>
  <c r="L146" i="12" s="1"/>
  <c r="H145" i="12"/>
  <c r="J122" i="12"/>
  <c r="L122" i="12" s="1"/>
  <c r="H121" i="12"/>
  <c r="H19" i="12"/>
  <c r="J20" i="12"/>
  <c r="L20" i="12" s="1"/>
  <c r="J355" i="12"/>
  <c r="L355" i="12" s="1"/>
  <c r="H354" i="12"/>
  <c r="H187" i="12"/>
  <c r="J187" i="12" s="1"/>
  <c r="L187" i="12" s="1"/>
  <c r="J188" i="12"/>
  <c r="L188" i="12" s="1"/>
  <c r="J92" i="12"/>
  <c r="L92" i="12" s="1"/>
  <c r="H91" i="12"/>
  <c r="J49" i="12"/>
  <c r="L49" i="12" s="1"/>
  <c r="H34" i="12"/>
  <c r="J35" i="12"/>
  <c r="L35" i="12" s="1"/>
  <c r="F384" i="12"/>
  <c r="F383" i="12" s="1"/>
  <c r="H116" i="12"/>
  <c r="J117" i="12"/>
  <c r="L117" i="12" s="1"/>
  <c r="I95" i="12"/>
  <c r="H56" i="12"/>
  <c r="J57" i="12"/>
  <c r="L57" i="12" s="1"/>
  <c r="H802" i="12"/>
  <c r="J803" i="12"/>
  <c r="L803" i="12" s="1"/>
  <c r="J412" i="12"/>
  <c r="L412" i="12" s="1"/>
  <c r="H411" i="12"/>
  <c r="H376" i="12"/>
  <c r="J377" i="12"/>
  <c r="L377" i="12" s="1"/>
  <c r="H40" i="12"/>
  <c r="J41" i="12"/>
  <c r="L41" i="12" s="1"/>
  <c r="I16" i="12"/>
  <c r="I8" i="12" s="1"/>
  <c r="H806" i="12"/>
  <c r="J806" i="12" s="1"/>
  <c r="L806" i="12" s="1"/>
  <c r="J807" i="12"/>
  <c r="L807" i="12" s="1"/>
  <c r="H766" i="12"/>
  <c r="J767" i="12"/>
  <c r="L767" i="12" s="1"/>
  <c r="H782" i="12"/>
  <c r="J782" i="12" s="1"/>
  <c r="L782" i="12" s="1"/>
  <c r="J783" i="12"/>
  <c r="L783" i="12" s="1"/>
  <c r="J737" i="12"/>
  <c r="L737" i="12" s="1"/>
  <c r="H736" i="12"/>
  <c r="J697" i="12"/>
  <c r="L697" i="12" s="1"/>
  <c r="H696" i="12"/>
  <c r="J696" i="12" s="1"/>
  <c r="L696" i="12" s="1"/>
  <c r="J790" i="12"/>
  <c r="L790" i="12" s="1"/>
  <c r="H789" i="12"/>
  <c r="J689" i="12"/>
  <c r="L689" i="12" s="1"/>
  <c r="H688" i="12"/>
  <c r="H626" i="12"/>
  <c r="J714" i="12"/>
  <c r="L714" i="12" s="1"/>
  <c r="H713" i="12"/>
  <c r="G662" i="12"/>
  <c r="G7" i="12" s="1"/>
  <c r="J794" i="12"/>
  <c r="L794" i="12" s="1"/>
  <c r="H793" i="12"/>
  <c r="H557" i="12"/>
  <c r="J558" i="12"/>
  <c r="L558" i="12" s="1"/>
  <c r="J529" i="12"/>
  <c r="L529" i="12" s="1"/>
  <c r="H528" i="12"/>
  <c r="J621" i="12"/>
  <c r="L621" i="12" s="1"/>
  <c r="H620" i="12"/>
  <c r="H458" i="12"/>
  <c r="J459" i="12"/>
  <c r="L459" i="12" s="1"/>
  <c r="H323" i="12"/>
  <c r="J323" i="12" s="1"/>
  <c r="L323" i="12" s="1"/>
  <c r="J324" i="12"/>
  <c r="L324" i="12" s="1"/>
  <c r="H542" i="12"/>
  <c r="J543" i="12"/>
  <c r="L543" i="12" s="1"/>
  <c r="H414" i="12"/>
  <c r="J414" i="12" s="1"/>
  <c r="L414" i="12" s="1"/>
  <c r="J415" i="12"/>
  <c r="L415" i="12" s="1"/>
  <c r="H272" i="12"/>
  <c r="J273" i="12"/>
  <c r="L273" i="12" s="1"/>
  <c r="H178" i="12"/>
  <c r="J179" i="12"/>
  <c r="L179" i="12" s="1"/>
  <c r="H126" i="12"/>
  <c r="J127" i="12"/>
  <c r="L127" i="12" s="1"/>
  <c r="H12" i="12"/>
  <c r="J13" i="12"/>
  <c r="L13" i="12" s="1"/>
  <c r="H511" i="12"/>
  <c r="J512" i="12"/>
  <c r="L512" i="12" s="1"/>
  <c r="I579" i="12"/>
  <c r="J580" i="12"/>
  <c r="L580" i="12" s="1"/>
  <c r="H156" i="12"/>
  <c r="J157" i="12"/>
  <c r="L157" i="12" s="1"/>
  <c r="F109" i="12"/>
  <c r="F108" i="12" s="1"/>
  <c r="F95" i="12" s="1"/>
  <c r="J85" i="12"/>
  <c r="L85" i="12" s="1"/>
  <c r="H84" i="12"/>
  <c r="H228" i="12"/>
  <c r="J228" i="12" s="1"/>
  <c r="L228" i="12" s="1"/>
  <c r="J229" i="12"/>
  <c r="L229" i="12" s="1"/>
  <c r="H110" i="12"/>
  <c r="J111" i="12"/>
  <c r="L111" i="12" s="1"/>
  <c r="H722" i="12"/>
  <c r="J723" i="12"/>
  <c r="L723" i="12" s="1"/>
  <c r="H692" i="12"/>
  <c r="J693" i="12"/>
  <c r="L693" i="12" s="1"/>
  <c r="J535" i="12"/>
  <c r="L535" i="12" s="1"/>
  <c r="H534" i="12"/>
  <c r="H451" i="12"/>
  <c r="J452" i="12"/>
  <c r="L452" i="12" s="1"/>
  <c r="H294" i="12"/>
  <c r="J294" i="12" s="1"/>
  <c r="L294" i="12" s="1"/>
  <c r="J290" i="12"/>
  <c r="L290" i="12" s="1"/>
  <c r="H289" i="12"/>
  <c r="H105" i="12"/>
  <c r="J106" i="12"/>
  <c r="L106" i="12" s="1"/>
  <c r="H335" i="12"/>
  <c r="J335" i="12" s="1"/>
  <c r="L335" i="12" s="1"/>
  <c r="J336" i="12"/>
  <c r="L336" i="12" s="1"/>
  <c r="H746" i="12"/>
  <c r="J747" i="12"/>
  <c r="L747" i="12" s="1"/>
  <c r="J727" i="12"/>
  <c r="L727" i="12" s="1"/>
  <c r="I726" i="12"/>
  <c r="J726" i="12" s="1"/>
  <c r="L726" i="12" s="1"/>
  <c r="J681" i="12"/>
  <c r="L681" i="12" s="1"/>
  <c r="H680" i="12"/>
  <c r="J655" i="12"/>
  <c r="L655" i="12" s="1"/>
  <c r="H654" i="12"/>
  <c r="H610" i="12"/>
  <c r="J611" i="12"/>
  <c r="L611" i="12" s="1"/>
  <c r="L708" i="12"/>
  <c r="J707" i="12"/>
  <c r="H598" i="12"/>
  <c r="J599" i="12"/>
  <c r="L599" i="12" s="1"/>
  <c r="J672" i="12"/>
  <c r="L672" i="12" s="1"/>
  <c r="H671" i="12"/>
  <c r="J550" i="12"/>
  <c r="L550" i="12" s="1"/>
  <c r="H549" i="12"/>
  <c r="H486" i="12"/>
  <c r="J487" i="12"/>
  <c r="L487" i="12" s="1"/>
  <c r="H390" i="12"/>
  <c r="J391" i="12"/>
  <c r="L391" i="12" s="1"/>
  <c r="H236" i="12"/>
  <c r="J237" i="12"/>
  <c r="L237" i="12" s="1"/>
  <c r="H664" i="12"/>
  <c r="J664" i="12" s="1"/>
  <c r="L664" i="12" s="1"/>
  <c r="J665" i="12"/>
  <c r="L665" i="12" s="1"/>
  <c r="J606" i="12"/>
  <c r="L606" i="12" s="1"/>
  <c r="H605" i="12"/>
  <c r="K343" i="12"/>
  <c r="K342" i="12" s="1"/>
  <c r="K7" i="12" s="1"/>
  <c r="H260" i="12"/>
  <c r="J261" i="12"/>
  <c r="L261" i="12" s="1"/>
  <c r="J475" i="12"/>
  <c r="L475" i="12" s="1"/>
  <c r="H472" i="12"/>
  <c r="J398" i="12"/>
  <c r="L398" i="12" s="1"/>
  <c r="H397" i="12"/>
  <c r="H363" i="12"/>
  <c r="J364" i="12"/>
  <c r="L364" i="12" s="1"/>
  <c r="H319" i="12"/>
  <c r="J320" i="12"/>
  <c r="L320" i="12" s="1"/>
  <c r="F304" i="12"/>
  <c r="H304" i="12" s="1"/>
  <c r="J304" i="12" s="1"/>
  <c r="L304" i="12" s="1"/>
  <c r="H305" i="12"/>
  <c r="J305" i="12" s="1"/>
  <c r="L305" i="12" s="1"/>
  <c r="H150" i="12"/>
  <c r="J151" i="12"/>
  <c r="L151" i="12" s="1"/>
  <c r="J164" i="12"/>
  <c r="L164" i="12" s="1"/>
  <c r="H163" i="12"/>
  <c r="J46" i="12"/>
  <c r="L46" i="12" s="1"/>
  <c r="H45" i="12"/>
  <c r="H244" i="12"/>
  <c r="J244" i="12" s="1"/>
  <c r="L244" i="12" s="1"/>
  <c r="J245" i="12"/>
  <c r="L245" i="12" s="1"/>
  <c r="J197" i="12"/>
  <c r="L197" i="12" s="1"/>
  <c r="H196" i="12"/>
  <c r="J100" i="12"/>
  <c r="L100" i="12" s="1"/>
  <c r="H99" i="12"/>
  <c r="J169" i="12"/>
  <c r="L169" i="12" s="1"/>
  <c r="H168" i="12"/>
  <c r="J174" i="12"/>
  <c r="L174" i="12" s="1"/>
  <c r="H173" i="12"/>
  <c r="H65" i="12"/>
  <c r="J66" i="12"/>
  <c r="L66" i="12" s="1"/>
  <c r="J530" i="8"/>
  <c r="L530" i="8" s="1"/>
  <c r="H529" i="8"/>
  <c r="J356" i="8"/>
  <c r="L356" i="8" s="1"/>
  <c r="H355" i="8"/>
  <c r="J231" i="8"/>
  <c r="L231" i="8" s="1"/>
  <c r="I218" i="8"/>
  <c r="I217" i="8" s="1"/>
  <c r="I216" i="8" s="1"/>
  <c r="I195" i="8" s="1"/>
  <c r="J368" i="8"/>
  <c r="L368" i="8" s="1"/>
  <c r="J273" i="8"/>
  <c r="L273" i="8" s="1"/>
  <c r="H272" i="8"/>
  <c r="H533" i="8"/>
  <c r="J537" i="8"/>
  <c r="L537" i="8" s="1"/>
  <c r="H246" i="8"/>
  <c r="J247" i="8"/>
  <c r="L247" i="8" s="1"/>
  <c r="J390" i="8"/>
  <c r="L390" i="8" s="1"/>
  <c r="H310" i="8"/>
  <c r="J311" i="8"/>
  <c r="L311" i="8" s="1"/>
  <c r="H186" i="8"/>
  <c r="J187" i="8"/>
  <c r="L187" i="8" s="1"/>
  <c r="J76" i="8"/>
  <c r="L76" i="8" s="1"/>
  <c r="H75" i="8"/>
  <c r="F8" i="8"/>
  <c r="H78" i="8"/>
  <c r="J78" i="8" s="1"/>
  <c r="L78" i="8" s="1"/>
  <c r="J79" i="8"/>
  <c r="L79" i="8" s="1"/>
  <c r="H592" i="8"/>
  <c r="J578" i="8"/>
  <c r="L578" i="8" s="1"/>
  <c r="H577" i="8"/>
  <c r="H543" i="8"/>
  <c r="J544" i="8"/>
  <c r="L544" i="8" s="1"/>
  <c r="H510" i="8"/>
  <c r="J511" i="8"/>
  <c r="L511" i="8" s="1"/>
  <c r="H447" i="8"/>
  <c r="J447" i="8" s="1"/>
  <c r="L447" i="8" s="1"/>
  <c r="H398" i="8"/>
  <c r="J399" i="8"/>
  <c r="L399" i="8" s="1"/>
  <c r="H468" i="8"/>
  <c r="J468" i="8" s="1"/>
  <c r="L468" i="8" s="1"/>
  <c r="J469" i="8"/>
  <c r="L469" i="8" s="1"/>
  <c r="H279" i="8"/>
  <c r="J280" i="8"/>
  <c r="L280" i="8" s="1"/>
  <c r="K119" i="8"/>
  <c r="K83" i="8" s="1"/>
  <c r="K8" i="8" s="1"/>
  <c r="J219" i="8"/>
  <c r="L219" i="8" s="1"/>
  <c r="I438" i="8"/>
  <c r="I437" i="8" s="1"/>
  <c r="I436" i="8" s="1"/>
  <c r="I435" i="8" s="1"/>
  <c r="I333" i="8" s="1"/>
  <c r="J439" i="8"/>
  <c r="L439" i="8" s="1"/>
  <c r="J315" i="8"/>
  <c r="L315" i="8" s="1"/>
  <c r="H314" i="8"/>
  <c r="J314" i="8" s="1"/>
  <c r="L314" i="8" s="1"/>
  <c r="H255" i="8"/>
  <c r="J255" i="8" s="1"/>
  <c r="L255" i="8" s="1"/>
  <c r="J256" i="8"/>
  <c r="L256" i="8" s="1"/>
  <c r="H86" i="8"/>
  <c r="J87" i="8"/>
  <c r="L87" i="8" s="1"/>
  <c r="H408" i="8"/>
  <c r="J409" i="8"/>
  <c r="L409" i="8" s="1"/>
  <c r="H161" i="8"/>
  <c r="J166" i="8"/>
  <c r="L166" i="8" s="1"/>
  <c r="J140" i="8"/>
  <c r="L140" i="8" s="1"/>
  <c r="H139" i="8"/>
  <c r="H98" i="8"/>
  <c r="J99" i="8"/>
  <c r="L99" i="8" s="1"/>
  <c r="J52" i="8"/>
  <c r="L52" i="8" s="1"/>
  <c r="H51" i="8"/>
  <c r="J35" i="8"/>
  <c r="L35" i="8" s="1"/>
  <c r="J226" i="8"/>
  <c r="L226" i="8" s="1"/>
  <c r="H225" i="8"/>
  <c r="J225" i="8" s="1"/>
  <c r="L225" i="8" s="1"/>
  <c r="H190" i="8"/>
  <c r="J190" i="8" s="1"/>
  <c r="L190" i="8" s="1"/>
  <c r="J191" i="8"/>
  <c r="L191" i="8" s="1"/>
  <c r="H31" i="8"/>
  <c r="H607" i="8"/>
  <c r="J608" i="8"/>
  <c r="L608" i="8" s="1"/>
  <c r="J601" i="8"/>
  <c r="L601" i="8" s="1"/>
  <c r="H600" i="8"/>
  <c r="J557" i="8"/>
  <c r="L557" i="8" s="1"/>
  <c r="H556" i="8"/>
  <c r="J432" i="8"/>
  <c r="L432" i="8" s="1"/>
  <c r="H431" i="8"/>
  <c r="H377" i="8"/>
  <c r="J377" i="8" s="1"/>
  <c r="L377" i="8" s="1"/>
  <c r="J378" i="8"/>
  <c r="L378" i="8" s="1"/>
  <c r="H586" i="8"/>
  <c r="J587" i="8"/>
  <c r="L587" i="8" s="1"/>
  <c r="H262" i="8"/>
  <c r="J263" i="8"/>
  <c r="L263" i="8" s="1"/>
  <c r="J381" i="8"/>
  <c r="L381" i="8" s="1"/>
  <c r="H380" i="8"/>
  <c r="J380" i="8" s="1"/>
  <c r="L380" i="8" s="1"/>
  <c r="J360" i="8"/>
  <c r="L360" i="8" s="1"/>
  <c r="H359" i="8"/>
  <c r="J359" i="8" s="1"/>
  <c r="L359" i="8" s="1"/>
  <c r="J207" i="8"/>
  <c r="L207" i="8" s="1"/>
  <c r="J442" i="8"/>
  <c r="L442" i="8" s="1"/>
  <c r="H438" i="8"/>
  <c r="J326" i="8"/>
  <c r="L326" i="8" s="1"/>
  <c r="H325" i="8"/>
  <c r="J122" i="8"/>
  <c r="L122" i="8" s="1"/>
  <c r="H121" i="8"/>
  <c r="H298" i="8"/>
  <c r="J299" i="8"/>
  <c r="L299" i="8" s="1"/>
  <c r="J172" i="8"/>
  <c r="L172" i="8" s="1"/>
  <c r="H171" i="8"/>
  <c r="H114" i="8"/>
  <c r="J114" i="8" s="1"/>
  <c r="L114" i="8" s="1"/>
  <c r="J115" i="8"/>
  <c r="L115" i="8" s="1"/>
  <c r="J27" i="8"/>
  <c r="L27" i="8" s="1"/>
  <c r="H24" i="8"/>
  <c r="F333" i="8"/>
  <c r="H350" i="8"/>
  <c r="J351" i="8"/>
  <c r="L351" i="8" s="1"/>
  <c r="H563" i="8"/>
  <c r="J564" i="8"/>
  <c r="L564" i="8" s="1"/>
  <c r="H571" i="8"/>
  <c r="J572" i="8"/>
  <c r="L572" i="8" s="1"/>
  <c r="J499" i="8"/>
  <c r="L499" i="8" s="1"/>
  <c r="J507" i="8"/>
  <c r="L507" i="8" s="1"/>
  <c r="H502" i="8"/>
  <c r="J502" i="8" s="1"/>
  <c r="L502" i="8" s="1"/>
  <c r="J523" i="8"/>
  <c r="L523" i="8" s="1"/>
  <c r="H522" i="8"/>
  <c r="J514" i="8"/>
  <c r="L514" i="8" s="1"/>
  <c r="I458" i="8"/>
  <c r="I457" i="8" s="1"/>
  <c r="I456" i="8" s="1"/>
  <c r="I455" i="8" s="1"/>
  <c r="I454" i="8" s="1"/>
  <c r="J459" i="8"/>
  <c r="L459" i="8" s="1"/>
  <c r="H387" i="8"/>
  <c r="J387" i="8" s="1"/>
  <c r="L387" i="8" s="1"/>
  <c r="J388" i="8"/>
  <c r="L388" i="8" s="1"/>
  <c r="J416" i="8"/>
  <c r="L416" i="8" s="1"/>
  <c r="H415" i="8"/>
  <c r="J269" i="8"/>
  <c r="L269" i="8" s="1"/>
  <c r="H268" i="8"/>
  <c r="H424" i="8"/>
  <c r="J425" i="8"/>
  <c r="L425" i="8" s="1"/>
  <c r="J339" i="8"/>
  <c r="L339" i="8" s="1"/>
  <c r="H338" i="8"/>
  <c r="H127" i="8"/>
  <c r="J462" i="8"/>
  <c r="L462" i="8" s="1"/>
  <c r="H198" i="8"/>
  <c r="J199" i="8"/>
  <c r="L199" i="8" s="1"/>
  <c r="K265" i="8"/>
  <c r="H293" i="8"/>
  <c r="J294" i="8"/>
  <c r="L294" i="8" s="1"/>
  <c r="H90" i="8"/>
  <c r="J90" i="8" s="1"/>
  <c r="L90" i="8" s="1"/>
  <c r="J91" i="8"/>
  <c r="L91" i="8" s="1"/>
  <c r="J104" i="8"/>
  <c r="L104" i="8" s="1"/>
  <c r="H103" i="8"/>
  <c r="J66" i="8"/>
  <c r="L66" i="8" s="1"/>
  <c r="H65" i="8"/>
  <c r="J490" i="8"/>
  <c r="L490" i="8" s="1"/>
  <c r="H489" i="8"/>
  <c r="J154" i="8"/>
  <c r="L154" i="8" s="1"/>
  <c r="H153" i="8"/>
  <c r="J46" i="8"/>
  <c r="L46" i="8" s="1"/>
  <c r="H45" i="8"/>
  <c r="J13" i="8"/>
  <c r="L13" i="8" s="1"/>
  <c r="H12" i="8"/>
  <c r="J214" i="8"/>
  <c r="L214" i="8" s="1"/>
  <c r="H213" i="8"/>
  <c r="H110" i="8"/>
  <c r="J111" i="8"/>
  <c r="L111" i="8" s="1"/>
  <c r="H512" i="10"/>
  <c r="K305" i="10"/>
  <c r="M305" i="10" s="1"/>
  <c r="I304" i="10"/>
  <c r="K441" i="10"/>
  <c r="M441" i="10" s="1"/>
  <c r="I440" i="10"/>
  <c r="J688" i="10"/>
  <c r="K689" i="10"/>
  <c r="M689" i="10" s="1"/>
  <c r="J536" i="10"/>
  <c r="K537" i="10"/>
  <c r="M537" i="10" s="1"/>
  <c r="K351" i="10"/>
  <c r="M351" i="10" s="1"/>
  <c r="I350" i="10"/>
  <c r="K163" i="10"/>
  <c r="M163" i="10" s="1"/>
  <c r="I199" i="10"/>
  <c r="K200" i="10"/>
  <c r="M200" i="10" s="1"/>
  <c r="K55" i="10"/>
  <c r="M55" i="10" s="1"/>
  <c r="I54" i="10"/>
  <c r="K54" i="10" s="1"/>
  <c r="M54" i="10" s="1"/>
  <c r="J210" i="10"/>
  <c r="K211" i="10"/>
  <c r="M211" i="10" s="1"/>
  <c r="K405" i="10"/>
  <c r="M405" i="10" s="1"/>
  <c r="I404" i="10"/>
  <c r="K562" i="10"/>
  <c r="M562" i="10" s="1"/>
  <c r="I561" i="10"/>
  <c r="I677" i="10"/>
  <c r="K678" i="10"/>
  <c r="M678" i="10" s="1"/>
  <c r="I615" i="10"/>
  <c r="K616" i="10"/>
  <c r="M616" i="10" s="1"/>
  <c r="K588" i="10"/>
  <c r="M588" i="10" s="1"/>
  <c r="J278" i="10"/>
  <c r="J257" i="10" s="1"/>
  <c r="K598" i="10"/>
  <c r="M598" i="10" s="1"/>
  <c r="I597" i="10"/>
  <c r="K597" i="10" s="1"/>
  <c r="M597" i="10" s="1"/>
  <c r="L363" i="10"/>
  <c r="L324" i="10" s="1"/>
  <c r="I330" i="10"/>
  <c r="K331" i="10"/>
  <c r="M331" i="10" s="1"/>
  <c r="I504" i="10"/>
  <c r="K505" i="10"/>
  <c r="M505" i="10" s="1"/>
  <c r="I448" i="10"/>
  <c r="K448" i="10" s="1"/>
  <c r="M448" i="10" s="1"/>
  <c r="K449" i="10"/>
  <c r="M449" i="10" s="1"/>
  <c r="K391" i="10"/>
  <c r="M391" i="10" s="1"/>
  <c r="I390" i="10"/>
  <c r="I169" i="10"/>
  <c r="K170" i="10"/>
  <c r="M170" i="10" s="1"/>
  <c r="K71" i="10"/>
  <c r="M71" i="10" s="1"/>
  <c r="I70" i="10"/>
  <c r="I385" i="10"/>
  <c r="K386" i="10"/>
  <c r="M386" i="10" s="1"/>
  <c r="K267" i="10"/>
  <c r="M267" i="10" s="1"/>
  <c r="I266" i="10"/>
  <c r="K233" i="10"/>
  <c r="M233" i="10" s="1"/>
  <c r="I232" i="10"/>
  <c r="K411" i="10"/>
  <c r="M411" i="10" s="1"/>
  <c r="I410" i="10"/>
  <c r="K410" i="10" s="1"/>
  <c r="M410" i="10" s="1"/>
  <c r="K287" i="10"/>
  <c r="M287" i="10" s="1"/>
  <c r="I286" i="10"/>
  <c r="I376" i="10"/>
  <c r="K377" i="10"/>
  <c r="M377" i="10" s="1"/>
  <c r="J135" i="10"/>
  <c r="K135" i="10" s="1"/>
  <c r="M135" i="10" s="1"/>
  <c r="K136" i="10"/>
  <c r="M136" i="10" s="1"/>
  <c r="K131" i="10"/>
  <c r="M131" i="10" s="1"/>
  <c r="I130" i="10"/>
  <c r="J395" i="10"/>
  <c r="J394" i="10" s="1"/>
  <c r="J363" i="10" s="1"/>
  <c r="J324" i="10" s="1"/>
  <c r="I104" i="10"/>
  <c r="I48" i="10"/>
  <c r="K49" i="10"/>
  <c r="M49" i="10" s="1"/>
  <c r="I224" i="10"/>
  <c r="K225" i="10"/>
  <c r="M225" i="10" s="1"/>
  <c r="K261" i="10"/>
  <c r="M261" i="10" s="1"/>
  <c r="I260" i="10"/>
  <c r="I407" i="10"/>
  <c r="K407" i="10" s="1"/>
  <c r="M407" i="10" s="1"/>
  <c r="K408" i="10"/>
  <c r="M408" i="10" s="1"/>
  <c r="J662" i="10"/>
  <c r="K663" i="10"/>
  <c r="M663" i="10" s="1"/>
  <c r="L634" i="10"/>
  <c r="L512" i="10" s="1"/>
  <c r="K341" i="10"/>
  <c r="M341" i="10" s="1"/>
  <c r="I340" i="10"/>
  <c r="I717" i="10"/>
  <c r="K718" i="10"/>
  <c r="M718" i="10" s="1"/>
  <c r="M666" i="10"/>
  <c r="L662" i="10"/>
  <c r="L661" i="10" s="1"/>
  <c r="L644" i="10" s="1"/>
  <c r="K544" i="10"/>
  <c r="M544" i="10" s="1"/>
  <c r="I543" i="10"/>
  <c r="I550" i="10"/>
  <c r="K551" i="10"/>
  <c r="M551" i="10" s="1"/>
  <c r="K706" i="10"/>
  <c r="M706" i="10" s="1"/>
  <c r="I703" i="10"/>
  <c r="K703" i="10" s="1"/>
  <c r="M703" i="10" s="1"/>
  <c r="I705" i="10"/>
  <c r="I648" i="10"/>
  <c r="K649" i="10"/>
  <c r="M649" i="10" s="1"/>
  <c r="I637" i="10"/>
  <c r="K638" i="10"/>
  <c r="M638" i="10" s="1"/>
  <c r="K275" i="10"/>
  <c r="M275" i="10" s="1"/>
  <c r="I274" i="10"/>
  <c r="H324" i="10"/>
  <c r="I629" i="10"/>
  <c r="K630" i="10"/>
  <c r="M630" i="10" s="1"/>
  <c r="K573" i="10"/>
  <c r="M573" i="10" s="1"/>
  <c r="I572" i="10"/>
  <c r="M575" i="10"/>
  <c r="K467" i="10"/>
  <c r="M467" i="10" s="1"/>
  <c r="I466" i="10"/>
  <c r="I65" i="10"/>
  <c r="K66" i="10"/>
  <c r="M66" i="10" s="1"/>
  <c r="I444" i="10"/>
  <c r="K445" i="10"/>
  <c r="M445" i="10" s="1"/>
  <c r="I415" i="10"/>
  <c r="K415" i="10" s="1"/>
  <c r="M415" i="10" s="1"/>
  <c r="K416" i="10"/>
  <c r="M416" i="10" s="1"/>
  <c r="I346" i="10"/>
  <c r="K347" i="10"/>
  <c r="M347" i="10" s="1"/>
  <c r="I240" i="10"/>
  <c r="K241" i="10"/>
  <c r="M241" i="10" s="1"/>
  <c r="I216" i="10"/>
  <c r="K217" i="10"/>
  <c r="M217" i="10" s="1"/>
  <c r="K183" i="10"/>
  <c r="M183" i="10" s="1"/>
  <c r="I182" i="10"/>
  <c r="I113" i="10"/>
  <c r="K114" i="10"/>
  <c r="M114" i="10" s="1"/>
  <c r="K100" i="10"/>
  <c r="M100" i="10" s="1"/>
  <c r="I99" i="10"/>
  <c r="I173" i="10"/>
  <c r="K173" i="10" s="1"/>
  <c r="M173" i="10" s="1"/>
  <c r="K174" i="10"/>
  <c r="M174" i="10" s="1"/>
  <c r="K151" i="10"/>
  <c r="M151" i="10" s="1"/>
  <c r="I150" i="10"/>
  <c r="M76" i="10"/>
  <c r="J35" i="10"/>
  <c r="K35" i="10" s="1"/>
  <c r="M35" i="10" s="1"/>
  <c r="K36" i="10"/>
  <c r="M36" i="10" s="1"/>
  <c r="I496" i="10"/>
  <c r="K497" i="10"/>
  <c r="M497" i="10" s="1"/>
  <c r="K625" i="10"/>
  <c r="M625" i="10" s="1"/>
  <c r="I624" i="10"/>
  <c r="I179" i="10"/>
  <c r="K179" i="10" s="1"/>
  <c r="M179" i="10" s="1"/>
  <c r="K180" i="10"/>
  <c r="M180" i="10" s="1"/>
  <c r="I81" i="10"/>
  <c r="K81" i="10" s="1"/>
  <c r="M81" i="10" s="1"/>
  <c r="K15" i="10"/>
  <c r="M15" i="10" s="1"/>
  <c r="I11" i="10"/>
  <c r="I456" i="10"/>
  <c r="K457" i="10"/>
  <c r="M457" i="10" s="1"/>
  <c r="I686" i="10"/>
  <c r="K729" i="10"/>
  <c r="M729" i="10" s="1"/>
  <c r="I728" i="10"/>
  <c r="K604" i="10"/>
  <c r="M604" i="10" s="1"/>
  <c r="I603" i="10"/>
  <c r="K603" i="10" s="1"/>
  <c r="M603" i="10" s="1"/>
  <c r="K592" i="10"/>
  <c r="M592" i="10" s="1"/>
  <c r="I591" i="10"/>
  <c r="K591" i="10" s="1"/>
  <c r="M591" i="10" s="1"/>
  <c r="G395" i="10"/>
  <c r="G394" i="10" s="1"/>
  <c r="G363" i="10" s="1"/>
  <c r="G324" i="10" s="1"/>
  <c r="I359" i="10"/>
  <c r="K360" i="10"/>
  <c r="M360" i="10" s="1"/>
  <c r="K309" i="10"/>
  <c r="M309" i="10" s="1"/>
  <c r="K696" i="10"/>
  <c r="M696" i="10" s="1"/>
  <c r="I695" i="10"/>
  <c r="K247" i="10"/>
  <c r="M247" i="10" s="1"/>
  <c r="I246" i="10"/>
  <c r="K523" i="10"/>
  <c r="M523" i="10" s="1"/>
  <c r="I520" i="10"/>
  <c r="K423" i="10"/>
  <c r="M423" i="10" s="1"/>
  <c r="I371" i="10"/>
  <c r="K371" i="10" s="1"/>
  <c r="M371" i="10" s="1"/>
  <c r="K372" i="10"/>
  <c r="M372" i="10" s="1"/>
  <c r="K368" i="10"/>
  <c r="M368" i="10" s="1"/>
  <c r="K321" i="10"/>
  <c r="M321" i="10" s="1"/>
  <c r="I320" i="10"/>
  <c r="J143" i="10"/>
  <c r="J142" i="10" s="1"/>
  <c r="J141" i="10" s="1"/>
  <c r="J128" i="10" s="1"/>
  <c r="K45" i="10"/>
  <c r="M45" i="10" s="1"/>
  <c r="I44" i="10"/>
  <c r="K194" i="10"/>
  <c r="M194" i="10" s="1"/>
  <c r="I193" i="10"/>
  <c r="K75" i="10"/>
  <c r="M75" i="10" s="1"/>
  <c r="I74" i="10"/>
  <c r="H593" i="12" l="1"/>
  <c r="J593" i="12" s="1"/>
  <c r="L593" i="12" s="1"/>
  <c r="J594" i="12"/>
  <c r="L594" i="12" s="1"/>
  <c r="J499" i="12"/>
  <c r="L499" i="12" s="1"/>
  <c r="H498" i="12"/>
  <c r="H491" i="12"/>
  <c r="J492" i="12"/>
  <c r="L492" i="12" s="1"/>
  <c r="J420" i="12"/>
  <c r="L420" i="12" s="1"/>
  <c r="H419" i="12"/>
  <c r="J419" i="12" s="1"/>
  <c r="L419" i="12" s="1"/>
  <c r="J345" i="12"/>
  <c r="L345" i="12" s="1"/>
  <c r="I344" i="12"/>
  <c r="J344" i="12" s="1"/>
  <c r="L344" i="12" s="1"/>
  <c r="J266" i="12"/>
  <c r="L266" i="12" s="1"/>
  <c r="H265" i="12"/>
  <c r="J209" i="12"/>
  <c r="L209" i="12" s="1"/>
  <c r="H208" i="12"/>
  <c r="J208" i="12" s="1"/>
  <c r="L208" i="12" s="1"/>
  <c r="H616" i="8"/>
  <c r="J617" i="8"/>
  <c r="L617" i="8" s="1"/>
  <c r="J550" i="8"/>
  <c r="L550" i="8" s="1"/>
  <c r="H549" i="8"/>
  <c r="H458" i="8"/>
  <c r="G7" i="8"/>
  <c r="H420" i="8"/>
  <c r="J421" i="8"/>
  <c r="L421" i="8" s="1"/>
  <c r="J318" i="8"/>
  <c r="L318" i="8" s="1"/>
  <c r="I317" i="8"/>
  <c r="K7" i="8"/>
  <c r="H251" i="8"/>
  <c r="J252" i="8"/>
  <c r="L252" i="8" s="1"/>
  <c r="K658" i="10"/>
  <c r="M658" i="10" s="1"/>
  <c r="I654" i="10"/>
  <c r="H731" i="10"/>
  <c r="I530" i="10"/>
  <c r="I479" i="10"/>
  <c r="K479" i="10" s="1"/>
  <c r="M479" i="10" s="1"/>
  <c r="K480" i="10"/>
  <c r="M480" i="10" s="1"/>
  <c r="I488" i="10"/>
  <c r="K489" i="10"/>
  <c r="M489" i="10" s="1"/>
  <c r="K380" i="10"/>
  <c r="M380" i="10" s="1"/>
  <c r="I379" i="10"/>
  <c r="K379" i="10" s="1"/>
  <c r="M379" i="10" s="1"/>
  <c r="I252" i="10"/>
  <c r="K253" i="10"/>
  <c r="M253" i="10" s="1"/>
  <c r="G731" i="10"/>
  <c r="J8" i="10"/>
  <c r="I23" i="10"/>
  <c r="K23" i="10" s="1"/>
  <c r="M23" i="10" s="1"/>
  <c r="K24" i="10"/>
  <c r="M24" i="10" s="1"/>
  <c r="K25" i="10"/>
  <c r="M25" i="10" s="1"/>
  <c r="H162" i="12"/>
  <c r="J162" i="12" s="1"/>
  <c r="L162" i="12" s="1"/>
  <c r="J163" i="12"/>
  <c r="L163" i="12" s="1"/>
  <c r="H679" i="12"/>
  <c r="J679" i="12" s="1"/>
  <c r="L679" i="12" s="1"/>
  <c r="J680" i="12"/>
  <c r="L680" i="12" s="1"/>
  <c r="J12" i="12"/>
  <c r="L12" i="12" s="1"/>
  <c r="H11" i="12"/>
  <c r="J178" i="12"/>
  <c r="L178" i="12" s="1"/>
  <c r="H177" i="12"/>
  <c r="J177" i="12" s="1"/>
  <c r="L177" i="12" s="1"/>
  <c r="H625" i="12"/>
  <c r="J626" i="12"/>
  <c r="L626" i="12" s="1"/>
  <c r="J766" i="12"/>
  <c r="L766" i="12" s="1"/>
  <c r="H765" i="12"/>
  <c r="J605" i="12"/>
  <c r="L605" i="12" s="1"/>
  <c r="H604" i="12"/>
  <c r="J598" i="12"/>
  <c r="L598" i="12" s="1"/>
  <c r="H592" i="12"/>
  <c r="J610" i="12"/>
  <c r="L610" i="12" s="1"/>
  <c r="H609" i="12"/>
  <c r="J609" i="12" s="1"/>
  <c r="L609" i="12" s="1"/>
  <c r="J746" i="12"/>
  <c r="L746" i="12" s="1"/>
  <c r="H745" i="12"/>
  <c r="J745" i="12" s="1"/>
  <c r="L745" i="12" s="1"/>
  <c r="J105" i="12"/>
  <c r="L105" i="12" s="1"/>
  <c r="H104" i="12"/>
  <c r="J722" i="12"/>
  <c r="L722" i="12" s="1"/>
  <c r="H721" i="12"/>
  <c r="J721" i="12" s="1"/>
  <c r="L721" i="12" s="1"/>
  <c r="H687" i="12"/>
  <c r="J688" i="12"/>
  <c r="L688" i="12" s="1"/>
  <c r="J19" i="12"/>
  <c r="L19" i="12" s="1"/>
  <c r="H18" i="12"/>
  <c r="H144" i="12"/>
  <c r="J144" i="12" s="1"/>
  <c r="L144" i="12" s="1"/>
  <c r="J145" i="12"/>
  <c r="L145" i="12" s="1"/>
  <c r="J481" i="12"/>
  <c r="L481" i="12" s="1"/>
  <c r="H480" i="12"/>
  <c r="J649" i="12"/>
  <c r="L649" i="12" s="1"/>
  <c r="J566" i="12"/>
  <c r="L566" i="12" s="1"/>
  <c r="I565" i="12"/>
  <c r="J586" i="12"/>
  <c r="L586" i="12" s="1"/>
  <c r="H585" i="12"/>
  <c r="H443" i="12"/>
  <c r="J444" i="12"/>
  <c r="L444" i="12" s="1"/>
  <c r="H64" i="12"/>
  <c r="J64" i="12" s="1"/>
  <c r="L64" i="12" s="1"/>
  <c r="J65" i="12"/>
  <c r="L65" i="12" s="1"/>
  <c r="H195" i="12"/>
  <c r="J196" i="12"/>
  <c r="L196" i="12" s="1"/>
  <c r="H44" i="12"/>
  <c r="J44" i="12" s="1"/>
  <c r="L44" i="12" s="1"/>
  <c r="J45" i="12"/>
  <c r="L45" i="12" s="1"/>
  <c r="H396" i="12"/>
  <c r="J397" i="12"/>
  <c r="L397" i="12" s="1"/>
  <c r="H235" i="12"/>
  <c r="J235" i="12" s="1"/>
  <c r="L235" i="12" s="1"/>
  <c r="J236" i="12"/>
  <c r="L236" i="12" s="1"/>
  <c r="J486" i="12"/>
  <c r="L486" i="12" s="1"/>
  <c r="H485" i="12"/>
  <c r="J485" i="12" s="1"/>
  <c r="L485" i="12" s="1"/>
  <c r="J706" i="12"/>
  <c r="L706" i="12" s="1"/>
  <c r="L707" i="12"/>
  <c r="H653" i="12"/>
  <c r="J653" i="12" s="1"/>
  <c r="L653" i="12" s="1"/>
  <c r="J654" i="12"/>
  <c r="L654" i="12" s="1"/>
  <c r="J289" i="12"/>
  <c r="L289" i="12" s="1"/>
  <c r="H288" i="12"/>
  <c r="J84" i="12"/>
  <c r="L84" i="12" s="1"/>
  <c r="H83" i="12"/>
  <c r="J156" i="12"/>
  <c r="L156" i="12" s="1"/>
  <c r="H155" i="12"/>
  <c r="J155" i="12" s="1"/>
  <c r="L155" i="12" s="1"/>
  <c r="J511" i="12"/>
  <c r="L511" i="12" s="1"/>
  <c r="H510" i="12"/>
  <c r="J126" i="12"/>
  <c r="L126" i="12" s="1"/>
  <c r="H125" i="12"/>
  <c r="J125" i="12" s="1"/>
  <c r="L125" i="12" s="1"/>
  <c r="J272" i="12"/>
  <c r="L272" i="12" s="1"/>
  <c r="H271" i="12"/>
  <c r="H556" i="12"/>
  <c r="J557" i="12"/>
  <c r="L557" i="12" s="1"/>
  <c r="J713" i="12"/>
  <c r="L713" i="12" s="1"/>
  <c r="H712" i="12"/>
  <c r="H343" i="12"/>
  <c r="J354" i="12"/>
  <c r="L354" i="12" s="1"/>
  <c r="J24" i="12"/>
  <c r="L24" i="12" s="1"/>
  <c r="H23" i="12"/>
  <c r="J23" i="12" s="1"/>
  <c r="L23" i="12" s="1"/>
  <c r="H330" i="12"/>
  <c r="J331" i="12"/>
  <c r="L331" i="12" s="1"/>
  <c r="H436" i="12"/>
  <c r="J437" i="12"/>
  <c r="L437" i="12" s="1"/>
  <c r="H633" i="12"/>
  <c r="J634" i="12"/>
  <c r="L634" i="12" s="1"/>
  <c r="H637" i="12"/>
  <c r="J637" i="12" s="1"/>
  <c r="L637" i="12" s="1"/>
  <c r="J638" i="12"/>
  <c r="L638" i="12" s="1"/>
  <c r="J778" i="12"/>
  <c r="L778" i="12" s="1"/>
  <c r="H777" i="12"/>
  <c r="J777" i="12" s="1"/>
  <c r="L777" i="12" s="1"/>
  <c r="J99" i="12"/>
  <c r="L99" i="12" s="1"/>
  <c r="H98" i="12"/>
  <c r="H471" i="12"/>
  <c r="J472" i="12"/>
  <c r="L472" i="12" s="1"/>
  <c r="J390" i="12"/>
  <c r="L390" i="12" s="1"/>
  <c r="H385" i="12"/>
  <c r="H533" i="12"/>
  <c r="J534" i="12"/>
  <c r="L534" i="12" s="1"/>
  <c r="I578" i="12"/>
  <c r="J579" i="12"/>
  <c r="L579" i="12" s="1"/>
  <c r="J458" i="12"/>
  <c r="L458" i="12" s="1"/>
  <c r="H457" i="12"/>
  <c r="H410" i="12"/>
  <c r="J411" i="12"/>
  <c r="L411" i="12" s="1"/>
  <c r="J116" i="12"/>
  <c r="L116" i="12" s="1"/>
  <c r="H115" i="12"/>
  <c r="J115" i="12" s="1"/>
  <c r="L115" i="12" s="1"/>
  <c r="H367" i="12"/>
  <c r="J367" i="12" s="1"/>
  <c r="L367" i="12" s="1"/>
  <c r="J368" i="12"/>
  <c r="L368" i="12" s="1"/>
  <c r="F299" i="12"/>
  <c r="H300" i="12"/>
  <c r="J300" i="12" s="1"/>
  <c r="L300" i="12" s="1"/>
  <c r="H464" i="12"/>
  <c r="J465" i="12"/>
  <c r="L465" i="12" s="1"/>
  <c r="J168" i="12"/>
  <c r="L168" i="12" s="1"/>
  <c r="H167" i="12"/>
  <c r="J363" i="12"/>
  <c r="L363" i="12" s="1"/>
  <c r="H362" i="12"/>
  <c r="J671" i="12"/>
  <c r="L671" i="12" s="1"/>
  <c r="H670" i="12"/>
  <c r="J620" i="12"/>
  <c r="L620" i="12" s="1"/>
  <c r="H39" i="12"/>
  <c r="J40" i="12"/>
  <c r="L40" i="12" s="1"/>
  <c r="J56" i="12"/>
  <c r="L56" i="12" s="1"/>
  <c r="J91" i="12"/>
  <c r="L91" i="12" s="1"/>
  <c r="H90" i="12"/>
  <c r="H172" i="12"/>
  <c r="J172" i="12" s="1"/>
  <c r="L172" i="12" s="1"/>
  <c r="J173" i="12"/>
  <c r="L173" i="12" s="1"/>
  <c r="J150" i="12"/>
  <c r="L150" i="12" s="1"/>
  <c r="H149" i="12"/>
  <c r="J149" i="12" s="1"/>
  <c r="L149" i="12" s="1"/>
  <c r="H312" i="12"/>
  <c r="J312" i="12" s="1"/>
  <c r="L312" i="12" s="1"/>
  <c r="J319" i="12"/>
  <c r="L319" i="12" s="1"/>
  <c r="H259" i="12"/>
  <c r="J260" i="12"/>
  <c r="L260" i="12" s="1"/>
  <c r="J549" i="12"/>
  <c r="L549" i="12" s="1"/>
  <c r="H548" i="12"/>
  <c r="J451" i="12"/>
  <c r="L451" i="12" s="1"/>
  <c r="H450" i="12"/>
  <c r="J692" i="12"/>
  <c r="L692" i="12" s="1"/>
  <c r="H691" i="12"/>
  <c r="J691" i="12" s="1"/>
  <c r="L691" i="12" s="1"/>
  <c r="J110" i="12"/>
  <c r="L110" i="12" s="1"/>
  <c r="H541" i="12"/>
  <c r="J542" i="12"/>
  <c r="L542" i="12" s="1"/>
  <c r="H527" i="12"/>
  <c r="J528" i="12"/>
  <c r="L528" i="12" s="1"/>
  <c r="J793" i="12"/>
  <c r="L793" i="12" s="1"/>
  <c r="H792" i="12"/>
  <c r="J789" i="12"/>
  <c r="L789" i="12" s="1"/>
  <c r="H788" i="12"/>
  <c r="J788" i="12" s="1"/>
  <c r="L788" i="12" s="1"/>
  <c r="J736" i="12"/>
  <c r="L736" i="12" s="1"/>
  <c r="H735" i="12"/>
  <c r="J735" i="12" s="1"/>
  <c r="L735" i="12" s="1"/>
  <c r="J376" i="12"/>
  <c r="L376" i="12" s="1"/>
  <c r="H375" i="12"/>
  <c r="H801" i="12"/>
  <c r="J801" i="12" s="1"/>
  <c r="L801" i="12" s="1"/>
  <c r="J802" i="12"/>
  <c r="L802" i="12" s="1"/>
  <c r="J34" i="12"/>
  <c r="L34" i="12" s="1"/>
  <c r="H33" i="12"/>
  <c r="J33" i="12" s="1"/>
  <c r="L33" i="12" s="1"/>
  <c r="J121" i="12"/>
  <c r="L121" i="12" s="1"/>
  <c r="H120" i="12"/>
  <c r="J120" i="12" s="1"/>
  <c r="L120" i="12" s="1"/>
  <c r="H74" i="12"/>
  <c r="J74" i="12" s="1"/>
  <c r="L74" i="12" s="1"/>
  <c r="F73" i="12"/>
  <c r="J572" i="12"/>
  <c r="L572" i="12" s="1"/>
  <c r="H571" i="12"/>
  <c r="J224" i="12"/>
  <c r="L224" i="12" s="1"/>
  <c r="H223" i="12"/>
  <c r="J522" i="12"/>
  <c r="L522" i="12" s="1"/>
  <c r="H521" i="12"/>
  <c r="J203" i="12"/>
  <c r="L203" i="12" s="1"/>
  <c r="J138" i="12"/>
  <c r="L138" i="12" s="1"/>
  <c r="H137" i="12"/>
  <c r="J561" i="12"/>
  <c r="L561" i="12" s="1"/>
  <c r="H560" i="12"/>
  <c r="J560" i="12" s="1"/>
  <c r="L560" i="12" s="1"/>
  <c r="J760" i="12"/>
  <c r="L760" i="12" s="1"/>
  <c r="H759" i="12"/>
  <c r="H126" i="8"/>
  <c r="J126" i="8" s="1"/>
  <c r="L126" i="8" s="1"/>
  <c r="J127" i="8"/>
  <c r="L127" i="8" s="1"/>
  <c r="J424" i="8"/>
  <c r="L424" i="8" s="1"/>
  <c r="J121" i="8"/>
  <c r="L121" i="8" s="1"/>
  <c r="H120" i="8"/>
  <c r="J431" i="8"/>
  <c r="L431" i="8" s="1"/>
  <c r="H430" i="8"/>
  <c r="H50" i="8"/>
  <c r="J51" i="8"/>
  <c r="L51" i="8" s="1"/>
  <c r="H138" i="8"/>
  <c r="J138" i="8" s="1"/>
  <c r="L138" i="8" s="1"/>
  <c r="J139" i="8"/>
  <c r="L139" i="8" s="1"/>
  <c r="J213" i="8"/>
  <c r="L213" i="8" s="1"/>
  <c r="H212" i="8"/>
  <c r="J45" i="8"/>
  <c r="L45" i="8" s="1"/>
  <c r="H44" i="8"/>
  <c r="J489" i="8"/>
  <c r="L489" i="8" s="1"/>
  <c r="H479" i="8"/>
  <c r="J198" i="8"/>
  <c r="L198" i="8" s="1"/>
  <c r="H197" i="8"/>
  <c r="H337" i="8"/>
  <c r="J338" i="8"/>
  <c r="L338" i="8" s="1"/>
  <c r="H267" i="8"/>
  <c r="J267" i="8" s="1"/>
  <c r="L267" i="8" s="1"/>
  <c r="J268" i="8"/>
  <c r="L268" i="8" s="1"/>
  <c r="H570" i="8"/>
  <c r="J570" i="8" s="1"/>
  <c r="L570" i="8" s="1"/>
  <c r="J571" i="8"/>
  <c r="L571" i="8" s="1"/>
  <c r="J293" i="8"/>
  <c r="L293" i="8" s="1"/>
  <c r="H292" i="8"/>
  <c r="J458" i="8"/>
  <c r="L458" i="8" s="1"/>
  <c r="H457" i="8"/>
  <c r="J522" i="8"/>
  <c r="L522" i="8" s="1"/>
  <c r="H521" i="8"/>
  <c r="J298" i="8"/>
  <c r="L298" i="8" s="1"/>
  <c r="H297" i="8"/>
  <c r="H324" i="8"/>
  <c r="J325" i="8"/>
  <c r="L325" i="8" s="1"/>
  <c r="H555" i="8"/>
  <c r="J556" i="8"/>
  <c r="L556" i="8" s="1"/>
  <c r="J31" i="8"/>
  <c r="L31" i="8" s="1"/>
  <c r="H30" i="8"/>
  <c r="J577" i="8"/>
  <c r="L577" i="8" s="1"/>
  <c r="H576" i="8"/>
  <c r="H386" i="8"/>
  <c r="H11" i="8"/>
  <c r="J12" i="8"/>
  <c r="L12" i="8" s="1"/>
  <c r="J153" i="8"/>
  <c r="L153" i="8" s="1"/>
  <c r="H149" i="8"/>
  <c r="J65" i="8"/>
  <c r="L65" i="8" s="1"/>
  <c r="H61" i="8"/>
  <c r="J61" i="8" s="1"/>
  <c r="L61" i="8" s="1"/>
  <c r="J415" i="8"/>
  <c r="L415" i="8" s="1"/>
  <c r="H414" i="8"/>
  <c r="J414" i="8" s="1"/>
  <c r="L414" i="8" s="1"/>
  <c r="H498" i="8"/>
  <c r="J563" i="8"/>
  <c r="L563" i="8" s="1"/>
  <c r="H20" i="8"/>
  <c r="J24" i="8"/>
  <c r="L24" i="8" s="1"/>
  <c r="H170" i="8"/>
  <c r="J171" i="8"/>
  <c r="L171" i="8" s="1"/>
  <c r="H205" i="8"/>
  <c r="J206" i="8"/>
  <c r="L206" i="8" s="1"/>
  <c r="J262" i="8"/>
  <c r="L262" i="8" s="1"/>
  <c r="H261" i="8"/>
  <c r="H606" i="8"/>
  <c r="J606" i="8" s="1"/>
  <c r="L606" i="8" s="1"/>
  <c r="J607" i="8"/>
  <c r="L607" i="8" s="1"/>
  <c r="J98" i="8"/>
  <c r="L98" i="8" s="1"/>
  <c r="H97" i="8"/>
  <c r="J97" i="8" s="1"/>
  <c r="L97" i="8" s="1"/>
  <c r="J161" i="8"/>
  <c r="L161" i="8" s="1"/>
  <c r="H160" i="8"/>
  <c r="J86" i="8"/>
  <c r="L86" i="8" s="1"/>
  <c r="H85" i="8"/>
  <c r="J510" i="8"/>
  <c r="L510" i="8" s="1"/>
  <c r="H509" i="8"/>
  <c r="J509" i="8" s="1"/>
  <c r="L509" i="8" s="1"/>
  <c r="F7" i="8"/>
  <c r="J186" i="8"/>
  <c r="L186" i="8" s="1"/>
  <c r="H185" i="8"/>
  <c r="J185" i="8" s="1"/>
  <c r="L185" i="8" s="1"/>
  <c r="J533" i="8"/>
  <c r="L533" i="8" s="1"/>
  <c r="H532" i="8"/>
  <c r="J532" i="8" s="1"/>
  <c r="L532" i="8" s="1"/>
  <c r="H367" i="8"/>
  <c r="H354" i="8"/>
  <c r="J354" i="8" s="1"/>
  <c r="L354" i="8" s="1"/>
  <c r="J355" i="8"/>
  <c r="L355" i="8" s="1"/>
  <c r="J398" i="8"/>
  <c r="L398" i="8" s="1"/>
  <c r="H397" i="8"/>
  <c r="H591" i="8"/>
  <c r="J592" i="8"/>
  <c r="L592" i="8" s="1"/>
  <c r="H74" i="8"/>
  <c r="J75" i="8"/>
  <c r="L75" i="8" s="1"/>
  <c r="J110" i="8"/>
  <c r="L110" i="8" s="1"/>
  <c r="H109" i="8"/>
  <c r="J109" i="8" s="1"/>
  <c r="L109" i="8" s="1"/>
  <c r="J438" i="8"/>
  <c r="L438" i="8" s="1"/>
  <c r="H437" i="8"/>
  <c r="J600" i="8"/>
  <c r="L600" i="8" s="1"/>
  <c r="J279" i="8"/>
  <c r="L279" i="8" s="1"/>
  <c r="H278" i="8"/>
  <c r="J278" i="8" s="1"/>
  <c r="L278" i="8" s="1"/>
  <c r="H102" i="8"/>
  <c r="J102" i="8" s="1"/>
  <c r="L102" i="8" s="1"/>
  <c r="J103" i="8"/>
  <c r="L103" i="8" s="1"/>
  <c r="J350" i="8"/>
  <c r="L350" i="8" s="1"/>
  <c r="H349" i="8"/>
  <c r="J349" i="8" s="1"/>
  <c r="L349" i="8" s="1"/>
  <c r="J586" i="8"/>
  <c r="L586" i="8" s="1"/>
  <c r="H585" i="8"/>
  <c r="J408" i="8"/>
  <c r="L408" i="8" s="1"/>
  <c r="H407" i="8"/>
  <c r="H218" i="8"/>
  <c r="J543" i="8"/>
  <c r="L543" i="8" s="1"/>
  <c r="H542" i="8"/>
  <c r="J310" i="8"/>
  <c r="L310" i="8" s="1"/>
  <c r="H309" i="8"/>
  <c r="J246" i="8"/>
  <c r="L246" i="8" s="1"/>
  <c r="H245" i="8"/>
  <c r="J245" i="8" s="1"/>
  <c r="L245" i="8" s="1"/>
  <c r="J272" i="8"/>
  <c r="L272" i="8" s="1"/>
  <c r="H266" i="8"/>
  <c r="J529" i="8"/>
  <c r="L529" i="8" s="1"/>
  <c r="H528" i="8"/>
  <c r="I273" i="10"/>
  <c r="K274" i="10"/>
  <c r="M274" i="10" s="1"/>
  <c r="I69" i="10"/>
  <c r="K69" i="10" s="1"/>
  <c r="M69" i="10" s="1"/>
  <c r="K70" i="10"/>
  <c r="M70" i="10" s="1"/>
  <c r="K561" i="10"/>
  <c r="M561" i="10" s="1"/>
  <c r="I560" i="10"/>
  <c r="K350" i="10"/>
  <c r="M350" i="10" s="1"/>
  <c r="I349" i="10"/>
  <c r="K349" i="10" s="1"/>
  <c r="M349" i="10" s="1"/>
  <c r="I192" i="10"/>
  <c r="K193" i="10"/>
  <c r="M193" i="10" s="1"/>
  <c r="I367" i="10"/>
  <c r="I358" i="10"/>
  <c r="K359" i="10"/>
  <c r="M359" i="10" s="1"/>
  <c r="I727" i="10"/>
  <c r="K728" i="10"/>
  <c r="M728" i="10" s="1"/>
  <c r="I495" i="10"/>
  <c r="K496" i="10"/>
  <c r="M496" i="10" s="1"/>
  <c r="K150" i="10"/>
  <c r="M150" i="10" s="1"/>
  <c r="I143" i="10"/>
  <c r="K113" i="10"/>
  <c r="M113" i="10" s="1"/>
  <c r="I112" i="10"/>
  <c r="K216" i="10"/>
  <c r="M216" i="10" s="1"/>
  <c r="I215" i="10"/>
  <c r="K346" i="10"/>
  <c r="M346" i="10" s="1"/>
  <c r="I345" i="10"/>
  <c r="K444" i="10"/>
  <c r="M444" i="10" s="1"/>
  <c r="I443" i="10"/>
  <c r="K443" i="10" s="1"/>
  <c r="M443" i="10" s="1"/>
  <c r="K648" i="10"/>
  <c r="M648" i="10" s="1"/>
  <c r="I647" i="10"/>
  <c r="I339" i="10"/>
  <c r="K340" i="10"/>
  <c r="M340" i="10" s="1"/>
  <c r="K662" i="10"/>
  <c r="M662" i="10" s="1"/>
  <c r="J661" i="10"/>
  <c r="K260" i="10"/>
  <c r="M260" i="10" s="1"/>
  <c r="I259" i="10"/>
  <c r="I103" i="10"/>
  <c r="K104" i="10"/>
  <c r="M104" i="10" s="1"/>
  <c r="I503" i="10"/>
  <c r="K504" i="10"/>
  <c r="M504" i="10" s="1"/>
  <c r="K330" i="10"/>
  <c r="M330" i="10" s="1"/>
  <c r="I329" i="10"/>
  <c r="K615" i="10"/>
  <c r="M615" i="10" s="1"/>
  <c r="I614" i="10"/>
  <c r="J209" i="10"/>
  <c r="K210" i="10"/>
  <c r="M210" i="10" s="1"/>
  <c r="I198" i="10"/>
  <c r="K199" i="10"/>
  <c r="M199" i="10" s="1"/>
  <c r="J687" i="10"/>
  <c r="K688" i="10"/>
  <c r="M688" i="10" s="1"/>
  <c r="I303" i="10"/>
  <c r="K304" i="10"/>
  <c r="M304" i="10" s="1"/>
  <c r="I685" i="10"/>
  <c r="I620" i="10"/>
  <c r="K624" i="10"/>
  <c r="M624" i="10" s="1"/>
  <c r="K466" i="10"/>
  <c r="M466" i="10" s="1"/>
  <c r="I462" i="10"/>
  <c r="K717" i="10"/>
  <c r="M717" i="10" s="1"/>
  <c r="K48" i="10"/>
  <c r="M48" i="10" s="1"/>
  <c r="I47" i="10"/>
  <c r="K47" i="10" s="1"/>
  <c r="M47" i="10" s="1"/>
  <c r="K376" i="10"/>
  <c r="M376" i="10" s="1"/>
  <c r="I375" i="10"/>
  <c r="I265" i="10"/>
  <c r="K266" i="10"/>
  <c r="M266" i="10" s="1"/>
  <c r="I389" i="10"/>
  <c r="K389" i="10" s="1"/>
  <c r="M389" i="10" s="1"/>
  <c r="K390" i="10"/>
  <c r="M390" i="10" s="1"/>
  <c r="L731" i="10"/>
  <c r="K520" i="10"/>
  <c r="M520" i="10" s="1"/>
  <c r="I516" i="10"/>
  <c r="I694" i="10"/>
  <c r="K695" i="10"/>
  <c r="M695" i="10" s="1"/>
  <c r="I319" i="10"/>
  <c r="K320" i="10"/>
  <c r="M320" i="10" s="1"/>
  <c r="K456" i="10"/>
  <c r="M456" i="10" s="1"/>
  <c r="I455" i="10"/>
  <c r="K99" i="10"/>
  <c r="M99" i="10" s="1"/>
  <c r="I92" i="10"/>
  <c r="I181" i="10"/>
  <c r="K181" i="10" s="1"/>
  <c r="M181" i="10" s="1"/>
  <c r="K182" i="10"/>
  <c r="M182" i="10" s="1"/>
  <c r="K629" i="10"/>
  <c r="M629" i="10" s="1"/>
  <c r="I628" i="10"/>
  <c r="I704" i="10"/>
  <c r="K704" i="10" s="1"/>
  <c r="M704" i="10" s="1"/>
  <c r="K705" i="10"/>
  <c r="M705" i="10" s="1"/>
  <c r="K550" i="10"/>
  <c r="M550" i="10" s="1"/>
  <c r="I549" i="10"/>
  <c r="I223" i="10"/>
  <c r="K224" i="10"/>
  <c r="M224" i="10" s="1"/>
  <c r="K286" i="10"/>
  <c r="M286" i="10" s="1"/>
  <c r="I282" i="10"/>
  <c r="K232" i="10"/>
  <c r="M232" i="10" s="1"/>
  <c r="I231" i="10"/>
  <c r="I587" i="10"/>
  <c r="K404" i="10"/>
  <c r="M404" i="10" s="1"/>
  <c r="I397" i="10"/>
  <c r="K440" i="10"/>
  <c r="M440" i="10" s="1"/>
  <c r="I439" i="10"/>
  <c r="K74" i="10"/>
  <c r="M74" i="10" s="1"/>
  <c r="I43" i="10"/>
  <c r="K44" i="10"/>
  <c r="M44" i="10" s="1"/>
  <c r="I245" i="10"/>
  <c r="K245" i="10" s="1"/>
  <c r="M245" i="10" s="1"/>
  <c r="K246" i="10"/>
  <c r="M246" i="10" s="1"/>
  <c r="K11" i="10"/>
  <c r="M11" i="10" s="1"/>
  <c r="I10" i="10"/>
  <c r="I239" i="10"/>
  <c r="K240" i="10"/>
  <c r="M240" i="10" s="1"/>
  <c r="K65" i="10"/>
  <c r="M65" i="10" s="1"/>
  <c r="I64" i="10"/>
  <c r="K64" i="10" s="1"/>
  <c r="M64" i="10" s="1"/>
  <c r="K572" i="10"/>
  <c r="M572" i="10" s="1"/>
  <c r="I571" i="10"/>
  <c r="K637" i="10"/>
  <c r="M637" i="10" s="1"/>
  <c r="I636" i="10"/>
  <c r="I542" i="10"/>
  <c r="K543" i="10"/>
  <c r="M543" i="10" s="1"/>
  <c r="I129" i="10"/>
  <c r="K129" i="10" s="1"/>
  <c r="M129" i="10" s="1"/>
  <c r="K130" i="10"/>
  <c r="M130" i="10" s="1"/>
  <c r="I384" i="10"/>
  <c r="K384" i="10" s="1"/>
  <c r="M384" i="10" s="1"/>
  <c r="K385" i="10"/>
  <c r="M385" i="10" s="1"/>
  <c r="K169" i="10"/>
  <c r="M169" i="10" s="1"/>
  <c r="I168" i="10"/>
  <c r="I529" i="10"/>
  <c r="K530" i="10"/>
  <c r="M530" i="10" s="1"/>
  <c r="K677" i="10"/>
  <c r="M677" i="10" s="1"/>
  <c r="I674" i="10"/>
  <c r="J535" i="10"/>
  <c r="K536" i="10"/>
  <c r="M536" i="10" s="1"/>
  <c r="H648" i="12" l="1"/>
  <c r="J648" i="12" s="1"/>
  <c r="L648" i="12" s="1"/>
  <c r="J491" i="12"/>
  <c r="L491" i="12" s="1"/>
  <c r="H490" i="12"/>
  <c r="J490" i="12" s="1"/>
  <c r="L490" i="12" s="1"/>
  <c r="J498" i="12"/>
  <c r="L498" i="12" s="1"/>
  <c r="H497" i="12"/>
  <c r="I343" i="12"/>
  <c r="I342" i="12" s="1"/>
  <c r="H202" i="12"/>
  <c r="J265" i="12"/>
  <c r="L265" i="12" s="1"/>
  <c r="H264" i="12"/>
  <c r="J264" i="12" s="1"/>
  <c r="L264" i="12" s="1"/>
  <c r="H615" i="8"/>
  <c r="J616" i="8"/>
  <c r="L616" i="8" s="1"/>
  <c r="J549" i="8"/>
  <c r="L549" i="8" s="1"/>
  <c r="H548" i="8"/>
  <c r="J420" i="8"/>
  <c r="L420" i="8" s="1"/>
  <c r="H419" i="8"/>
  <c r="J317" i="8"/>
  <c r="L317" i="8" s="1"/>
  <c r="I308" i="8"/>
  <c r="I265" i="8" s="1"/>
  <c r="I7" i="8" s="1"/>
  <c r="J251" i="8"/>
  <c r="L251" i="8" s="1"/>
  <c r="H250" i="8"/>
  <c r="J250" i="8" s="1"/>
  <c r="L250" i="8" s="1"/>
  <c r="K654" i="10"/>
  <c r="M654" i="10" s="1"/>
  <c r="I653" i="10"/>
  <c r="I487" i="10"/>
  <c r="K488" i="10"/>
  <c r="M488" i="10" s="1"/>
  <c r="I251" i="10"/>
  <c r="K252" i="10"/>
  <c r="M252" i="10" s="1"/>
  <c r="H758" i="12"/>
  <c r="J758" i="12" s="1"/>
  <c r="L758" i="12" s="1"/>
  <c r="J759" i="12"/>
  <c r="L759" i="12" s="1"/>
  <c r="J571" i="12"/>
  <c r="L571" i="12" s="1"/>
  <c r="H570" i="12"/>
  <c r="J570" i="12" s="1"/>
  <c r="L570" i="12" s="1"/>
  <c r="H526" i="12"/>
  <c r="J527" i="12"/>
  <c r="L527" i="12" s="1"/>
  <c r="H109" i="12"/>
  <c r="J259" i="12"/>
  <c r="L259" i="12" s="1"/>
  <c r="H253" i="12"/>
  <c r="H299" i="12"/>
  <c r="J299" i="12" s="1"/>
  <c r="L299" i="12" s="1"/>
  <c r="F293" i="12"/>
  <c r="H470" i="12"/>
  <c r="J471" i="12"/>
  <c r="L471" i="12" s="1"/>
  <c r="J633" i="12"/>
  <c r="L633" i="12" s="1"/>
  <c r="H632" i="12"/>
  <c r="J556" i="12"/>
  <c r="L556" i="12" s="1"/>
  <c r="H555" i="12"/>
  <c r="J792" i="12"/>
  <c r="L792" i="12" s="1"/>
  <c r="H787" i="12"/>
  <c r="J787" i="12" s="1"/>
  <c r="L787" i="12" s="1"/>
  <c r="J548" i="12"/>
  <c r="L548" i="12" s="1"/>
  <c r="H547" i="12"/>
  <c r="H361" i="12"/>
  <c r="J362" i="12"/>
  <c r="L362" i="12" s="1"/>
  <c r="H384" i="12"/>
  <c r="J385" i="12"/>
  <c r="L385" i="12" s="1"/>
  <c r="J712" i="12"/>
  <c r="L712" i="12" s="1"/>
  <c r="H711" i="12"/>
  <c r="J711" i="12" s="1"/>
  <c r="L711" i="12" s="1"/>
  <c r="H509" i="12"/>
  <c r="J509" i="12" s="1"/>
  <c r="L509" i="12" s="1"/>
  <c r="J510" i="12"/>
  <c r="L510" i="12" s="1"/>
  <c r="J83" i="12"/>
  <c r="L83" i="12" s="1"/>
  <c r="H82" i="12"/>
  <c r="H479" i="12"/>
  <c r="J479" i="12" s="1"/>
  <c r="L479" i="12" s="1"/>
  <c r="J480" i="12"/>
  <c r="L480" i="12" s="1"/>
  <c r="H478" i="12"/>
  <c r="J687" i="12"/>
  <c r="L687" i="12" s="1"/>
  <c r="H686" i="12"/>
  <c r="J686" i="12" s="1"/>
  <c r="L686" i="12" s="1"/>
  <c r="J223" i="12"/>
  <c r="L223" i="12" s="1"/>
  <c r="H222" i="12"/>
  <c r="H73" i="12"/>
  <c r="J73" i="12" s="1"/>
  <c r="L73" i="12" s="1"/>
  <c r="F55" i="12"/>
  <c r="F54" i="12" s="1"/>
  <c r="F8" i="12" s="1"/>
  <c r="F7" i="12" s="1"/>
  <c r="H374" i="12"/>
  <c r="J374" i="12" s="1"/>
  <c r="L374" i="12" s="1"/>
  <c r="J375" i="12"/>
  <c r="L375" i="12" s="1"/>
  <c r="J541" i="12"/>
  <c r="L541" i="12" s="1"/>
  <c r="H540" i="12"/>
  <c r="H463" i="12"/>
  <c r="J464" i="12"/>
  <c r="L464" i="12" s="1"/>
  <c r="H409" i="12"/>
  <c r="J409" i="12" s="1"/>
  <c r="L409" i="12" s="1"/>
  <c r="J410" i="12"/>
  <c r="L410" i="12" s="1"/>
  <c r="I577" i="12"/>
  <c r="J577" i="12" s="1"/>
  <c r="L577" i="12" s="1"/>
  <c r="J578" i="12"/>
  <c r="L578" i="12" s="1"/>
  <c r="H435" i="12"/>
  <c r="J436" i="12"/>
  <c r="L436" i="12" s="1"/>
  <c r="H395" i="12"/>
  <c r="J395" i="12" s="1"/>
  <c r="L395" i="12" s="1"/>
  <c r="J396" i="12"/>
  <c r="L396" i="12" s="1"/>
  <c r="H194" i="12"/>
  <c r="J194" i="12" s="1"/>
  <c r="L194" i="12" s="1"/>
  <c r="J195" i="12"/>
  <c r="L195" i="12" s="1"/>
  <c r="J443" i="12"/>
  <c r="L443" i="12" s="1"/>
  <c r="H442" i="12"/>
  <c r="J18" i="12"/>
  <c r="L18" i="12" s="1"/>
  <c r="H17" i="12"/>
  <c r="J592" i="12"/>
  <c r="L592" i="12" s="1"/>
  <c r="H10" i="12"/>
  <c r="J11" i="12"/>
  <c r="L11" i="12" s="1"/>
  <c r="H136" i="12"/>
  <c r="J137" i="12"/>
  <c r="L137" i="12" s="1"/>
  <c r="J521" i="12"/>
  <c r="L521" i="12" s="1"/>
  <c r="H520" i="12"/>
  <c r="H38" i="12"/>
  <c r="J38" i="12" s="1"/>
  <c r="L38" i="12" s="1"/>
  <c r="J39" i="12"/>
  <c r="L39" i="12" s="1"/>
  <c r="J533" i="12"/>
  <c r="L533" i="12" s="1"/>
  <c r="H532" i="12"/>
  <c r="J532" i="12" s="1"/>
  <c r="L532" i="12" s="1"/>
  <c r="J330" i="12"/>
  <c r="L330" i="12" s="1"/>
  <c r="H329" i="12"/>
  <c r="H342" i="12"/>
  <c r="J342" i="12" s="1"/>
  <c r="L342" i="12" s="1"/>
  <c r="J343" i="12"/>
  <c r="L343" i="12" s="1"/>
  <c r="H103" i="12"/>
  <c r="J103" i="12" s="1"/>
  <c r="L103" i="12" s="1"/>
  <c r="J104" i="12"/>
  <c r="L104" i="12" s="1"/>
  <c r="J604" i="12"/>
  <c r="L604" i="12" s="1"/>
  <c r="H603" i="12"/>
  <c r="J603" i="12" s="1"/>
  <c r="L603" i="12" s="1"/>
  <c r="J765" i="12"/>
  <c r="L765" i="12" s="1"/>
  <c r="H55" i="12"/>
  <c r="H97" i="12"/>
  <c r="J98" i="12"/>
  <c r="L98" i="12" s="1"/>
  <c r="J271" i="12"/>
  <c r="L271" i="12" s="1"/>
  <c r="H270" i="12"/>
  <c r="J565" i="12"/>
  <c r="L565" i="12" s="1"/>
  <c r="I553" i="12"/>
  <c r="I7" i="12" s="1"/>
  <c r="J202" i="12"/>
  <c r="L202" i="12" s="1"/>
  <c r="H201" i="12"/>
  <c r="J201" i="12" s="1"/>
  <c r="L201" i="12" s="1"/>
  <c r="J450" i="12"/>
  <c r="L450" i="12" s="1"/>
  <c r="H449" i="12"/>
  <c r="H89" i="12"/>
  <c r="J90" i="12"/>
  <c r="L90" i="12" s="1"/>
  <c r="H669" i="12"/>
  <c r="J670" i="12"/>
  <c r="L670" i="12" s="1"/>
  <c r="J167" i="12"/>
  <c r="L167" i="12" s="1"/>
  <c r="H161" i="12"/>
  <c r="H456" i="12"/>
  <c r="J457" i="12"/>
  <c r="L457" i="12" s="1"/>
  <c r="H287" i="12"/>
  <c r="J288" i="12"/>
  <c r="L288" i="12" s="1"/>
  <c r="H584" i="12"/>
  <c r="J584" i="12" s="1"/>
  <c r="L584" i="12" s="1"/>
  <c r="J585" i="12"/>
  <c r="L585" i="12" s="1"/>
  <c r="H143" i="12"/>
  <c r="J625" i="12"/>
  <c r="L625" i="12" s="1"/>
  <c r="H624" i="12"/>
  <c r="H73" i="8"/>
  <c r="J74" i="8"/>
  <c r="L74" i="8" s="1"/>
  <c r="J170" i="8"/>
  <c r="L170" i="8" s="1"/>
  <c r="H169" i="8"/>
  <c r="J585" i="8"/>
  <c r="L585" i="8" s="1"/>
  <c r="H584" i="8"/>
  <c r="J266" i="8"/>
  <c r="L266" i="8" s="1"/>
  <c r="J309" i="8"/>
  <c r="L309" i="8" s="1"/>
  <c r="H308" i="8"/>
  <c r="J218" i="8"/>
  <c r="L218" i="8" s="1"/>
  <c r="H217" i="8"/>
  <c r="J591" i="8"/>
  <c r="L591" i="8" s="1"/>
  <c r="H590" i="8"/>
  <c r="J205" i="8"/>
  <c r="L205" i="8" s="1"/>
  <c r="H204" i="8"/>
  <c r="J204" i="8" s="1"/>
  <c r="L204" i="8" s="1"/>
  <c r="H19" i="8"/>
  <c r="J20" i="8"/>
  <c r="L20" i="8" s="1"/>
  <c r="J149" i="8"/>
  <c r="L149" i="8" s="1"/>
  <c r="H148" i="8"/>
  <c r="J386" i="8"/>
  <c r="L386" i="8" s="1"/>
  <c r="H385" i="8"/>
  <c r="J385" i="8" s="1"/>
  <c r="L385" i="8" s="1"/>
  <c r="J324" i="8"/>
  <c r="L324" i="8" s="1"/>
  <c r="H323" i="8"/>
  <c r="J407" i="8"/>
  <c r="L407" i="8" s="1"/>
  <c r="H436" i="8"/>
  <c r="J437" i="8"/>
  <c r="L437" i="8" s="1"/>
  <c r="H396" i="8"/>
  <c r="J396" i="8" s="1"/>
  <c r="L396" i="8" s="1"/>
  <c r="J397" i="8"/>
  <c r="L397" i="8" s="1"/>
  <c r="J85" i="8"/>
  <c r="L85" i="8" s="1"/>
  <c r="H84" i="8"/>
  <c r="J261" i="8"/>
  <c r="L261" i="8" s="1"/>
  <c r="H260" i="8"/>
  <c r="J260" i="8" s="1"/>
  <c r="L260" i="8" s="1"/>
  <c r="H562" i="8"/>
  <c r="H575" i="8"/>
  <c r="J575" i="8" s="1"/>
  <c r="L575" i="8" s="1"/>
  <c r="J576" i="8"/>
  <c r="L576" i="8" s="1"/>
  <c r="J297" i="8"/>
  <c r="L297" i="8" s="1"/>
  <c r="H296" i="8"/>
  <c r="J296" i="8" s="1"/>
  <c r="L296" i="8" s="1"/>
  <c r="H456" i="8"/>
  <c r="J457" i="8"/>
  <c r="L457" i="8" s="1"/>
  <c r="H478" i="8"/>
  <c r="J478" i="8" s="1"/>
  <c r="L478" i="8" s="1"/>
  <c r="J479" i="8"/>
  <c r="L479" i="8" s="1"/>
  <c r="J212" i="8"/>
  <c r="L212" i="8" s="1"/>
  <c r="H211" i="8"/>
  <c r="J120" i="8"/>
  <c r="L120" i="8" s="1"/>
  <c r="H119" i="8"/>
  <c r="J119" i="8" s="1"/>
  <c r="L119" i="8" s="1"/>
  <c r="H527" i="8"/>
  <c r="J528" i="8"/>
  <c r="L528" i="8" s="1"/>
  <c r="H554" i="8"/>
  <c r="J555" i="8"/>
  <c r="L555" i="8" s="1"/>
  <c r="H336" i="8"/>
  <c r="J337" i="8"/>
  <c r="L337" i="8" s="1"/>
  <c r="H49" i="8"/>
  <c r="J50" i="8"/>
  <c r="L50" i="8" s="1"/>
  <c r="J542" i="8"/>
  <c r="L542" i="8" s="1"/>
  <c r="H541" i="8"/>
  <c r="H366" i="8"/>
  <c r="J367" i="8"/>
  <c r="L367" i="8" s="1"/>
  <c r="J160" i="8"/>
  <c r="L160" i="8" s="1"/>
  <c r="H159" i="8"/>
  <c r="J159" i="8" s="1"/>
  <c r="L159" i="8" s="1"/>
  <c r="J498" i="8"/>
  <c r="L498" i="8" s="1"/>
  <c r="H497" i="8"/>
  <c r="H10" i="8"/>
  <c r="J11" i="8"/>
  <c r="L11" i="8" s="1"/>
  <c r="H29" i="8"/>
  <c r="J29" i="8" s="1"/>
  <c r="L29" i="8" s="1"/>
  <c r="J30" i="8"/>
  <c r="L30" i="8" s="1"/>
  <c r="J521" i="8"/>
  <c r="L521" i="8" s="1"/>
  <c r="H520" i="8"/>
  <c r="H291" i="8"/>
  <c r="J292" i="8"/>
  <c r="L292" i="8" s="1"/>
  <c r="J197" i="8"/>
  <c r="L197" i="8" s="1"/>
  <c r="H196" i="8"/>
  <c r="J44" i="8"/>
  <c r="L44" i="8" s="1"/>
  <c r="H43" i="8"/>
  <c r="J430" i="8"/>
  <c r="L430" i="8" s="1"/>
  <c r="H429" i="8"/>
  <c r="J429" i="8" s="1"/>
  <c r="L429" i="8" s="1"/>
  <c r="K529" i="10"/>
  <c r="M529" i="10" s="1"/>
  <c r="I528" i="10"/>
  <c r="I541" i="10"/>
  <c r="K542" i="10"/>
  <c r="M542" i="10" s="1"/>
  <c r="I548" i="10"/>
  <c r="K548" i="10" s="1"/>
  <c r="M548" i="10" s="1"/>
  <c r="K549" i="10"/>
  <c r="M549" i="10" s="1"/>
  <c r="K329" i="10"/>
  <c r="M329" i="10" s="1"/>
  <c r="I328" i="10"/>
  <c r="I646" i="10"/>
  <c r="K647" i="10"/>
  <c r="M647" i="10" s="1"/>
  <c r="I111" i="10"/>
  <c r="K111" i="10" s="1"/>
  <c r="M111" i="10" s="1"/>
  <c r="K112" i="10"/>
  <c r="M112" i="10" s="1"/>
  <c r="I191" i="10"/>
  <c r="K192" i="10"/>
  <c r="M192" i="10" s="1"/>
  <c r="I272" i="10"/>
  <c r="K273" i="10"/>
  <c r="M273" i="10" s="1"/>
  <c r="I673" i="10"/>
  <c r="K674" i="10"/>
  <c r="M674" i="10" s="1"/>
  <c r="K636" i="10"/>
  <c r="M636" i="10" s="1"/>
  <c r="I635" i="10"/>
  <c r="K439" i="10"/>
  <c r="M439" i="10" s="1"/>
  <c r="I438" i="10"/>
  <c r="K694" i="10"/>
  <c r="M694" i="10" s="1"/>
  <c r="I693" i="10"/>
  <c r="I684" i="10"/>
  <c r="K495" i="10"/>
  <c r="M495" i="10" s="1"/>
  <c r="I494" i="10"/>
  <c r="I515" i="10"/>
  <c r="K516" i="10"/>
  <c r="M516" i="10" s="1"/>
  <c r="K614" i="10"/>
  <c r="M614" i="10" s="1"/>
  <c r="I613" i="10"/>
  <c r="K259" i="10"/>
  <c r="M259" i="10" s="1"/>
  <c r="I258" i="10"/>
  <c r="K258" i="10" s="1"/>
  <c r="M258" i="10" s="1"/>
  <c r="K215" i="10"/>
  <c r="M215" i="10" s="1"/>
  <c r="K143" i="10"/>
  <c r="M143" i="10" s="1"/>
  <c r="I142" i="10"/>
  <c r="I366" i="10"/>
  <c r="K367" i="10"/>
  <c r="M367" i="10" s="1"/>
  <c r="K535" i="10"/>
  <c r="M535" i="10" s="1"/>
  <c r="J534" i="10"/>
  <c r="K239" i="10"/>
  <c r="M239" i="10" s="1"/>
  <c r="I238" i="10"/>
  <c r="I281" i="10"/>
  <c r="K282" i="10"/>
  <c r="M282" i="10" s="1"/>
  <c r="I627" i="10"/>
  <c r="K627" i="10" s="1"/>
  <c r="M627" i="10" s="1"/>
  <c r="K628" i="10"/>
  <c r="M628" i="10" s="1"/>
  <c r="I91" i="10"/>
  <c r="K92" i="10"/>
  <c r="M92" i="10" s="1"/>
  <c r="K455" i="10"/>
  <c r="M455" i="10" s="1"/>
  <c r="I454" i="10"/>
  <c r="K265" i="10"/>
  <c r="M265" i="10" s="1"/>
  <c r="I264" i="10"/>
  <c r="I461" i="10"/>
  <c r="K462" i="10"/>
  <c r="M462" i="10" s="1"/>
  <c r="K661" i="10"/>
  <c r="M661" i="10" s="1"/>
  <c r="J644" i="10"/>
  <c r="J634" i="10" s="1"/>
  <c r="K345" i="10"/>
  <c r="M345" i="10" s="1"/>
  <c r="I344" i="10"/>
  <c r="K168" i="10"/>
  <c r="M168" i="10" s="1"/>
  <c r="I162" i="10"/>
  <c r="I9" i="10"/>
  <c r="K10" i="10"/>
  <c r="M10" i="10" s="1"/>
  <c r="I586" i="10"/>
  <c r="K587" i="10"/>
  <c r="M587" i="10" s="1"/>
  <c r="K375" i="10"/>
  <c r="M375" i="10" s="1"/>
  <c r="I374" i="10"/>
  <c r="K374" i="10" s="1"/>
  <c r="M374" i="10" s="1"/>
  <c r="J686" i="10"/>
  <c r="K687" i="10"/>
  <c r="M687" i="10" s="1"/>
  <c r="J208" i="10"/>
  <c r="K209" i="10"/>
  <c r="M209" i="10" s="1"/>
  <c r="K103" i="10"/>
  <c r="M103" i="10" s="1"/>
  <c r="I102" i="10"/>
  <c r="K102" i="10" s="1"/>
  <c r="M102" i="10" s="1"/>
  <c r="K358" i="10"/>
  <c r="M358" i="10" s="1"/>
  <c r="I357" i="10"/>
  <c r="K43" i="10"/>
  <c r="M43" i="10" s="1"/>
  <c r="I42" i="10"/>
  <c r="K231" i="10"/>
  <c r="M231" i="10" s="1"/>
  <c r="I230" i="10"/>
  <c r="I570" i="10"/>
  <c r="K571" i="10"/>
  <c r="M571" i="10" s="1"/>
  <c r="K397" i="10"/>
  <c r="M397" i="10" s="1"/>
  <c r="I396" i="10"/>
  <c r="I222" i="10"/>
  <c r="K222" i="10" s="1"/>
  <c r="M222" i="10" s="1"/>
  <c r="K223" i="10"/>
  <c r="M223" i="10" s="1"/>
  <c r="I318" i="10"/>
  <c r="K319" i="10"/>
  <c r="M319" i="10" s="1"/>
  <c r="I619" i="10"/>
  <c r="K620" i="10"/>
  <c r="M620" i="10" s="1"/>
  <c r="K303" i="10"/>
  <c r="M303" i="10" s="1"/>
  <c r="I302" i="10"/>
  <c r="K302" i="10" s="1"/>
  <c r="M302" i="10" s="1"/>
  <c r="K198" i="10"/>
  <c r="M198" i="10" s="1"/>
  <c r="I197" i="10"/>
  <c r="K503" i="10"/>
  <c r="M503" i="10" s="1"/>
  <c r="I502" i="10"/>
  <c r="I338" i="10"/>
  <c r="K339" i="10"/>
  <c r="M339" i="10" s="1"/>
  <c r="K727" i="10"/>
  <c r="M727" i="10" s="1"/>
  <c r="I726" i="10"/>
  <c r="K560" i="10"/>
  <c r="M560" i="10" s="1"/>
  <c r="J497" i="12" l="1"/>
  <c r="L497" i="12" s="1"/>
  <c r="H496" i="12"/>
  <c r="J615" i="8"/>
  <c r="L615" i="8" s="1"/>
  <c r="H599" i="8"/>
  <c r="J599" i="8" s="1"/>
  <c r="L599" i="8" s="1"/>
  <c r="H547" i="8"/>
  <c r="J548" i="8"/>
  <c r="L548" i="8" s="1"/>
  <c r="J419" i="8"/>
  <c r="L419" i="8" s="1"/>
  <c r="H413" i="8"/>
  <c r="J308" i="8"/>
  <c r="L308" i="8" s="1"/>
  <c r="H239" i="8"/>
  <c r="J239" i="8" s="1"/>
  <c r="L239" i="8" s="1"/>
  <c r="I652" i="10"/>
  <c r="K652" i="10" s="1"/>
  <c r="M652" i="10" s="1"/>
  <c r="K653" i="10"/>
  <c r="M653" i="10" s="1"/>
  <c r="I486" i="10"/>
  <c r="K486" i="10" s="1"/>
  <c r="M486" i="10" s="1"/>
  <c r="K487" i="10"/>
  <c r="M487" i="10" s="1"/>
  <c r="I250" i="10"/>
  <c r="K250" i="10" s="1"/>
  <c r="M250" i="10" s="1"/>
  <c r="K251" i="10"/>
  <c r="M251" i="10" s="1"/>
  <c r="J669" i="12"/>
  <c r="L669" i="12" s="1"/>
  <c r="H663" i="12"/>
  <c r="H519" i="12"/>
  <c r="J520" i="12"/>
  <c r="L520" i="12" s="1"/>
  <c r="J384" i="12"/>
  <c r="L384" i="12" s="1"/>
  <c r="H383" i="12"/>
  <c r="J383" i="12" s="1"/>
  <c r="L383" i="12" s="1"/>
  <c r="J470" i="12"/>
  <c r="L470" i="12" s="1"/>
  <c r="H469" i="12"/>
  <c r="J469" i="12" s="1"/>
  <c r="L469" i="12" s="1"/>
  <c r="H160" i="12"/>
  <c r="J160" i="12" s="1"/>
  <c r="L160" i="12" s="1"/>
  <c r="J161" i="12"/>
  <c r="L161" i="12" s="1"/>
  <c r="J270" i="12"/>
  <c r="L270" i="12" s="1"/>
  <c r="H269" i="12"/>
  <c r="J269" i="12" s="1"/>
  <c r="L269" i="12" s="1"/>
  <c r="J10" i="12"/>
  <c r="L10" i="12" s="1"/>
  <c r="H9" i="12"/>
  <c r="H81" i="12"/>
  <c r="J82" i="12"/>
  <c r="L82" i="12" s="1"/>
  <c r="H631" i="12"/>
  <c r="J631" i="12" s="1"/>
  <c r="L631" i="12" s="1"/>
  <c r="J632" i="12"/>
  <c r="L632" i="12" s="1"/>
  <c r="H293" i="12"/>
  <c r="J293" i="12" s="1"/>
  <c r="L293" i="12" s="1"/>
  <c r="F292" i="12"/>
  <c r="H292" i="12" s="1"/>
  <c r="J292" i="12" s="1"/>
  <c r="L292" i="12" s="1"/>
  <c r="H142" i="12"/>
  <c r="J142" i="12" s="1"/>
  <c r="L142" i="12" s="1"/>
  <c r="J143" i="12"/>
  <c r="L143" i="12" s="1"/>
  <c r="H281" i="12"/>
  <c r="J287" i="12"/>
  <c r="L287" i="12" s="1"/>
  <c r="J89" i="12"/>
  <c r="L89" i="12" s="1"/>
  <c r="H88" i="12"/>
  <c r="J88" i="12" s="1"/>
  <c r="L88" i="12" s="1"/>
  <c r="H764" i="12"/>
  <c r="J764" i="12" s="1"/>
  <c r="L764" i="12" s="1"/>
  <c r="J329" i="12"/>
  <c r="L329" i="12" s="1"/>
  <c r="H310" i="12"/>
  <c r="H591" i="12"/>
  <c r="J591" i="12" s="1"/>
  <c r="L591" i="12" s="1"/>
  <c r="J442" i="12"/>
  <c r="L442" i="12" s="1"/>
  <c r="H441" i="12"/>
  <c r="J222" i="12"/>
  <c r="L222" i="12" s="1"/>
  <c r="H221" i="12"/>
  <c r="J221" i="12" s="1"/>
  <c r="L221" i="12" s="1"/>
  <c r="H477" i="12"/>
  <c r="J477" i="12" s="1"/>
  <c r="L477" i="12" s="1"/>
  <c r="J478" i="12"/>
  <c r="L478" i="12" s="1"/>
  <c r="H360" i="12"/>
  <c r="J361" i="12"/>
  <c r="L361" i="12" s="1"/>
  <c r="J624" i="12"/>
  <c r="L624" i="12" s="1"/>
  <c r="H619" i="12"/>
  <c r="H455" i="12"/>
  <c r="J455" i="12" s="1"/>
  <c r="L455" i="12" s="1"/>
  <c r="J456" i="12"/>
  <c r="L456" i="12" s="1"/>
  <c r="J97" i="12"/>
  <c r="L97" i="12" s="1"/>
  <c r="H96" i="12"/>
  <c r="H16" i="12"/>
  <c r="J16" i="12" s="1"/>
  <c r="L16" i="12" s="1"/>
  <c r="J17" i="12"/>
  <c r="L17" i="12" s="1"/>
  <c r="J540" i="12"/>
  <c r="L540" i="12" s="1"/>
  <c r="H539" i="12"/>
  <c r="J539" i="12" s="1"/>
  <c r="L539" i="12" s="1"/>
  <c r="J55" i="12"/>
  <c r="L55" i="12" s="1"/>
  <c r="H54" i="12"/>
  <c r="J54" i="12" s="1"/>
  <c r="L54" i="12" s="1"/>
  <c r="J435" i="12"/>
  <c r="L435" i="12" s="1"/>
  <c r="H434" i="12"/>
  <c r="J109" i="12"/>
  <c r="L109" i="12" s="1"/>
  <c r="H108" i="12"/>
  <c r="J108" i="12" s="1"/>
  <c r="L108" i="12" s="1"/>
  <c r="H448" i="12"/>
  <c r="J448" i="12" s="1"/>
  <c r="L448" i="12" s="1"/>
  <c r="J449" i="12"/>
  <c r="L449" i="12" s="1"/>
  <c r="J136" i="12"/>
  <c r="L136" i="12" s="1"/>
  <c r="H135" i="12"/>
  <c r="J135" i="12" s="1"/>
  <c r="L135" i="12" s="1"/>
  <c r="J463" i="12"/>
  <c r="L463" i="12" s="1"/>
  <c r="H546" i="12"/>
  <c r="J546" i="12" s="1"/>
  <c r="L546" i="12" s="1"/>
  <c r="J547" i="12"/>
  <c r="L547" i="12" s="1"/>
  <c r="H554" i="12"/>
  <c r="J555" i="12"/>
  <c r="L555" i="12" s="1"/>
  <c r="H252" i="12"/>
  <c r="J253" i="12"/>
  <c r="L253" i="12" s="1"/>
  <c r="J526" i="12"/>
  <c r="L526" i="12" s="1"/>
  <c r="H525" i="12"/>
  <c r="J525" i="12" s="1"/>
  <c r="L525" i="12" s="1"/>
  <c r="H290" i="8"/>
  <c r="J291" i="8"/>
  <c r="L291" i="8" s="1"/>
  <c r="H540" i="8"/>
  <c r="J540" i="8" s="1"/>
  <c r="L540" i="8" s="1"/>
  <c r="J541" i="8"/>
  <c r="L541" i="8" s="1"/>
  <c r="H18" i="8"/>
  <c r="J18" i="8" s="1"/>
  <c r="L18" i="8" s="1"/>
  <c r="J19" i="8"/>
  <c r="L19" i="8" s="1"/>
  <c r="J196" i="8"/>
  <c r="L196" i="8" s="1"/>
  <c r="H519" i="8"/>
  <c r="J520" i="8"/>
  <c r="L520" i="8" s="1"/>
  <c r="J336" i="8"/>
  <c r="L336" i="8" s="1"/>
  <c r="H335" i="8"/>
  <c r="J335" i="8" s="1"/>
  <c r="L335" i="8" s="1"/>
  <c r="H334" i="8"/>
  <c r="H526" i="8"/>
  <c r="J527" i="8"/>
  <c r="L527" i="8" s="1"/>
  <c r="H455" i="8"/>
  <c r="J456" i="8"/>
  <c r="L456" i="8" s="1"/>
  <c r="J84" i="8"/>
  <c r="L84" i="8" s="1"/>
  <c r="H83" i="8"/>
  <c r="J83" i="8" s="1"/>
  <c r="L83" i="8" s="1"/>
  <c r="H322" i="8"/>
  <c r="J322" i="8" s="1"/>
  <c r="L322" i="8" s="1"/>
  <c r="J323" i="8"/>
  <c r="L323" i="8" s="1"/>
  <c r="J148" i="8"/>
  <c r="L148" i="8" s="1"/>
  <c r="H147" i="8"/>
  <c r="J217" i="8"/>
  <c r="L217" i="8" s="1"/>
  <c r="H216" i="8"/>
  <c r="J216" i="8" s="1"/>
  <c r="L216" i="8" s="1"/>
  <c r="J169" i="8"/>
  <c r="L169" i="8" s="1"/>
  <c r="H168" i="8"/>
  <c r="J168" i="8" s="1"/>
  <c r="L168" i="8" s="1"/>
  <c r="J10" i="8"/>
  <c r="L10" i="8" s="1"/>
  <c r="H9" i="8"/>
  <c r="H365" i="8"/>
  <c r="J366" i="8"/>
  <c r="L366" i="8" s="1"/>
  <c r="J562" i="8"/>
  <c r="L562" i="8" s="1"/>
  <c r="H561" i="8"/>
  <c r="J436" i="8"/>
  <c r="L436" i="8" s="1"/>
  <c r="H435" i="8"/>
  <c r="J435" i="8" s="1"/>
  <c r="L435" i="8" s="1"/>
  <c r="H210" i="8"/>
  <c r="J210" i="8" s="1"/>
  <c r="L210" i="8" s="1"/>
  <c r="J211" i="8"/>
  <c r="L211" i="8" s="1"/>
  <c r="H72" i="8"/>
  <c r="J72" i="8" s="1"/>
  <c r="L72" i="8" s="1"/>
  <c r="J73" i="8"/>
  <c r="L73" i="8" s="1"/>
  <c r="H42" i="8"/>
  <c r="J42" i="8" s="1"/>
  <c r="L42" i="8" s="1"/>
  <c r="J43" i="8"/>
  <c r="L43" i="8" s="1"/>
  <c r="H496" i="8"/>
  <c r="J497" i="8"/>
  <c r="L497" i="8" s="1"/>
  <c r="H48" i="8"/>
  <c r="J48" i="8" s="1"/>
  <c r="L48" i="8" s="1"/>
  <c r="J49" i="8"/>
  <c r="L49" i="8" s="1"/>
  <c r="J554" i="8"/>
  <c r="L554" i="8" s="1"/>
  <c r="H553" i="8"/>
  <c r="J553" i="8" s="1"/>
  <c r="L553" i="8" s="1"/>
  <c r="J590" i="8"/>
  <c r="L590" i="8" s="1"/>
  <c r="H583" i="8"/>
  <c r="J584" i="8"/>
  <c r="L584" i="8" s="1"/>
  <c r="I725" i="10"/>
  <c r="K726" i="10"/>
  <c r="M726" i="10" s="1"/>
  <c r="I501" i="10"/>
  <c r="K502" i="10"/>
  <c r="M502" i="10" s="1"/>
  <c r="K396" i="10"/>
  <c r="M396" i="10" s="1"/>
  <c r="I395" i="10"/>
  <c r="I356" i="10"/>
  <c r="K357" i="10"/>
  <c r="M357" i="10" s="1"/>
  <c r="I343" i="10"/>
  <c r="K343" i="10" s="1"/>
  <c r="M343" i="10" s="1"/>
  <c r="K344" i="10"/>
  <c r="M344" i="10" s="1"/>
  <c r="I612" i="10"/>
  <c r="K613" i="10"/>
  <c r="M613" i="10" s="1"/>
  <c r="I493" i="10"/>
  <c r="K494" i="10"/>
  <c r="M494" i="10" s="1"/>
  <c r="K693" i="10"/>
  <c r="M693" i="10" s="1"/>
  <c r="K635" i="10"/>
  <c r="M635" i="10" s="1"/>
  <c r="I327" i="10"/>
  <c r="K328" i="10"/>
  <c r="M328" i="10" s="1"/>
  <c r="I317" i="10"/>
  <c r="K318" i="10"/>
  <c r="M318" i="10" s="1"/>
  <c r="K208" i="10"/>
  <c r="M208" i="10" s="1"/>
  <c r="J177" i="10"/>
  <c r="J7" i="10" s="1"/>
  <c r="K9" i="10"/>
  <c r="M9" i="10" s="1"/>
  <c r="I460" i="10"/>
  <c r="K461" i="10"/>
  <c r="M461" i="10" s="1"/>
  <c r="K366" i="10"/>
  <c r="M366" i="10" s="1"/>
  <c r="I365" i="10"/>
  <c r="K272" i="10"/>
  <c r="M272" i="10" s="1"/>
  <c r="I271" i="10"/>
  <c r="I534" i="10"/>
  <c r="K534" i="10" s="1"/>
  <c r="M534" i="10" s="1"/>
  <c r="K541" i="10"/>
  <c r="M541" i="10" s="1"/>
  <c r="I229" i="10"/>
  <c r="K229" i="10" s="1"/>
  <c r="M229" i="10" s="1"/>
  <c r="K230" i="10"/>
  <c r="M230" i="10" s="1"/>
  <c r="I453" i="10"/>
  <c r="K453" i="10" s="1"/>
  <c r="M453" i="10" s="1"/>
  <c r="K454" i="10"/>
  <c r="M454" i="10" s="1"/>
  <c r="I237" i="10"/>
  <c r="K238" i="10"/>
  <c r="M238" i="10" s="1"/>
  <c r="I196" i="10"/>
  <c r="K197" i="10"/>
  <c r="M197" i="10" s="1"/>
  <c r="I41" i="10"/>
  <c r="K42" i="10"/>
  <c r="M42" i="10" s="1"/>
  <c r="K162" i="10"/>
  <c r="M162" i="10" s="1"/>
  <c r="K264" i="10"/>
  <c r="M264" i="10" s="1"/>
  <c r="J512" i="10"/>
  <c r="I141" i="10"/>
  <c r="K141" i="10" s="1"/>
  <c r="M141" i="10" s="1"/>
  <c r="K142" i="10"/>
  <c r="M142" i="10" s="1"/>
  <c r="I437" i="10"/>
  <c r="K438" i="10"/>
  <c r="M438" i="10" s="1"/>
  <c r="K528" i="10"/>
  <c r="M528" i="10" s="1"/>
  <c r="I527" i="10"/>
  <c r="K527" i="10" s="1"/>
  <c r="M527" i="10" s="1"/>
  <c r="K338" i="10"/>
  <c r="M338" i="10" s="1"/>
  <c r="I618" i="10"/>
  <c r="K618" i="10" s="1"/>
  <c r="M618" i="10" s="1"/>
  <c r="K619" i="10"/>
  <c r="M619" i="10" s="1"/>
  <c r="K570" i="10"/>
  <c r="M570" i="10" s="1"/>
  <c r="I569" i="10"/>
  <c r="J685" i="10"/>
  <c r="K686" i="10"/>
  <c r="M686" i="10" s="1"/>
  <c r="K586" i="10"/>
  <c r="M586" i="10" s="1"/>
  <c r="I585" i="10"/>
  <c r="K91" i="10"/>
  <c r="M91" i="10" s="1"/>
  <c r="I90" i="10"/>
  <c r="K281" i="10"/>
  <c r="M281" i="10" s="1"/>
  <c r="I280" i="10"/>
  <c r="I514" i="10"/>
  <c r="K515" i="10"/>
  <c r="M515" i="10" s="1"/>
  <c r="I672" i="10"/>
  <c r="K673" i="10"/>
  <c r="M673" i="10" s="1"/>
  <c r="I190" i="10"/>
  <c r="K191" i="10"/>
  <c r="M191" i="10" s="1"/>
  <c r="K646" i="10"/>
  <c r="M646" i="10" s="1"/>
  <c r="I645" i="10"/>
  <c r="H495" i="12" l="1"/>
  <c r="J495" i="12" s="1"/>
  <c r="L495" i="12" s="1"/>
  <c r="J496" i="12"/>
  <c r="L496" i="12" s="1"/>
  <c r="H589" i="8"/>
  <c r="J589" i="8" s="1"/>
  <c r="L589" i="8" s="1"/>
  <c r="J547" i="8"/>
  <c r="L547" i="8" s="1"/>
  <c r="H546" i="8"/>
  <c r="J546" i="8" s="1"/>
  <c r="L546" i="8" s="1"/>
  <c r="J413" i="8"/>
  <c r="L413" i="8" s="1"/>
  <c r="H406" i="8"/>
  <c r="J406" i="8" s="1"/>
  <c r="L406" i="8" s="1"/>
  <c r="I337" i="10"/>
  <c r="K337" i="10" s="1"/>
  <c r="M337" i="10" s="1"/>
  <c r="I128" i="10"/>
  <c r="K128" i="10" s="1"/>
  <c r="M128" i="10" s="1"/>
  <c r="H462" i="12"/>
  <c r="J462" i="12" s="1"/>
  <c r="L462" i="12" s="1"/>
  <c r="H8" i="12"/>
  <c r="J9" i="12"/>
  <c r="L9" i="12" s="1"/>
  <c r="J663" i="12"/>
  <c r="L663" i="12" s="1"/>
  <c r="H662" i="12"/>
  <c r="J662" i="12" s="1"/>
  <c r="L662" i="12" s="1"/>
  <c r="J434" i="12"/>
  <c r="L434" i="12" s="1"/>
  <c r="H433" i="12"/>
  <c r="J433" i="12" s="1"/>
  <c r="L433" i="12" s="1"/>
  <c r="H95" i="12"/>
  <c r="J95" i="12" s="1"/>
  <c r="L95" i="12" s="1"/>
  <c r="J96" i="12"/>
  <c r="L96" i="12" s="1"/>
  <c r="J619" i="12"/>
  <c r="L619" i="12" s="1"/>
  <c r="H618" i="12"/>
  <c r="J618" i="12" s="1"/>
  <c r="L618" i="12" s="1"/>
  <c r="H440" i="12"/>
  <c r="J440" i="12" s="1"/>
  <c r="L440" i="12" s="1"/>
  <c r="J441" i="12"/>
  <c r="L441" i="12" s="1"/>
  <c r="H553" i="12"/>
  <c r="J553" i="12" s="1"/>
  <c r="L553" i="12" s="1"/>
  <c r="J554" i="12"/>
  <c r="L554" i="12" s="1"/>
  <c r="H280" i="12"/>
  <c r="J280" i="12" s="1"/>
  <c r="L280" i="12" s="1"/>
  <c r="J281" i="12"/>
  <c r="L281" i="12" s="1"/>
  <c r="J81" i="12"/>
  <c r="L81" i="12" s="1"/>
  <c r="H80" i="12"/>
  <c r="J80" i="12" s="1"/>
  <c r="L80" i="12" s="1"/>
  <c r="J519" i="12"/>
  <c r="L519" i="12" s="1"/>
  <c r="H518" i="12"/>
  <c r="J518" i="12" s="1"/>
  <c r="L518" i="12" s="1"/>
  <c r="H251" i="12"/>
  <c r="J251" i="12" s="1"/>
  <c r="L251" i="12" s="1"/>
  <c r="J252" i="12"/>
  <c r="L252" i="12" s="1"/>
  <c r="J360" i="12"/>
  <c r="L360" i="12" s="1"/>
  <c r="H359" i="12"/>
  <c r="J359" i="12" s="1"/>
  <c r="L359" i="12" s="1"/>
  <c r="H309" i="12"/>
  <c r="J309" i="12" s="1"/>
  <c r="L309" i="12" s="1"/>
  <c r="J310" i="12"/>
  <c r="L310" i="12" s="1"/>
  <c r="H495" i="8"/>
  <c r="J495" i="8" s="1"/>
  <c r="L495" i="8" s="1"/>
  <c r="J496" i="8"/>
  <c r="L496" i="8" s="1"/>
  <c r="H364" i="8"/>
  <c r="J364" i="8" s="1"/>
  <c r="L364" i="8" s="1"/>
  <c r="J365" i="8"/>
  <c r="L365" i="8" s="1"/>
  <c r="J526" i="8"/>
  <c r="L526" i="8" s="1"/>
  <c r="H525" i="8"/>
  <c r="J525" i="8" s="1"/>
  <c r="L525" i="8" s="1"/>
  <c r="J561" i="8"/>
  <c r="L561" i="8" s="1"/>
  <c r="H560" i="8"/>
  <c r="J560" i="8" s="1"/>
  <c r="L560" i="8" s="1"/>
  <c r="J9" i="8"/>
  <c r="L9" i="8" s="1"/>
  <c r="H8" i="8"/>
  <c r="J334" i="8"/>
  <c r="L334" i="8" s="1"/>
  <c r="J519" i="8"/>
  <c r="L519" i="8" s="1"/>
  <c r="H518" i="8"/>
  <c r="H289" i="8"/>
  <c r="J290" i="8"/>
  <c r="L290" i="8" s="1"/>
  <c r="J455" i="8"/>
  <c r="L455" i="8" s="1"/>
  <c r="H454" i="8"/>
  <c r="J454" i="8" s="1"/>
  <c r="L454" i="8" s="1"/>
  <c r="H195" i="8"/>
  <c r="J195" i="8" s="1"/>
  <c r="L195" i="8" s="1"/>
  <c r="H146" i="8"/>
  <c r="J147" i="8"/>
  <c r="L147" i="8" s="1"/>
  <c r="H582" i="8"/>
  <c r="J582" i="8" s="1"/>
  <c r="L582" i="8" s="1"/>
  <c r="J583" i="8"/>
  <c r="L583" i="8" s="1"/>
  <c r="K514" i="10"/>
  <c r="M514" i="10" s="1"/>
  <c r="I513" i="10"/>
  <c r="J684" i="10"/>
  <c r="K685" i="10"/>
  <c r="M685" i="10" s="1"/>
  <c r="K41" i="10"/>
  <c r="M41" i="10" s="1"/>
  <c r="I40" i="10"/>
  <c r="K569" i="10"/>
  <c r="M569" i="10" s="1"/>
  <c r="I547" i="10"/>
  <c r="K547" i="10" s="1"/>
  <c r="M547" i="10" s="1"/>
  <c r="I214" i="10"/>
  <c r="K214" i="10" s="1"/>
  <c r="M214" i="10" s="1"/>
  <c r="K460" i="10"/>
  <c r="M460" i="10" s="1"/>
  <c r="I459" i="10"/>
  <c r="K459" i="10" s="1"/>
  <c r="M459" i="10" s="1"/>
  <c r="K327" i="10"/>
  <c r="M327" i="10" s="1"/>
  <c r="I326" i="10"/>
  <c r="K612" i="10"/>
  <c r="M612" i="10" s="1"/>
  <c r="I611" i="10"/>
  <c r="I355" i="10"/>
  <c r="K355" i="10" s="1"/>
  <c r="M355" i="10" s="1"/>
  <c r="K356" i="10"/>
  <c r="M356" i="10" s="1"/>
  <c r="I500" i="10"/>
  <c r="K500" i="10" s="1"/>
  <c r="M500" i="10" s="1"/>
  <c r="K501" i="10"/>
  <c r="M501" i="10" s="1"/>
  <c r="K190" i="10"/>
  <c r="M190" i="10" s="1"/>
  <c r="I178" i="10"/>
  <c r="K178" i="10" s="1"/>
  <c r="M178" i="10" s="1"/>
  <c r="I644" i="10"/>
  <c r="K645" i="10"/>
  <c r="M645" i="10" s="1"/>
  <c r="I279" i="10"/>
  <c r="K280" i="10"/>
  <c r="M280" i="10" s="1"/>
  <c r="I584" i="10"/>
  <c r="K584" i="10" s="1"/>
  <c r="M584" i="10" s="1"/>
  <c r="K585" i="10"/>
  <c r="M585" i="10" s="1"/>
  <c r="I336" i="10"/>
  <c r="K336" i="10" s="1"/>
  <c r="M336" i="10" s="1"/>
  <c r="K672" i="10"/>
  <c r="M672" i="10" s="1"/>
  <c r="I671" i="10"/>
  <c r="K437" i="10"/>
  <c r="M437" i="10" s="1"/>
  <c r="I436" i="10"/>
  <c r="K436" i="10" s="1"/>
  <c r="M436" i="10" s="1"/>
  <c r="K196" i="10"/>
  <c r="M196" i="10" s="1"/>
  <c r="I364" i="10"/>
  <c r="K365" i="10"/>
  <c r="M365" i="10" s="1"/>
  <c r="K395" i="10"/>
  <c r="M395" i="10" s="1"/>
  <c r="I394" i="10"/>
  <c r="K394" i="10" s="1"/>
  <c r="M394" i="10" s="1"/>
  <c r="I236" i="10"/>
  <c r="K237" i="10"/>
  <c r="M237" i="10" s="1"/>
  <c r="I89" i="10"/>
  <c r="K90" i="10"/>
  <c r="M90" i="10" s="1"/>
  <c r="K271" i="10"/>
  <c r="M271" i="10" s="1"/>
  <c r="I270" i="10"/>
  <c r="K317" i="10"/>
  <c r="M317" i="10" s="1"/>
  <c r="I316" i="10"/>
  <c r="K316" i="10" s="1"/>
  <c r="M316" i="10" s="1"/>
  <c r="K493" i="10"/>
  <c r="M493" i="10" s="1"/>
  <c r="I478" i="10"/>
  <c r="K478" i="10" s="1"/>
  <c r="M478" i="10" s="1"/>
  <c r="K725" i="10"/>
  <c r="M725" i="10" s="1"/>
  <c r="I724" i="10"/>
  <c r="H333" i="8" l="1"/>
  <c r="J333" i="8" s="1"/>
  <c r="L333" i="8" s="1"/>
  <c r="J8" i="12"/>
  <c r="L8" i="12" s="1"/>
  <c r="H7" i="12"/>
  <c r="J7" i="12" s="1"/>
  <c r="L7" i="12" s="1"/>
  <c r="H145" i="8"/>
  <c r="J145" i="8" s="1"/>
  <c r="L145" i="8" s="1"/>
  <c r="J146" i="8"/>
  <c r="L146" i="8" s="1"/>
  <c r="J289" i="8"/>
  <c r="L289" i="8" s="1"/>
  <c r="H265" i="8"/>
  <c r="J265" i="8" s="1"/>
  <c r="L265" i="8" s="1"/>
  <c r="J518" i="8"/>
  <c r="L518" i="8" s="1"/>
  <c r="H517" i="8"/>
  <c r="J517" i="8" s="1"/>
  <c r="L517" i="8" s="1"/>
  <c r="J8" i="8"/>
  <c r="L8" i="8" s="1"/>
  <c r="I670" i="10"/>
  <c r="K671" i="10"/>
  <c r="M671" i="10" s="1"/>
  <c r="I88" i="10"/>
  <c r="K88" i="10" s="1"/>
  <c r="M88" i="10" s="1"/>
  <c r="K89" i="10"/>
  <c r="M89" i="10" s="1"/>
  <c r="I177" i="10"/>
  <c r="K177" i="10" s="1"/>
  <c r="M177" i="10" s="1"/>
  <c r="K644" i="10"/>
  <c r="M644" i="10" s="1"/>
  <c r="I634" i="10"/>
  <c r="K634" i="10" s="1"/>
  <c r="M634" i="10" s="1"/>
  <c r="I610" i="10"/>
  <c r="K610" i="10" s="1"/>
  <c r="M610" i="10" s="1"/>
  <c r="K611" i="10"/>
  <c r="M611" i="10" s="1"/>
  <c r="J669" i="10"/>
  <c r="J731" i="10" s="1"/>
  <c r="K684" i="10"/>
  <c r="M684" i="10" s="1"/>
  <c r="I235" i="10"/>
  <c r="K235" i="10" s="1"/>
  <c r="M235" i="10" s="1"/>
  <c r="K236" i="10"/>
  <c r="M236" i="10" s="1"/>
  <c r="K279" i="10"/>
  <c r="M279" i="10" s="1"/>
  <c r="I278" i="10"/>
  <c r="K278" i="10" s="1"/>
  <c r="M278" i="10" s="1"/>
  <c r="K724" i="10"/>
  <c r="M724" i="10" s="1"/>
  <c r="I716" i="10"/>
  <c r="K270" i="10"/>
  <c r="M270" i="10" s="1"/>
  <c r="I257" i="10"/>
  <c r="K257" i="10" s="1"/>
  <c r="M257" i="10" s="1"/>
  <c r="K40" i="10"/>
  <c r="M40" i="10" s="1"/>
  <c r="I8" i="10"/>
  <c r="K513" i="10"/>
  <c r="M513" i="10" s="1"/>
  <c r="I363" i="10"/>
  <c r="K363" i="10" s="1"/>
  <c r="M363" i="10" s="1"/>
  <c r="K364" i="10"/>
  <c r="M364" i="10" s="1"/>
  <c r="I325" i="10"/>
  <c r="K326" i="10"/>
  <c r="M326" i="10" s="1"/>
  <c r="H7" i="8" l="1"/>
  <c r="J7" i="8" s="1"/>
  <c r="L7" i="8" s="1"/>
  <c r="I512" i="10"/>
  <c r="K512" i="10" s="1"/>
  <c r="M512" i="10" s="1"/>
  <c r="K325" i="10"/>
  <c r="M325" i="10" s="1"/>
  <c r="I324" i="10"/>
  <c r="K324" i="10" s="1"/>
  <c r="M324" i="10" s="1"/>
  <c r="K8" i="10"/>
  <c r="M8" i="10" s="1"/>
  <c r="I7" i="10"/>
  <c r="K716" i="10"/>
  <c r="M716" i="10" s="1"/>
  <c r="I692" i="10"/>
  <c r="K692" i="10" s="1"/>
  <c r="M692" i="10" s="1"/>
  <c r="I669" i="10"/>
  <c r="K669" i="10" s="1"/>
  <c r="M669" i="10" s="1"/>
  <c r="K670" i="10"/>
  <c r="M670" i="10" s="1"/>
  <c r="I731" i="10" l="1"/>
  <c r="K731" i="10" s="1"/>
  <c r="M731" i="10" s="1"/>
  <c r="K7" i="10"/>
  <c r="M7" i="10" s="1"/>
  <c r="C10" i="63" l="1"/>
  <c r="C10" i="62"/>
  <c r="D8" i="57"/>
  <c r="C9" i="61" l="1"/>
  <c r="C37" i="49" l="1"/>
  <c r="D37" i="49"/>
  <c r="E39" i="49"/>
  <c r="D40" i="49"/>
  <c r="F37" i="4"/>
  <c r="H37" i="4"/>
  <c r="I43" i="4"/>
  <c r="I39" i="4"/>
  <c r="H40" i="4"/>
  <c r="G716" i="52" l="1"/>
  <c r="H716" i="52" s="1"/>
  <c r="H715" i="52"/>
  <c r="H719" i="52"/>
  <c r="G718" i="52"/>
  <c r="G717" i="52" s="1"/>
  <c r="F718" i="52"/>
  <c r="H718" i="52" s="1"/>
  <c r="H714" i="52"/>
  <c r="G714" i="52"/>
  <c r="G713" i="52" s="1"/>
  <c r="G712" i="52" s="1"/>
  <c r="H712" i="52" s="1"/>
  <c r="F714" i="52"/>
  <c r="F713" i="52" s="1"/>
  <c r="H713" i="52" s="1"/>
  <c r="F271" i="51"/>
  <c r="H273" i="51"/>
  <c r="G272" i="51"/>
  <c r="G271" i="51" s="1"/>
  <c r="F272" i="51"/>
  <c r="H270" i="51"/>
  <c r="G269" i="51"/>
  <c r="G268" i="51" s="1"/>
  <c r="F269" i="51"/>
  <c r="H269" i="51" s="1"/>
  <c r="H513" i="50"/>
  <c r="H512" i="50" s="1"/>
  <c r="G519" i="50"/>
  <c r="G518" i="50" s="1"/>
  <c r="G516" i="50"/>
  <c r="I516" i="50" s="1"/>
  <c r="G515" i="50"/>
  <c r="H519" i="50"/>
  <c r="I519" i="50" s="1"/>
  <c r="H516" i="50"/>
  <c r="H515" i="50"/>
  <c r="I517" i="50"/>
  <c r="I520" i="50"/>
  <c r="F268" i="51" l="1"/>
  <c r="H268" i="51" s="1"/>
  <c r="H271" i="51"/>
  <c r="H518" i="50"/>
  <c r="H511" i="50"/>
  <c r="F717" i="52"/>
  <c r="H717" i="52" s="1"/>
  <c r="H272" i="51"/>
  <c r="I518" i="50"/>
  <c r="I515" i="50"/>
  <c r="D9" i="57" l="1"/>
  <c r="C9" i="57"/>
  <c r="E8" i="57" l="1"/>
  <c r="E9" i="57" s="1"/>
  <c r="D25" i="56"/>
  <c r="E9" i="56"/>
  <c r="E10" i="56"/>
  <c r="E11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8" i="56"/>
  <c r="C25" i="56"/>
  <c r="E25" i="56" l="1"/>
  <c r="D8" i="53"/>
  <c r="E8" i="53"/>
  <c r="E7" i="53"/>
  <c r="C8" i="53" l="1"/>
  <c r="G766" i="52" l="1"/>
  <c r="G765" i="52" s="1"/>
  <c r="G764" i="52" s="1"/>
  <c r="G763" i="52" s="1"/>
  <c r="G761" i="52"/>
  <c r="G760" i="52" s="1"/>
  <c r="G759" i="52" s="1"/>
  <c r="G758" i="52" s="1"/>
  <c r="G756" i="52"/>
  <c r="G755" i="52" s="1"/>
  <c r="G754" i="52" s="1"/>
  <c r="G749" i="52" s="1"/>
  <c r="H756" i="52"/>
  <c r="H755" i="52" s="1"/>
  <c r="H754" i="52" s="1"/>
  <c r="H749" i="52" s="1"/>
  <c r="G752" i="52"/>
  <c r="G751" i="52" s="1"/>
  <c r="G750" i="52" s="1"/>
  <c r="G747" i="52"/>
  <c r="G746" i="52" s="1"/>
  <c r="G745" i="52" s="1"/>
  <c r="G744" i="52" s="1"/>
  <c r="G742" i="52"/>
  <c r="G741" i="52" s="1"/>
  <c r="G740" i="52" s="1"/>
  <c r="G739" i="52" s="1"/>
  <c r="G736" i="52"/>
  <c r="G735" i="52" s="1"/>
  <c r="G734" i="52" s="1"/>
  <c r="G737" i="52"/>
  <c r="G732" i="52"/>
  <c r="H732" i="52"/>
  <c r="G730" i="52"/>
  <c r="G724" i="52"/>
  <c r="G723" i="52" s="1"/>
  <c r="G722" i="52" s="1"/>
  <c r="G721" i="52" s="1"/>
  <c r="G720" i="52" s="1"/>
  <c r="G710" i="52"/>
  <c r="G709" i="52" s="1"/>
  <c r="G708" i="52" s="1"/>
  <c r="G707" i="52" s="1"/>
  <c r="G700" i="52"/>
  <c r="G699" i="52" s="1"/>
  <c r="G698" i="52" s="1"/>
  <c r="G697" i="52" s="1"/>
  <c r="G695" i="52"/>
  <c r="G694" i="52" s="1"/>
  <c r="G693" i="52" s="1"/>
  <c r="G692" i="52" s="1"/>
  <c r="G690" i="52"/>
  <c r="G689" i="52" s="1"/>
  <c r="G688" i="52" s="1"/>
  <c r="G687" i="52" s="1"/>
  <c r="G685" i="52"/>
  <c r="G684" i="52" s="1"/>
  <c r="G683" i="52" s="1"/>
  <c r="G682" i="52" s="1"/>
  <c r="G680" i="52"/>
  <c r="G679" i="52" s="1"/>
  <c r="G678" i="52" s="1"/>
  <c r="G677" i="52" s="1"/>
  <c r="G675" i="52"/>
  <c r="G674" i="52" s="1"/>
  <c r="G673" i="52" s="1"/>
  <c r="G672" i="52" s="1"/>
  <c r="G665" i="52"/>
  <c r="G664" i="52" s="1"/>
  <c r="G663" i="52" s="1"/>
  <c r="G662" i="52" s="1"/>
  <c r="G660" i="52"/>
  <c r="G658" i="52"/>
  <c r="G653" i="52"/>
  <c r="G652" i="52" s="1"/>
  <c r="G651" i="52" s="1"/>
  <c r="G650" i="52" s="1"/>
  <c r="G648" i="52"/>
  <c r="G647" i="52" s="1"/>
  <c r="G646" i="52" s="1"/>
  <c r="G645" i="52" s="1"/>
  <c r="G643" i="52"/>
  <c r="G642" i="52" s="1"/>
  <c r="G641" i="52" s="1"/>
  <c r="G640" i="52" s="1"/>
  <c r="G636" i="52"/>
  <c r="G634" i="52"/>
  <c r="G631" i="52" s="1"/>
  <c r="G630" i="52" s="1"/>
  <c r="G629" i="52" s="1"/>
  <c r="G632" i="52"/>
  <c r="G627" i="52"/>
  <c r="G626" i="52" s="1"/>
  <c r="G625" i="52" s="1"/>
  <c r="G622" i="52"/>
  <c r="G618" i="52"/>
  <c r="G616" i="52"/>
  <c r="G611" i="52"/>
  <c r="G610" i="52" s="1"/>
  <c r="G609" i="52" s="1"/>
  <c r="G605" i="52"/>
  <c r="G603" i="52"/>
  <c r="G598" i="52"/>
  <c r="G597" i="52" s="1"/>
  <c r="G596" i="52" s="1"/>
  <c r="G592" i="52"/>
  <c r="G590" i="52"/>
  <c r="G588" i="52"/>
  <c r="G583" i="52"/>
  <c r="G582" i="52" s="1"/>
  <c r="G581" i="52" s="1"/>
  <c r="G580" i="52" s="1"/>
  <c r="G577" i="52"/>
  <c r="G576" i="52" s="1"/>
  <c r="G575" i="52" s="1"/>
  <c r="G574" i="52" s="1"/>
  <c r="G572" i="52"/>
  <c r="G571" i="52" s="1"/>
  <c r="G570" i="52" s="1"/>
  <c r="G569" i="52" s="1"/>
  <c r="G565" i="52"/>
  <c r="G564" i="52" s="1"/>
  <c r="G563" i="52" s="1"/>
  <c r="G562" i="52" s="1"/>
  <c r="G561" i="52" s="1"/>
  <c r="G560" i="52" s="1"/>
  <c r="G558" i="52"/>
  <c r="G557" i="52" s="1"/>
  <c r="G556" i="52" s="1"/>
  <c r="G555" i="52" s="1"/>
  <c r="G553" i="52"/>
  <c r="G552" i="52" s="1"/>
  <c r="G551" i="52" s="1"/>
  <c r="G550" i="52" s="1"/>
  <c r="G546" i="52"/>
  <c r="G545" i="52" s="1"/>
  <c r="G544" i="52" s="1"/>
  <c r="G543" i="52" s="1"/>
  <c r="G542" i="52" s="1"/>
  <c r="G541" i="52" s="1"/>
  <c r="G539" i="52"/>
  <c r="G538" i="52" s="1"/>
  <c r="G537" i="52" s="1"/>
  <c r="G536" i="52" s="1"/>
  <c r="G535" i="52" s="1"/>
  <c r="G534" i="52" s="1"/>
  <c r="G532" i="52"/>
  <c r="G531" i="52" s="1"/>
  <c r="G530" i="52" s="1"/>
  <c r="G529" i="52" s="1"/>
  <c r="G528" i="52" s="1"/>
  <c r="G527" i="52" s="1"/>
  <c r="G525" i="52"/>
  <c r="G524" i="52" s="1"/>
  <c r="G523" i="52" s="1"/>
  <c r="G522" i="52" s="1"/>
  <c r="G521" i="52" s="1"/>
  <c r="G520" i="52" s="1"/>
  <c r="G518" i="52"/>
  <c r="G517" i="52" s="1"/>
  <c r="G516" i="52" s="1"/>
  <c r="G515" i="52" s="1"/>
  <c r="G514" i="52" s="1"/>
  <c r="G513" i="52" s="1"/>
  <c r="G511" i="52"/>
  <c r="G510" i="52" s="1"/>
  <c r="G509" i="52" s="1"/>
  <c r="G508" i="52" s="1"/>
  <c r="G507" i="52" s="1"/>
  <c r="G506" i="52" s="1"/>
  <c r="G504" i="52"/>
  <c r="G503" i="52" s="1"/>
  <c r="G497" i="52"/>
  <c r="G496" i="52" s="1"/>
  <c r="G495" i="52" s="1"/>
  <c r="H497" i="52"/>
  <c r="H496" i="52" s="1"/>
  <c r="H495" i="52" s="1"/>
  <c r="G501" i="52"/>
  <c r="G500" i="52" s="1"/>
  <c r="G490" i="52"/>
  <c r="G489" i="52" s="1"/>
  <c r="G488" i="52" s="1"/>
  <c r="G487" i="52" s="1"/>
  <c r="G485" i="52"/>
  <c r="G484" i="52" s="1"/>
  <c r="G483" i="52" s="1"/>
  <c r="G482" i="52" s="1"/>
  <c r="G480" i="52"/>
  <c r="G479" i="52" s="1"/>
  <c r="G478" i="52" s="1"/>
  <c r="G477" i="52" s="1"/>
  <c r="G464" i="52"/>
  <c r="G463" i="52" s="1"/>
  <c r="G462" i="52" s="1"/>
  <c r="G461" i="52" s="1"/>
  <c r="G460" i="52" s="1"/>
  <c r="H464" i="52"/>
  <c r="H463" i="52" s="1"/>
  <c r="H462" i="52" s="1"/>
  <c r="H461" i="52" s="1"/>
  <c r="H460" i="52" s="1"/>
  <c r="G470" i="52"/>
  <c r="H470" i="52"/>
  <c r="G472" i="52"/>
  <c r="G469" i="52" s="1"/>
  <c r="G468" i="52" s="1"/>
  <c r="G467" i="52" s="1"/>
  <c r="G466" i="52" s="1"/>
  <c r="G457" i="52"/>
  <c r="G456" i="52" s="1"/>
  <c r="G455" i="52" s="1"/>
  <c r="G454" i="52" s="1"/>
  <c r="G453" i="52" s="1"/>
  <c r="G452" i="52" s="1"/>
  <c r="G450" i="52"/>
  <c r="G449" i="52" s="1"/>
  <c r="G448" i="52" s="1"/>
  <c r="G447" i="52" s="1"/>
  <c r="G446" i="52" s="1"/>
  <c r="G445" i="52" s="1"/>
  <c r="G443" i="52"/>
  <c r="G441" i="52" s="1"/>
  <c r="G440" i="52" s="1"/>
  <c r="G439" i="52" s="1"/>
  <c r="G438" i="52" s="1"/>
  <c r="G435" i="52"/>
  <c r="G434" i="52" s="1"/>
  <c r="G433" i="52" s="1"/>
  <c r="G432" i="52" s="1"/>
  <c r="G431" i="52" s="1"/>
  <c r="G430" i="52" s="1"/>
  <c r="G426" i="52"/>
  <c r="G425" i="52" s="1"/>
  <c r="G424" i="52" s="1"/>
  <c r="G423" i="52" s="1"/>
  <c r="G419" i="52"/>
  <c r="G418" i="52" s="1"/>
  <c r="G417" i="52" s="1"/>
  <c r="G416" i="52" s="1"/>
  <c r="G414" i="52"/>
  <c r="G413" i="52" s="1"/>
  <c r="G412" i="52" s="1"/>
  <c r="G411" i="52" s="1"/>
  <c r="G409" i="52"/>
  <c r="G408" i="52" s="1"/>
  <c r="G407" i="52" s="1"/>
  <c r="G406" i="52" s="1"/>
  <c r="G395" i="52"/>
  <c r="G394" i="52" s="1"/>
  <c r="G393" i="52" s="1"/>
  <c r="G392" i="52" s="1"/>
  <c r="G389" i="52"/>
  <c r="G388" i="52" s="1"/>
  <c r="G387" i="52" s="1"/>
  <c r="G385" i="52"/>
  <c r="G384" i="52" s="1"/>
  <c r="G383" i="52" s="1"/>
  <c r="G378" i="52"/>
  <c r="G376" i="52"/>
  <c r="G369" i="52"/>
  <c r="G368" i="52" s="1"/>
  <c r="G367" i="52" s="1"/>
  <c r="G366" i="52" s="1"/>
  <c r="G365" i="52" s="1"/>
  <c r="G364" i="52" s="1"/>
  <c r="G362" i="52"/>
  <c r="G361" i="52" s="1"/>
  <c r="G360" i="52" s="1"/>
  <c r="G359" i="52" s="1"/>
  <c r="G358" i="52" s="1"/>
  <c r="G357" i="52" s="1"/>
  <c r="G354" i="52"/>
  <c r="G353" i="52" s="1"/>
  <c r="G352" i="52" s="1"/>
  <c r="G351" i="52" s="1"/>
  <c r="G340" i="52" s="1"/>
  <c r="G339" i="52" s="1"/>
  <c r="G337" i="52"/>
  <c r="G336" i="52" s="1"/>
  <c r="G335" i="52" s="1"/>
  <c r="G334" i="52" s="1"/>
  <c r="G333" i="52" s="1"/>
  <c r="G332" i="52" s="1"/>
  <c r="G330" i="52"/>
  <c r="G329" i="52" s="1"/>
  <c r="G328" i="52" s="1"/>
  <c r="G327" i="52" s="1"/>
  <c r="G325" i="52"/>
  <c r="G323" i="52"/>
  <c r="G322" i="52" s="1"/>
  <c r="G321" i="52" s="1"/>
  <c r="G313" i="52"/>
  <c r="H313" i="52"/>
  <c r="G315" i="52"/>
  <c r="G312" i="52" s="1"/>
  <c r="G311" i="52" s="1"/>
  <c r="H315" i="52"/>
  <c r="G319" i="52"/>
  <c r="G318" i="52" s="1"/>
  <c r="G317" i="52" s="1"/>
  <c r="G310" i="52" s="1"/>
  <c r="G309" i="52" s="1"/>
  <c r="G308" i="52" s="1"/>
  <c r="G288" i="52"/>
  <c r="G287" i="52" s="1"/>
  <c r="G286" i="52" s="1"/>
  <c r="G285" i="52" s="1"/>
  <c r="G279" i="52" s="1"/>
  <c r="G278" i="52" s="1"/>
  <c r="G276" i="52"/>
  <c r="G274" i="52"/>
  <c r="G272" i="52"/>
  <c r="G265" i="52"/>
  <c r="G264" i="52" s="1"/>
  <c r="G263" i="52" s="1"/>
  <c r="G262" i="52" s="1"/>
  <c r="G260" i="52"/>
  <c r="G259" i="52" s="1"/>
  <c r="G258" i="52" s="1"/>
  <c r="G257" i="52" s="1"/>
  <c r="G255" i="52"/>
  <c r="G254" i="52" s="1"/>
  <c r="G253" i="52" s="1"/>
  <c r="G252" i="52" s="1"/>
  <c r="G247" i="52"/>
  <c r="G246" i="52" s="1"/>
  <c r="G245" i="52" s="1"/>
  <c r="G244" i="52" s="1"/>
  <c r="G243" i="52" s="1"/>
  <c r="G242" i="52" s="1"/>
  <c r="G240" i="52"/>
  <c r="G238" i="52"/>
  <c r="G236" i="52"/>
  <c r="G231" i="52"/>
  <c r="G229" i="52"/>
  <c r="G224" i="52"/>
  <c r="G223" i="52" s="1"/>
  <c r="G222" i="52" s="1"/>
  <c r="G221" i="52" s="1"/>
  <c r="G217" i="52"/>
  <c r="G216" i="52" s="1"/>
  <c r="G215" i="52" s="1"/>
  <c r="G214" i="52" s="1"/>
  <c r="G212" i="52"/>
  <c r="G211" i="52" s="1"/>
  <c r="G210" i="52" s="1"/>
  <c r="G209" i="52" s="1"/>
  <c r="G207" i="52"/>
  <c r="G206" i="52" s="1"/>
  <c r="G205" i="52" s="1"/>
  <c r="G204" i="52" s="1"/>
  <c r="G200" i="52"/>
  <c r="G199" i="52" s="1"/>
  <c r="G198" i="52" s="1"/>
  <c r="G197" i="52" s="1"/>
  <c r="G196" i="52" s="1"/>
  <c r="G195" i="52" s="1"/>
  <c r="G193" i="52"/>
  <c r="G192" i="52" s="1"/>
  <c r="G191" i="52" s="1"/>
  <c r="G190" i="52" s="1"/>
  <c r="G189" i="52" s="1"/>
  <c r="G188" i="52" s="1"/>
  <c r="G186" i="52"/>
  <c r="G185" i="52" s="1"/>
  <c r="G184" i="52" s="1"/>
  <c r="G183" i="52" s="1"/>
  <c r="G181" i="52"/>
  <c r="G180" i="52" s="1"/>
  <c r="G179" i="52" s="1"/>
  <c r="G178" i="52" s="1"/>
  <c r="G176" i="52"/>
  <c r="G175" i="52" s="1"/>
  <c r="G174" i="52" s="1"/>
  <c r="G173" i="52" s="1"/>
  <c r="G171" i="52"/>
  <c r="G170" i="52" s="1"/>
  <c r="G169" i="52" s="1"/>
  <c r="G168" i="52" s="1"/>
  <c r="G166" i="52"/>
  <c r="G165" i="52" s="1"/>
  <c r="G164" i="52" s="1"/>
  <c r="G163" i="52" s="1"/>
  <c r="G159" i="52"/>
  <c r="G158" i="52" s="1"/>
  <c r="G157" i="52" s="1"/>
  <c r="G156" i="52" s="1"/>
  <c r="G153" i="52"/>
  <c r="G152" i="52" s="1"/>
  <c r="G151" i="52" s="1"/>
  <c r="G150" i="52" s="1"/>
  <c r="G154" i="52"/>
  <c r="G148" i="52"/>
  <c r="G147" i="52" s="1"/>
  <c r="G146" i="52" s="1"/>
  <c r="G141" i="52"/>
  <c r="G140" i="52" s="1"/>
  <c r="G139" i="52" s="1"/>
  <c r="G138" i="52" s="1"/>
  <c r="G137" i="52" s="1"/>
  <c r="G136" i="52" s="1"/>
  <c r="G129" i="52"/>
  <c r="G128" i="52" s="1"/>
  <c r="G127" i="52" s="1"/>
  <c r="G126" i="52" s="1"/>
  <c r="G124" i="52"/>
  <c r="G123" i="52" s="1"/>
  <c r="G122" i="52" s="1"/>
  <c r="G121" i="52" s="1"/>
  <c r="G119" i="52"/>
  <c r="G114" i="52"/>
  <c r="G113" i="52" s="1"/>
  <c r="G112" i="52" s="1"/>
  <c r="G111" i="52" s="1"/>
  <c r="G107" i="52"/>
  <c r="G106" i="52" s="1"/>
  <c r="G105" i="52" s="1"/>
  <c r="G104" i="52" s="1"/>
  <c r="G102" i="52"/>
  <c r="G101" i="52" s="1"/>
  <c r="G100" i="52" s="1"/>
  <c r="G99" i="52" s="1"/>
  <c r="G94" i="52"/>
  <c r="G93" i="52" s="1"/>
  <c r="G92" i="52" s="1"/>
  <c r="G91" i="52" s="1"/>
  <c r="G90" i="52" s="1"/>
  <c r="G89" i="52" s="1"/>
  <c r="G87" i="52"/>
  <c r="G86" i="52" s="1"/>
  <c r="G85" i="52" s="1"/>
  <c r="G84" i="52" s="1"/>
  <c r="G83" i="52" s="1"/>
  <c r="G82" i="52" s="1"/>
  <c r="G72" i="52"/>
  <c r="G70" i="52"/>
  <c r="G68" i="52"/>
  <c r="G60" i="52"/>
  <c r="G59" i="52" s="1"/>
  <c r="G58" i="52" s="1"/>
  <c r="G57" i="52" s="1"/>
  <c r="G48" i="52"/>
  <c r="G47" i="52" s="1"/>
  <c r="G46" i="52" s="1"/>
  <c r="G45" i="52" s="1"/>
  <c r="G43" i="52"/>
  <c r="G42" i="52" s="1"/>
  <c r="G41" i="52" s="1"/>
  <c r="G40" i="52" s="1"/>
  <c r="G37" i="52"/>
  <c r="G36" i="52" s="1"/>
  <c r="G35" i="52" s="1"/>
  <c r="G34" i="52" s="1"/>
  <c r="G31" i="52"/>
  <c r="G30" i="52" s="1"/>
  <c r="G29" i="52" s="1"/>
  <c r="G32" i="52"/>
  <c r="G27" i="52"/>
  <c r="G26" i="52" s="1"/>
  <c r="G25" i="52" s="1"/>
  <c r="G24" i="52" s="1"/>
  <c r="G22" i="52"/>
  <c r="G21" i="52" s="1"/>
  <c r="G20" i="52" s="1"/>
  <c r="G19" i="52" s="1"/>
  <c r="G15" i="52"/>
  <c r="G14" i="52" s="1"/>
  <c r="G13" i="52" s="1"/>
  <c r="G12" i="52" s="1"/>
  <c r="G11" i="52" s="1"/>
  <c r="G10" i="52" s="1"/>
  <c r="H8" i="52"/>
  <c r="H16" i="52"/>
  <c r="H15" i="52" s="1"/>
  <c r="H14" i="52" s="1"/>
  <c r="H13" i="52" s="1"/>
  <c r="H12" i="52" s="1"/>
  <c r="H11" i="52" s="1"/>
  <c r="H10" i="52" s="1"/>
  <c r="H23" i="52"/>
  <c r="H22" i="52" s="1"/>
  <c r="H21" i="52" s="1"/>
  <c r="H20" i="52" s="1"/>
  <c r="H19" i="52" s="1"/>
  <c r="H28" i="52"/>
  <c r="H27" i="52" s="1"/>
  <c r="H26" i="52" s="1"/>
  <c r="H25" i="52" s="1"/>
  <c r="H24" i="52" s="1"/>
  <c r="H33" i="52"/>
  <c r="H32" i="52" s="1"/>
  <c r="H38" i="52"/>
  <c r="H37" i="52" s="1"/>
  <c r="H36" i="52" s="1"/>
  <c r="H35" i="52" s="1"/>
  <c r="H34" i="52" s="1"/>
  <c r="H44" i="52"/>
  <c r="H43" i="52" s="1"/>
  <c r="H42" i="52" s="1"/>
  <c r="H41" i="52" s="1"/>
  <c r="H40" i="52" s="1"/>
  <c r="H49" i="52"/>
  <c r="H48" i="52" s="1"/>
  <c r="H47" i="52" s="1"/>
  <c r="H46" i="52" s="1"/>
  <c r="H45" i="52" s="1"/>
  <c r="H50" i="52"/>
  <c r="H51" i="52"/>
  <c r="H52" i="52"/>
  <c r="H53" i="52"/>
  <c r="H54" i="52"/>
  <c r="H61" i="52"/>
  <c r="H60" i="52" s="1"/>
  <c r="H59" i="52" s="1"/>
  <c r="H58" i="52" s="1"/>
  <c r="H57" i="52" s="1"/>
  <c r="H64" i="52"/>
  <c r="H69" i="52"/>
  <c r="H68" i="52" s="1"/>
  <c r="H71" i="52"/>
  <c r="H70" i="52" s="1"/>
  <c r="H73" i="52"/>
  <c r="H72" i="52" s="1"/>
  <c r="H78" i="52"/>
  <c r="H80" i="52"/>
  <c r="H88" i="52"/>
  <c r="H87" i="52" s="1"/>
  <c r="H86" i="52" s="1"/>
  <c r="H85" i="52" s="1"/>
  <c r="H84" i="52" s="1"/>
  <c r="H83" i="52" s="1"/>
  <c r="H82" i="52" s="1"/>
  <c r="H95" i="52"/>
  <c r="H94" i="52" s="1"/>
  <c r="H93" i="52" s="1"/>
  <c r="H92" i="52" s="1"/>
  <c r="H91" i="52" s="1"/>
  <c r="H90" i="52" s="1"/>
  <c r="H89" i="52" s="1"/>
  <c r="H103" i="52"/>
  <c r="H102" i="52" s="1"/>
  <c r="H101" i="52" s="1"/>
  <c r="H100" i="52" s="1"/>
  <c r="H99" i="52" s="1"/>
  <c r="H108" i="52"/>
  <c r="H107" i="52" s="1"/>
  <c r="H106" i="52" s="1"/>
  <c r="H105" i="52" s="1"/>
  <c r="H104" i="52" s="1"/>
  <c r="H115" i="52"/>
  <c r="H114" i="52" s="1"/>
  <c r="H113" i="52" s="1"/>
  <c r="H112" i="52" s="1"/>
  <c r="H111" i="52" s="1"/>
  <c r="H120" i="52"/>
  <c r="H119" i="52" s="1"/>
  <c r="H118" i="52" s="1"/>
  <c r="H117" i="52" s="1"/>
  <c r="H116" i="52" s="1"/>
  <c r="H125" i="52"/>
  <c r="H124" i="52" s="1"/>
  <c r="H123" i="52" s="1"/>
  <c r="H122" i="52" s="1"/>
  <c r="H121" i="52" s="1"/>
  <c r="H130" i="52"/>
  <c r="H129" i="52" s="1"/>
  <c r="H128" i="52" s="1"/>
  <c r="H127" i="52" s="1"/>
  <c r="H126" i="52" s="1"/>
  <c r="H135" i="52"/>
  <c r="H142" i="52"/>
  <c r="H141" i="52" s="1"/>
  <c r="H140" i="52" s="1"/>
  <c r="H139" i="52" s="1"/>
  <c r="H138" i="52" s="1"/>
  <c r="H137" i="52" s="1"/>
  <c r="H136" i="52" s="1"/>
  <c r="H149" i="52"/>
  <c r="H148" i="52" s="1"/>
  <c r="H147" i="52" s="1"/>
  <c r="H146" i="52" s="1"/>
  <c r="H155" i="52"/>
  <c r="H153" i="52" s="1"/>
  <c r="H152" i="52" s="1"/>
  <c r="H151" i="52" s="1"/>
  <c r="H150" i="52" s="1"/>
  <c r="H160" i="52"/>
  <c r="H159" i="52" s="1"/>
  <c r="H158" i="52" s="1"/>
  <c r="H157" i="52" s="1"/>
  <c r="H156" i="52" s="1"/>
  <c r="H167" i="52"/>
  <c r="H166" i="52" s="1"/>
  <c r="H165" i="52" s="1"/>
  <c r="H164" i="52" s="1"/>
  <c r="H163" i="52" s="1"/>
  <c r="H172" i="52"/>
  <c r="H171" i="52" s="1"/>
  <c r="H170" i="52" s="1"/>
  <c r="H169" i="52" s="1"/>
  <c r="H168" i="52" s="1"/>
  <c r="H177" i="52"/>
  <c r="H176" i="52" s="1"/>
  <c r="H175" i="52" s="1"/>
  <c r="H174" i="52" s="1"/>
  <c r="H173" i="52" s="1"/>
  <c r="H182" i="52"/>
  <c r="H181" i="52" s="1"/>
  <c r="H180" i="52" s="1"/>
  <c r="H179" i="52" s="1"/>
  <c r="H178" i="52" s="1"/>
  <c r="H187" i="52"/>
  <c r="H186" i="52" s="1"/>
  <c r="H185" i="52" s="1"/>
  <c r="H184" i="52" s="1"/>
  <c r="H183" i="52" s="1"/>
  <c r="H194" i="52"/>
  <c r="H193" i="52" s="1"/>
  <c r="H192" i="52" s="1"/>
  <c r="H191" i="52" s="1"/>
  <c r="H190" i="52" s="1"/>
  <c r="H189" i="52" s="1"/>
  <c r="H188" i="52" s="1"/>
  <c r="H201" i="52"/>
  <c r="H200" i="52" s="1"/>
  <c r="H199" i="52" s="1"/>
  <c r="H198" i="52" s="1"/>
  <c r="H197" i="52" s="1"/>
  <c r="H196" i="52" s="1"/>
  <c r="H195" i="52" s="1"/>
  <c r="H208" i="52"/>
  <c r="H207" i="52" s="1"/>
  <c r="H206" i="52" s="1"/>
  <c r="H205" i="52" s="1"/>
  <c r="H204" i="52" s="1"/>
  <c r="H213" i="52"/>
  <c r="H212" i="52" s="1"/>
  <c r="H211" i="52" s="1"/>
  <c r="H210" i="52" s="1"/>
  <c r="H209" i="52" s="1"/>
  <c r="H218" i="52"/>
  <c r="H217" i="52" s="1"/>
  <c r="H216" i="52" s="1"/>
  <c r="H215" i="52" s="1"/>
  <c r="H214" i="52" s="1"/>
  <c r="H225" i="52"/>
  <c r="H224" i="52" s="1"/>
  <c r="H223" i="52" s="1"/>
  <c r="H222" i="52" s="1"/>
  <c r="H221" i="52" s="1"/>
  <c r="H230" i="52"/>
  <c r="H229" i="52" s="1"/>
  <c r="H232" i="52"/>
  <c r="H231" i="52" s="1"/>
  <c r="H237" i="52"/>
  <c r="H236" i="52" s="1"/>
  <c r="H239" i="52"/>
  <c r="H238" i="52" s="1"/>
  <c r="H241" i="52"/>
  <c r="H240" i="52" s="1"/>
  <c r="H248" i="52"/>
  <c r="H247" i="52" s="1"/>
  <c r="H246" i="52" s="1"/>
  <c r="H245" i="52" s="1"/>
  <c r="H244" i="52" s="1"/>
  <c r="H243" i="52" s="1"/>
  <c r="H242" i="52" s="1"/>
  <c r="H256" i="52"/>
  <c r="H255" i="52" s="1"/>
  <c r="H254" i="52" s="1"/>
  <c r="H253" i="52" s="1"/>
  <c r="H252" i="52" s="1"/>
  <c r="H261" i="52"/>
  <c r="H260" i="52" s="1"/>
  <c r="H259" i="52" s="1"/>
  <c r="H258" i="52" s="1"/>
  <c r="H257" i="52" s="1"/>
  <c r="H266" i="52"/>
  <c r="H265" i="52" s="1"/>
  <c r="H264" i="52" s="1"/>
  <c r="H263" i="52" s="1"/>
  <c r="H262" i="52" s="1"/>
  <c r="H273" i="52"/>
  <c r="H272" i="52" s="1"/>
  <c r="H275" i="52"/>
  <c r="H274" i="52" s="1"/>
  <c r="H277" i="52"/>
  <c r="H276" i="52" s="1"/>
  <c r="H289" i="52"/>
  <c r="H288" i="52" s="1"/>
  <c r="H287" i="52" s="1"/>
  <c r="H286" i="52" s="1"/>
  <c r="H285" i="52" s="1"/>
  <c r="H279" i="52" s="1"/>
  <c r="H278" i="52" s="1"/>
  <c r="H296" i="52"/>
  <c r="H301" i="52"/>
  <c r="H306" i="52"/>
  <c r="H320" i="52"/>
  <c r="H319" i="52" s="1"/>
  <c r="H318" i="52" s="1"/>
  <c r="H317" i="52" s="1"/>
  <c r="H310" i="52" s="1"/>
  <c r="H309" i="52" s="1"/>
  <c r="H324" i="52"/>
  <c r="H323" i="52" s="1"/>
  <c r="H322" i="52" s="1"/>
  <c r="H321" i="52" s="1"/>
  <c r="H326" i="52"/>
  <c r="H325" i="52" s="1"/>
  <c r="H331" i="52"/>
  <c r="H330" i="52" s="1"/>
  <c r="H329" i="52" s="1"/>
  <c r="H328" i="52" s="1"/>
  <c r="H327" i="52" s="1"/>
  <c r="H338" i="52"/>
  <c r="H337" i="52" s="1"/>
  <c r="H336" i="52" s="1"/>
  <c r="H335" i="52" s="1"/>
  <c r="H334" i="52" s="1"/>
  <c r="H333" i="52" s="1"/>
  <c r="H332" i="52" s="1"/>
  <c r="H355" i="52"/>
  <c r="H354" i="52" s="1"/>
  <c r="H353" i="52" s="1"/>
  <c r="H352" i="52" s="1"/>
  <c r="H351" i="52" s="1"/>
  <c r="H340" i="52" s="1"/>
  <c r="H339" i="52" s="1"/>
  <c r="H363" i="52"/>
  <c r="H362" i="52" s="1"/>
  <c r="H361" i="52" s="1"/>
  <c r="H360" i="52" s="1"/>
  <c r="H359" i="52" s="1"/>
  <c r="H358" i="52" s="1"/>
  <c r="H357" i="52" s="1"/>
  <c r="H370" i="52"/>
  <c r="H369" i="52" s="1"/>
  <c r="H368" i="52" s="1"/>
  <c r="H367" i="52" s="1"/>
  <c r="H366" i="52" s="1"/>
  <c r="H365" i="52" s="1"/>
  <c r="H364" i="52" s="1"/>
  <c r="H377" i="52"/>
  <c r="H376" i="52" s="1"/>
  <c r="H379" i="52"/>
  <c r="H378" i="52" s="1"/>
  <c r="H386" i="52"/>
  <c r="H385" i="52" s="1"/>
  <c r="H384" i="52" s="1"/>
  <c r="H383" i="52" s="1"/>
  <c r="H390" i="52"/>
  <c r="H391" i="52"/>
  <c r="H396" i="52"/>
  <c r="H395" i="52" s="1"/>
  <c r="H394" i="52" s="1"/>
  <c r="H393" i="52" s="1"/>
  <c r="H392" i="52" s="1"/>
  <c r="H399" i="52"/>
  <c r="H400" i="52"/>
  <c r="H405" i="52"/>
  <c r="H410" i="52"/>
  <c r="H409" i="52" s="1"/>
  <c r="H408" i="52" s="1"/>
  <c r="H407" i="52" s="1"/>
  <c r="H406" i="52" s="1"/>
  <c r="H415" i="52"/>
  <c r="H414" i="52" s="1"/>
  <c r="H413" i="52" s="1"/>
  <c r="H412" i="52" s="1"/>
  <c r="H411" i="52" s="1"/>
  <c r="H420" i="52"/>
  <c r="H419" i="52" s="1"/>
  <c r="H422" i="52"/>
  <c r="H427" i="52"/>
  <c r="H426" i="52" s="1"/>
  <c r="H429" i="52"/>
  <c r="H436" i="52"/>
  <c r="H435" i="52" s="1"/>
  <c r="H434" i="52" s="1"/>
  <c r="H433" i="52" s="1"/>
  <c r="H432" i="52" s="1"/>
  <c r="H431" i="52" s="1"/>
  <c r="H430" i="52" s="1"/>
  <c r="H444" i="52"/>
  <c r="H443" i="52" s="1"/>
  <c r="H451" i="52"/>
  <c r="H450" i="52" s="1"/>
  <c r="H449" i="52" s="1"/>
  <c r="H448" i="52" s="1"/>
  <c r="H447" i="52" s="1"/>
  <c r="H446" i="52" s="1"/>
  <c r="H445" i="52" s="1"/>
  <c r="H458" i="52"/>
  <c r="H457" i="52" s="1"/>
  <c r="H456" i="52" s="1"/>
  <c r="H455" i="52" s="1"/>
  <c r="H454" i="52" s="1"/>
  <c r="H453" i="52" s="1"/>
  <c r="H452" i="52" s="1"/>
  <c r="H473" i="52"/>
  <c r="H472" i="52" s="1"/>
  <c r="H481" i="52"/>
  <c r="H480" i="52" s="1"/>
  <c r="H479" i="52" s="1"/>
  <c r="H478" i="52" s="1"/>
  <c r="H477" i="52" s="1"/>
  <c r="H486" i="52"/>
  <c r="H485" i="52" s="1"/>
  <c r="H484" i="52" s="1"/>
  <c r="H483" i="52" s="1"/>
  <c r="H482" i="52" s="1"/>
  <c r="H491" i="52"/>
  <c r="H490" i="52" s="1"/>
  <c r="H489" i="52" s="1"/>
  <c r="H488" i="52" s="1"/>
  <c r="H487" i="52" s="1"/>
  <c r="H502" i="52"/>
  <c r="H501" i="52" s="1"/>
  <c r="H500" i="52" s="1"/>
  <c r="H505" i="52"/>
  <c r="H504" i="52" s="1"/>
  <c r="H503" i="52" s="1"/>
  <c r="H512" i="52"/>
  <c r="H511" i="52" s="1"/>
  <c r="H510" i="52" s="1"/>
  <c r="H509" i="52" s="1"/>
  <c r="H508" i="52" s="1"/>
  <c r="H507" i="52" s="1"/>
  <c r="H506" i="52" s="1"/>
  <c r="H519" i="52"/>
  <c r="H518" i="52" s="1"/>
  <c r="H517" i="52" s="1"/>
  <c r="H516" i="52" s="1"/>
  <c r="H515" i="52" s="1"/>
  <c r="H514" i="52" s="1"/>
  <c r="H513" i="52" s="1"/>
  <c r="H526" i="52"/>
  <c r="H525" i="52" s="1"/>
  <c r="H524" i="52" s="1"/>
  <c r="H523" i="52" s="1"/>
  <c r="H522" i="52" s="1"/>
  <c r="H521" i="52" s="1"/>
  <c r="H520" i="52" s="1"/>
  <c r="H533" i="52"/>
  <c r="H532" i="52" s="1"/>
  <c r="H531" i="52" s="1"/>
  <c r="H530" i="52" s="1"/>
  <c r="H529" i="52" s="1"/>
  <c r="H528" i="52" s="1"/>
  <c r="H527" i="52" s="1"/>
  <c r="H540" i="52"/>
  <c r="H539" i="52" s="1"/>
  <c r="H538" i="52" s="1"/>
  <c r="H537" i="52" s="1"/>
  <c r="H536" i="52" s="1"/>
  <c r="H535" i="52" s="1"/>
  <c r="H534" i="52" s="1"/>
  <c r="H547" i="52"/>
  <c r="H546" i="52" s="1"/>
  <c r="H545" i="52" s="1"/>
  <c r="H544" i="52" s="1"/>
  <c r="H543" i="52" s="1"/>
  <c r="H542" i="52" s="1"/>
  <c r="H541" i="52" s="1"/>
  <c r="H554" i="52"/>
  <c r="H553" i="52" s="1"/>
  <c r="H552" i="52" s="1"/>
  <c r="H551" i="52" s="1"/>
  <c r="H550" i="52" s="1"/>
  <c r="H559" i="52"/>
  <c r="H558" i="52" s="1"/>
  <c r="H557" i="52" s="1"/>
  <c r="H556" i="52" s="1"/>
  <c r="H555" i="52" s="1"/>
  <c r="H566" i="52"/>
  <c r="H565" i="52" s="1"/>
  <c r="H564" i="52" s="1"/>
  <c r="H563" i="52" s="1"/>
  <c r="H562" i="52" s="1"/>
  <c r="H561" i="52" s="1"/>
  <c r="H560" i="52" s="1"/>
  <c r="H573" i="52"/>
  <c r="H572" i="52" s="1"/>
  <c r="H571" i="52" s="1"/>
  <c r="H570" i="52" s="1"/>
  <c r="H569" i="52" s="1"/>
  <c r="H578" i="52"/>
  <c r="H577" i="52" s="1"/>
  <c r="H576" i="52" s="1"/>
  <c r="H575" i="52" s="1"/>
  <c r="H574" i="52" s="1"/>
  <c r="H584" i="52"/>
  <c r="H583" i="52" s="1"/>
  <c r="H582" i="52" s="1"/>
  <c r="H581" i="52" s="1"/>
  <c r="H580" i="52" s="1"/>
  <c r="H589" i="52"/>
  <c r="H588" i="52" s="1"/>
  <c r="H591" i="52"/>
  <c r="H590" i="52" s="1"/>
  <c r="H593" i="52"/>
  <c r="H592" i="52" s="1"/>
  <c r="H599" i="52"/>
  <c r="H598" i="52" s="1"/>
  <c r="H597" i="52" s="1"/>
  <c r="H596" i="52" s="1"/>
  <c r="H604" i="52"/>
  <c r="H603" i="52" s="1"/>
  <c r="H606" i="52"/>
  <c r="H605" i="52" s="1"/>
  <c r="H612" i="52"/>
  <c r="H611" i="52" s="1"/>
  <c r="H610" i="52" s="1"/>
  <c r="H609" i="52" s="1"/>
  <c r="H617" i="52"/>
  <c r="H616" i="52" s="1"/>
  <c r="H619" i="52"/>
  <c r="H618" i="52" s="1"/>
  <c r="H620" i="52"/>
  <c r="H621" i="52"/>
  <c r="H623" i="52"/>
  <c r="H622" i="52" s="1"/>
  <c r="H628" i="52"/>
  <c r="H627" i="52" s="1"/>
  <c r="H626" i="52" s="1"/>
  <c r="H625" i="52" s="1"/>
  <c r="H633" i="52"/>
  <c r="H632" i="52" s="1"/>
  <c r="H635" i="52"/>
  <c r="H634" i="52" s="1"/>
  <c r="H637" i="52"/>
  <c r="H636" i="52" s="1"/>
  <c r="H644" i="52"/>
  <c r="H649" i="52"/>
  <c r="H648" i="52" s="1"/>
  <c r="H647" i="52" s="1"/>
  <c r="H646" i="52" s="1"/>
  <c r="H645" i="52" s="1"/>
  <c r="H654" i="52"/>
  <c r="H653" i="52" s="1"/>
  <c r="H652" i="52" s="1"/>
  <c r="H651" i="52" s="1"/>
  <c r="H650" i="52" s="1"/>
  <c r="H659" i="52"/>
  <c r="H658" i="52" s="1"/>
  <c r="H661" i="52"/>
  <c r="H660" i="52" s="1"/>
  <c r="H666" i="52"/>
  <c r="H665" i="52" s="1"/>
  <c r="H664" i="52" s="1"/>
  <c r="H663" i="52" s="1"/>
  <c r="H662" i="52" s="1"/>
  <c r="H671" i="52"/>
  <c r="H676" i="52"/>
  <c r="H675" i="52" s="1"/>
  <c r="H674" i="52" s="1"/>
  <c r="H673" i="52" s="1"/>
  <c r="H672" i="52" s="1"/>
  <c r="H681" i="52"/>
  <c r="H680" i="52" s="1"/>
  <c r="H679" i="52" s="1"/>
  <c r="H678" i="52" s="1"/>
  <c r="H677" i="52" s="1"/>
  <c r="H686" i="52"/>
  <c r="H685" i="52" s="1"/>
  <c r="H684" i="52" s="1"/>
  <c r="H683" i="52" s="1"/>
  <c r="H682" i="52" s="1"/>
  <c r="H691" i="52"/>
  <c r="H690" i="52" s="1"/>
  <c r="H689" i="52" s="1"/>
  <c r="H688" i="52" s="1"/>
  <c r="H687" i="52" s="1"/>
  <c r="H696" i="52"/>
  <c r="H695" i="52" s="1"/>
  <c r="H694" i="52" s="1"/>
  <c r="H693" i="52" s="1"/>
  <c r="H692" i="52" s="1"/>
  <c r="H701" i="52"/>
  <c r="H700" i="52" s="1"/>
  <c r="H699" i="52" s="1"/>
  <c r="H698" i="52" s="1"/>
  <c r="H697" i="52" s="1"/>
  <c r="H706" i="52"/>
  <c r="H711" i="52"/>
  <c r="H710" i="52" s="1"/>
  <c r="H709" i="52" s="1"/>
  <c r="H708" i="52" s="1"/>
  <c r="H707" i="52" s="1"/>
  <c r="H725" i="52"/>
  <c r="H724" i="52" s="1"/>
  <c r="H723" i="52" s="1"/>
  <c r="H722" i="52" s="1"/>
  <c r="H721" i="52" s="1"/>
  <c r="H720" i="52" s="1"/>
  <c r="H731" i="52"/>
  <c r="H730" i="52" s="1"/>
  <c r="H733" i="52"/>
  <c r="H738" i="52"/>
  <c r="H737" i="52" s="1"/>
  <c r="H736" i="52" s="1"/>
  <c r="H735" i="52" s="1"/>
  <c r="H734" i="52" s="1"/>
  <c r="H743" i="52"/>
  <c r="H742" i="52" s="1"/>
  <c r="H741" i="52" s="1"/>
  <c r="H740" i="52" s="1"/>
  <c r="H739" i="52" s="1"/>
  <c r="H748" i="52"/>
  <c r="H747" i="52" s="1"/>
  <c r="H746" i="52" s="1"/>
  <c r="H745" i="52" s="1"/>
  <c r="H744" i="52" s="1"/>
  <c r="H753" i="52"/>
  <c r="H752" i="52" s="1"/>
  <c r="H751" i="52" s="1"/>
  <c r="H750" i="52" s="1"/>
  <c r="H757" i="52"/>
  <c r="H762" i="52"/>
  <c r="H761" i="52" s="1"/>
  <c r="H760" i="52" s="1"/>
  <c r="H759" i="52" s="1"/>
  <c r="H758" i="52" s="1"/>
  <c r="H767" i="52"/>
  <c r="H766" i="52" s="1"/>
  <c r="H765" i="52" s="1"/>
  <c r="H764" i="52" s="1"/>
  <c r="H763" i="52" s="1"/>
  <c r="F766" i="52"/>
  <c r="F765" i="52" s="1"/>
  <c r="F764" i="52" s="1"/>
  <c r="F763" i="52" s="1"/>
  <c r="F761" i="52"/>
  <c r="F760" i="52" s="1"/>
  <c r="F759" i="52" s="1"/>
  <c r="F758" i="52" s="1"/>
  <c r="F756" i="52"/>
  <c r="F755" i="52"/>
  <c r="F754" i="52" s="1"/>
  <c r="F749" i="52" s="1"/>
  <c r="F752" i="52"/>
  <c r="F751" i="52" s="1"/>
  <c r="F750" i="52" s="1"/>
  <c r="F747" i="52"/>
  <c r="F746" i="52" s="1"/>
  <c r="F745" i="52" s="1"/>
  <c r="F744" i="52" s="1"/>
  <c r="F742" i="52"/>
  <c r="F741" i="52" s="1"/>
  <c r="F740" i="52" s="1"/>
  <c r="F739" i="52" s="1"/>
  <c r="F737" i="52"/>
  <c r="F736" i="52" s="1"/>
  <c r="F735" i="52" s="1"/>
  <c r="F734" i="52" s="1"/>
  <c r="F732" i="52"/>
  <c r="F730" i="52"/>
  <c r="F729" i="52" s="1"/>
  <c r="F728" i="52" s="1"/>
  <c r="F727" i="52" s="1"/>
  <c r="F724" i="52"/>
  <c r="F723" i="52" s="1"/>
  <c r="F722" i="52" s="1"/>
  <c r="F721" i="52" s="1"/>
  <c r="F720" i="52" s="1"/>
  <c r="F710" i="52"/>
  <c r="F709" i="52" s="1"/>
  <c r="F708" i="52" s="1"/>
  <c r="F707" i="52" s="1"/>
  <c r="F705" i="52"/>
  <c r="F704" i="52" s="1"/>
  <c r="F703" i="52" s="1"/>
  <c r="F702" i="52" s="1"/>
  <c r="H702" i="52" s="1"/>
  <c r="F700" i="52"/>
  <c r="F699" i="52" s="1"/>
  <c r="F698" i="52" s="1"/>
  <c r="F697" i="52" s="1"/>
  <c r="F695" i="52"/>
  <c r="F694" i="52" s="1"/>
  <c r="F693" i="52" s="1"/>
  <c r="F692" i="52" s="1"/>
  <c r="F690" i="52"/>
  <c r="F689" i="52" s="1"/>
  <c r="F688" i="52" s="1"/>
  <c r="F687" i="52" s="1"/>
  <c r="F685" i="52"/>
  <c r="F684" i="52" s="1"/>
  <c r="F683" i="52" s="1"/>
  <c r="F682" i="52" s="1"/>
  <c r="F680" i="52"/>
  <c r="F679" i="52" s="1"/>
  <c r="F678" i="52" s="1"/>
  <c r="F677" i="52" s="1"/>
  <c r="F675" i="52"/>
  <c r="F674" i="52" s="1"/>
  <c r="F673" i="52" s="1"/>
  <c r="F672" i="52" s="1"/>
  <c r="F670" i="52"/>
  <c r="F669" i="52" s="1"/>
  <c r="F668" i="52" s="1"/>
  <c r="F667" i="52" s="1"/>
  <c r="H667" i="52" s="1"/>
  <c r="F665" i="52"/>
  <c r="F664" i="52" s="1"/>
  <c r="F663" i="52" s="1"/>
  <c r="F662" i="52" s="1"/>
  <c r="F660" i="52"/>
  <c r="F658" i="52"/>
  <c r="F653" i="52"/>
  <c r="F652" i="52" s="1"/>
  <c r="F651" i="52" s="1"/>
  <c r="F650" i="52" s="1"/>
  <c r="F648" i="52"/>
  <c r="F647" i="52" s="1"/>
  <c r="F646" i="52" s="1"/>
  <c r="F645" i="52" s="1"/>
  <c r="F643" i="52"/>
  <c r="F642" i="52" s="1"/>
  <c r="F641" i="52" s="1"/>
  <c r="F640" i="52" s="1"/>
  <c r="F636" i="52"/>
  <c r="F634" i="52"/>
  <c r="F632" i="52"/>
  <c r="F627" i="52"/>
  <c r="F626" i="52" s="1"/>
  <c r="F625" i="52" s="1"/>
  <c r="F622" i="52"/>
  <c r="F618" i="52"/>
  <c r="F616" i="52"/>
  <c r="F611" i="52"/>
  <c r="F610" i="52" s="1"/>
  <c r="F609" i="52" s="1"/>
  <c r="F605" i="52"/>
  <c r="F603" i="52"/>
  <c r="F598" i="52"/>
  <c r="F597" i="52" s="1"/>
  <c r="F596" i="52" s="1"/>
  <c r="F592" i="52"/>
  <c r="F590" i="52"/>
  <c r="F588" i="52"/>
  <c r="F583" i="52"/>
  <c r="F582" i="52" s="1"/>
  <c r="F581" i="52" s="1"/>
  <c r="F580" i="52" s="1"/>
  <c r="F577" i="52"/>
  <c r="F576" i="52" s="1"/>
  <c r="F575" i="52" s="1"/>
  <c r="F574" i="52" s="1"/>
  <c r="F572" i="52"/>
  <c r="F571" i="52" s="1"/>
  <c r="F570" i="52" s="1"/>
  <c r="F569" i="52" s="1"/>
  <c r="F565" i="52"/>
  <c r="F564" i="52" s="1"/>
  <c r="F563" i="52" s="1"/>
  <c r="F562" i="52" s="1"/>
  <c r="F561" i="52" s="1"/>
  <c r="F560" i="52" s="1"/>
  <c r="F558" i="52"/>
  <c r="F557" i="52" s="1"/>
  <c r="F556" i="52" s="1"/>
  <c r="F555" i="52" s="1"/>
  <c r="F553" i="52"/>
  <c r="F552" i="52" s="1"/>
  <c r="F551" i="52" s="1"/>
  <c r="F550" i="52" s="1"/>
  <c r="F546" i="52"/>
  <c r="F545" i="52" s="1"/>
  <c r="F544" i="52" s="1"/>
  <c r="F543" i="52" s="1"/>
  <c r="F542" i="52" s="1"/>
  <c r="F541" i="52" s="1"/>
  <c r="F539" i="52"/>
  <c r="F538" i="52" s="1"/>
  <c r="F537" i="52" s="1"/>
  <c r="F536" i="52" s="1"/>
  <c r="F535" i="52" s="1"/>
  <c r="F534" i="52" s="1"/>
  <c r="F532" i="52"/>
  <c r="F531" i="52" s="1"/>
  <c r="F530" i="52" s="1"/>
  <c r="F529" i="52" s="1"/>
  <c r="F528" i="52" s="1"/>
  <c r="F527" i="52" s="1"/>
  <c r="F525" i="52"/>
  <c r="F524" i="52" s="1"/>
  <c r="F523" i="52" s="1"/>
  <c r="F522" i="52" s="1"/>
  <c r="F521" i="52" s="1"/>
  <c r="F520" i="52" s="1"/>
  <c r="F518" i="52"/>
  <c r="F517" i="52" s="1"/>
  <c r="F516" i="52" s="1"/>
  <c r="F515" i="52" s="1"/>
  <c r="F514" i="52" s="1"/>
  <c r="F513" i="52" s="1"/>
  <c r="F511" i="52"/>
  <c r="F510" i="52" s="1"/>
  <c r="F509" i="52" s="1"/>
  <c r="F508" i="52" s="1"/>
  <c r="F507" i="52" s="1"/>
  <c r="F506" i="52" s="1"/>
  <c r="F504" i="52"/>
  <c r="F503" i="52" s="1"/>
  <c r="F501" i="52"/>
  <c r="F500" i="52" s="1"/>
  <c r="F497" i="52"/>
  <c r="F496" i="52" s="1"/>
  <c r="F495" i="52" s="1"/>
  <c r="F490" i="52"/>
  <c r="F489" i="52" s="1"/>
  <c r="F488" i="52" s="1"/>
  <c r="F487" i="52" s="1"/>
  <c r="F485" i="52"/>
  <c r="F484" i="52" s="1"/>
  <c r="F483" i="52" s="1"/>
  <c r="F482" i="52" s="1"/>
  <c r="F480" i="52"/>
  <c r="F479" i="52" s="1"/>
  <c r="F478" i="52" s="1"/>
  <c r="F477" i="52" s="1"/>
  <c r="F472" i="52"/>
  <c r="F470" i="52"/>
  <c r="F464" i="52"/>
  <c r="F463" i="52" s="1"/>
  <c r="F462" i="52" s="1"/>
  <c r="F461" i="52" s="1"/>
  <c r="F460" i="52" s="1"/>
  <c r="F457" i="52"/>
  <c r="F456" i="52" s="1"/>
  <c r="F455" i="52" s="1"/>
  <c r="F454" i="52" s="1"/>
  <c r="F453" i="52" s="1"/>
  <c r="F452" i="52" s="1"/>
  <c r="F450" i="52"/>
  <c r="F449" i="52" s="1"/>
  <c r="F448" i="52" s="1"/>
  <c r="F447" i="52" s="1"/>
  <c r="F446" i="52" s="1"/>
  <c r="F445" i="52" s="1"/>
  <c r="F443" i="52"/>
  <c r="F442" i="52" s="1"/>
  <c r="F435" i="52"/>
  <c r="F434" i="52" s="1"/>
  <c r="F433" i="52" s="1"/>
  <c r="F432" i="52" s="1"/>
  <c r="F431" i="52" s="1"/>
  <c r="F430" i="52" s="1"/>
  <c r="F428" i="52"/>
  <c r="H428" i="52" s="1"/>
  <c r="F426" i="52"/>
  <c r="F421" i="52"/>
  <c r="H421" i="52" s="1"/>
  <c r="F419" i="52"/>
  <c r="F414" i="52"/>
  <c r="F413" i="52" s="1"/>
  <c r="F412" i="52" s="1"/>
  <c r="F411" i="52" s="1"/>
  <c r="F409" i="52"/>
  <c r="F408" i="52" s="1"/>
  <c r="F407" i="52" s="1"/>
  <c r="F406" i="52" s="1"/>
  <c r="F404" i="52"/>
  <c r="H404" i="52" s="1"/>
  <c r="F398" i="52"/>
  <c r="F397" i="52" s="1"/>
  <c r="H397" i="52" s="1"/>
  <c r="F395" i="52"/>
  <c r="F394" i="52" s="1"/>
  <c r="F393" i="52" s="1"/>
  <c r="F392" i="52" s="1"/>
  <c r="F389" i="52"/>
  <c r="F388" i="52" s="1"/>
  <c r="F387" i="52" s="1"/>
  <c r="F385" i="52"/>
  <c r="F384" i="52" s="1"/>
  <c r="F383" i="52" s="1"/>
  <c r="F378" i="52"/>
  <c r="F376" i="52"/>
  <c r="F375" i="52" s="1"/>
  <c r="F374" i="52" s="1"/>
  <c r="F373" i="52" s="1"/>
  <c r="F372" i="52" s="1"/>
  <c r="F371" i="52" s="1"/>
  <c r="F369" i="52"/>
  <c r="F368" i="52" s="1"/>
  <c r="F367" i="52" s="1"/>
  <c r="F366" i="52" s="1"/>
  <c r="F365" i="52" s="1"/>
  <c r="F364" i="52" s="1"/>
  <c r="F362" i="52"/>
  <c r="F361" i="52" s="1"/>
  <c r="F360" i="52" s="1"/>
  <c r="F359" i="52" s="1"/>
  <c r="F358" i="52" s="1"/>
  <c r="F357" i="52" s="1"/>
  <c r="F354" i="52"/>
  <c r="F353" i="52" s="1"/>
  <c r="F352" i="52" s="1"/>
  <c r="F351" i="52" s="1"/>
  <c r="F340" i="52" s="1"/>
  <c r="F339" i="52" s="1"/>
  <c r="F337" i="52"/>
  <c r="F336" i="52" s="1"/>
  <c r="F335" i="52" s="1"/>
  <c r="F334" i="52" s="1"/>
  <c r="F333" i="52" s="1"/>
  <c r="F332" i="52" s="1"/>
  <c r="F330" i="52"/>
  <c r="F329" i="52" s="1"/>
  <c r="F328" i="52" s="1"/>
  <c r="F327" i="52" s="1"/>
  <c r="F325" i="52"/>
  <c r="F323" i="52"/>
  <c r="F322" i="52" s="1"/>
  <c r="F321" i="52" s="1"/>
  <c r="F319" i="52"/>
  <c r="F318" i="52" s="1"/>
  <c r="F317" i="52" s="1"/>
  <c r="F310" i="52" s="1"/>
  <c r="F309" i="52" s="1"/>
  <c r="F308" i="52" s="1"/>
  <c r="F315" i="52"/>
  <c r="F313" i="52"/>
  <c r="F305" i="52"/>
  <c r="F304" i="52" s="1"/>
  <c r="F303" i="52" s="1"/>
  <c r="F302" i="52" s="1"/>
  <c r="H302" i="52" s="1"/>
  <c r="F300" i="52"/>
  <c r="H300" i="52" s="1"/>
  <c r="F295" i="52"/>
  <c r="F294" i="52" s="1"/>
  <c r="F293" i="52" s="1"/>
  <c r="F292" i="52" s="1"/>
  <c r="H292" i="52" s="1"/>
  <c r="F288" i="52"/>
  <c r="F287" i="52" s="1"/>
  <c r="F286" i="52" s="1"/>
  <c r="F285" i="52" s="1"/>
  <c r="F279" i="52" s="1"/>
  <c r="F278" i="52" s="1"/>
  <c r="F276" i="52"/>
  <c r="F274" i="52"/>
  <c r="F272" i="52"/>
  <c r="F265" i="52"/>
  <c r="F264" i="52" s="1"/>
  <c r="F263" i="52" s="1"/>
  <c r="F262" i="52" s="1"/>
  <c r="F260" i="52"/>
  <c r="F259" i="52" s="1"/>
  <c r="F258" i="52" s="1"/>
  <c r="F257" i="52" s="1"/>
  <c r="F255" i="52"/>
  <c r="F254" i="52" s="1"/>
  <c r="F253" i="52" s="1"/>
  <c r="F252" i="52" s="1"/>
  <c r="F247" i="52"/>
  <c r="F246" i="52" s="1"/>
  <c r="F245" i="52" s="1"/>
  <c r="F244" i="52" s="1"/>
  <c r="F243" i="52" s="1"/>
  <c r="F242" i="52" s="1"/>
  <c r="F240" i="52"/>
  <c r="F238" i="52"/>
  <c r="F236" i="52"/>
  <c r="F231" i="52"/>
  <c r="F229" i="52"/>
  <c r="F224" i="52"/>
  <c r="F223" i="52" s="1"/>
  <c r="F222" i="52" s="1"/>
  <c r="F221" i="52" s="1"/>
  <c r="F217" i="52"/>
  <c r="F216" i="52" s="1"/>
  <c r="F215" i="52" s="1"/>
  <c r="F214" i="52" s="1"/>
  <c r="F212" i="52"/>
  <c r="F211" i="52" s="1"/>
  <c r="F210" i="52" s="1"/>
  <c r="F209" i="52" s="1"/>
  <c r="F207" i="52"/>
  <c r="F206" i="52" s="1"/>
  <c r="F205" i="52" s="1"/>
  <c r="F204" i="52" s="1"/>
  <c r="F200" i="52"/>
  <c r="F199" i="52" s="1"/>
  <c r="F198" i="52" s="1"/>
  <c r="F197" i="52" s="1"/>
  <c r="F196" i="52" s="1"/>
  <c r="F195" i="52" s="1"/>
  <c r="F193" i="52"/>
  <c r="F192" i="52" s="1"/>
  <c r="F191" i="52" s="1"/>
  <c r="F190" i="52" s="1"/>
  <c r="F189" i="52" s="1"/>
  <c r="F188" i="52" s="1"/>
  <c r="F186" i="52"/>
  <c r="F185" i="52" s="1"/>
  <c r="F184" i="52" s="1"/>
  <c r="F183" i="52" s="1"/>
  <c r="F181" i="52"/>
  <c r="F180" i="52" s="1"/>
  <c r="F179" i="52" s="1"/>
  <c r="F178" i="52" s="1"/>
  <c r="F176" i="52"/>
  <c r="F175" i="52" s="1"/>
  <c r="F174" i="52" s="1"/>
  <c r="F173" i="52" s="1"/>
  <c r="F171" i="52"/>
  <c r="F170" i="52" s="1"/>
  <c r="F169" i="52" s="1"/>
  <c r="F168" i="52" s="1"/>
  <c r="F166" i="52"/>
  <c r="F165" i="52" s="1"/>
  <c r="F164" i="52" s="1"/>
  <c r="F163" i="52" s="1"/>
  <c r="F159" i="52"/>
  <c r="F158" i="52" s="1"/>
  <c r="F157" i="52" s="1"/>
  <c r="F156" i="52" s="1"/>
  <c r="F154" i="52"/>
  <c r="F153" i="52"/>
  <c r="F152" i="52" s="1"/>
  <c r="F151" i="52" s="1"/>
  <c r="F150" i="52" s="1"/>
  <c r="F148" i="52"/>
  <c r="F147" i="52" s="1"/>
  <c r="F146" i="52" s="1"/>
  <c r="F141" i="52"/>
  <c r="F140" i="52" s="1"/>
  <c r="F139" i="52" s="1"/>
  <c r="F138" i="52" s="1"/>
  <c r="F137" i="52" s="1"/>
  <c r="F136" i="52" s="1"/>
  <c r="F134" i="52"/>
  <c r="F133" i="52" s="1"/>
  <c r="F132" i="52" s="1"/>
  <c r="F131" i="52" s="1"/>
  <c r="H131" i="52" s="1"/>
  <c r="F129" i="52"/>
  <c r="F128" i="52" s="1"/>
  <c r="F127" i="52" s="1"/>
  <c r="F126" i="52" s="1"/>
  <c r="F124" i="52"/>
  <c r="F123" i="52" s="1"/>
  <c r="F122" i="52" s="1"/>
  <c r="F121" i="52" s="1"/>
  <c r="F119" i="52"/>
  <c r="F118" i="52" s="1"/>
  <c r="F117" i="52" s="1"/>
  <c r="F116" i="52" s="1"/>
  <c r="F114" i="52"/>
  <c r="F113" i="52" s="1"/>
  <c r="F112" i="52" s="1"/>
  <c r="F111" i="52" s="1"/>
  <c r="F107" i="52"/>
  <c r="F106" i="52" s="1"/>
  <c r="F105" i="52" s="1"/>
  <c r="F104" i="52" s="1"/>
  <c r="F102" i="52"/>
  <c r="F101" i="52" s="1"/>
  <c r="F100" i="52" s="1"/>
  <c r="F99" i="52" s="1"/>
  <c r="F94" i="52"/>
  <c r="F93" i="52" s="1"/>
  <c r="F92" i="52" s="1"/>
  <c r="F91" i="52" s="1"/>
  <c r="F90" i="52" s="1"/>
  <c r="F89" i="52" s="1"/>
  <c r="F87" i="52"/>
  <c r="F86" i="52" s="1"/>
  <c r="F85" i="52" s="1"/>
  <c r="F84" i="52" s="1"/>
  <c r="F83" i="52" s="1"/>
  <c r="F82" i="52" s="1"/>
  <c r="F79" i="52"/>
  <c r="H79" i="52" s="1"/>
  <c r="F77" i="52"/>
  <c r="H77" i="52" s="1"/>
  <c r="F72" i="52"/>
  <c r="F70" i="52"/>
  <c r="F68" i="52"/>
  <c r="F63" i="52"/>
  <c r="F62" i="52" s="1"/>
  <c r="H62" i="52" s="1"/>
  <c r="F60" i="52"/>
  <c r="F59" i="52" s="1"/>
  <c r="F58" i="52" s="1"/>
  <c r="F57" i="52" s="1"/>
  <c r="F48" i="52"/>
  <c r="F47" i="52" s="1"/>
  <c r="F46" i="52" s="1"/>
  <c r="F45" i="52" s="1"/>
  <c r="F43" i="52"/>
  <c r="F42" i="52" s="1"/>
  <c r="F41" i="52" s="1"/>
  <c r="F40" i="52" s="1"/>
  <c r="F37" i="52"/>
  <c r="F36" i="52" s="1"/>
  <c r="F35" i="52" s="1"/>
  <c r="F34" i="52" s="1"/>
  <c r="F32" i="52"/>
  <c r="F31" i="52"/>
  <c r="F30" i="52" s="1"/>
  <c r="F29" i="52" s="1"/>
  <c r="F27" i="52"/>
  <c r="F26" i="52" s="1"/>
  <c r="F25" i="52" s="1"/>
  <c r="F24" i="52" s="1"/>
  <c r="F22" i="52"/>
  <c r="F21" i="52" s="1"/>
  <c r="F20" i="52" s="1"/>
  <c r="F19" i="52" s="1"/>
  <c r="F15" i="52"/>
  <c r="F14" i="52" s="1"/>
  <c r="F13" i="52" s="1"/>
  <c r="F12" i="52" s="1"/>
  <c r="F11" i="52" s="1"/>
  <c r="F10" i="52" s="1"/>
  <c r="G580" i="51"/>
  <c r="G579" i="51" s="1"/>
  <c r="G577" i="51"/>
  <c r="G576" i="51" s="1"/>
  <c r="G570" i="51"/>
  <c r="G569" i="51" s="1"/>
  <c r="G568" i="51" s="1"/>
  <c r="G566" i="51" s="1"/>
  <c r="G563" i="51"/>
  <c r="G562" i="51" s="1"/>
  <c r="G560" i="51"/>
  <c r="G559" i="51" s="1"/>
  <c r="G553" i="51"/>
  <c r="G552" i="51" s="1"/>
  <c r="G551" i="51" s="1"/>
  <c r="G550" i="51" s="1"/>
  <c r="G549" i="51" s="1"/>
  <c r="G548" i="51" s="1"/>
  <c r="G545" i="51"/>
  <c r="G544" i="51" s="1"/>
  <c r="G543" i="51" s="1"/>
  <c r="G542" i="51" s="1"/>
  <c r="G541" i="51" s="1"/>
  <c r="G546" i="51"/>
  <c r="G539" i="51"/>
  <c r="G538" i="51" s="1"/>
  <c r="G537" i="51" s="1"/>
  <c r="G536" i="51" s="1"/>
  <c r="G534" i="51"/>
  <c r="G532" i="51"/>
  <c r="G524" i="51"/>
  <c r="G523" i="51" s="1"/>
  <c r="G522" i="51" s="1"/>
  <c r="G521" i="51" s="1"/>
  <c r="G520" i="51" s="1"/>
  <c r="G519" i="51" s="1"/>
  <c r="G517" i="51"/>
  <c r="G516" i="51" s="1"/>
  <c r="G515" i="51" s="1"/>
  <c r="G514" i="51" s="1"/>
  <c r="G513" i="51" s="1"/>
  <c r="G512" i="51" s="1"/>
  <c r="G510" i="51"/>
  <c r="G509" i="51" s="1"/>
  <c r="G508" i="51" s="1"/>
  <c r="G507" i="51" s="1"/>
  <c r="G506" i="51" s="1"/>
  <c r="G504" i="51"/>
  <c r="G503" i="51" s="1"/>
  <c r="G502" i="51" s="1"/>
  <c r="G501" i="51" s="1"/>
  <c r="G499" i="51"/>
  <c r="G498" i="51" s="1"/>
  <c r="G497" i="51" s="1"/>
  <c r="G496" i="51" s="1"/>
  <c r="G495" i="51" s="1"/>
  <c r="G492" i="51"/>
  <c r="G491" i="51" s="1"/>
  <c r="G490" i="51" s="1"/>
  <c r="G489" i="51" s="1"/>
  <c r="G488" i="51" s="1"/>
  <c r="G487" i="51" s="1"/>
  <c r="G484" i="51"/>
  <c r="G483" i="51" s="1"/>
  <c r="G481" i="51"/>
  <c r="G480" i="51" s="1"/>
  <c r="G479" i="51" s="1"/>
  <c r="G478" i="51" s="1"/>
  <c r="G476" i="51"/>
  <c r="G474" i="51"/>
  <c r="G472" i="51"/>
  <c r="G466" i="51"/>
  <c r="G465" i="51" s="1"/>
  <c r="G459" i="51"/>
  <c r="G458" i="51" s="1"/>
  <c r="G455" i="51"/>
  <c r="G456" i="51"/>
  <c r="G453" i="51"/>
  <c r="G452" i="51" s="1"/>
  <c r="G450" i="51"/>
  <c r="G449" i="51" s="1"/>
  <c r="G445" i="51"/>
  <c r="G444" i="51" s="1"/>
  <c r="G442" i="51"/>
  <c r="G441" i="51" s="1"/>
  <c r="G438" i="51"/>
  <c r="G437" i="51" s="1"/>
  <c r="G435" i="51"/>
  <c r="G434" i="51" s="1"/>
  <c r="G431" i="51"/>
  <c r="G432" i="51"/>
  <c r="G429" i="51"/>
  <c r="G428" i="51" s="1"/>
  <c r="G421" i="51"/>
  <c r="G419" i="51"/>
  <c r="G417" i="51"/>
  <c r="G414" i="51"/>
  <c r="G412" i="51"/>
  <c r="G409" i="51"/>
  <c r="G408" i="51" s="1"/>
  <c r="G402" i="51"/>
  <c r="G401" i="51" s="1"/>
  <c r="G400" i="51" s="1"/>
  <c r="G399" i="51" s="1"/>
  <c r="G398" i="51" s="1"/>
  <c r="G396" i="51"/>
  <c r="G395" i="51" s="1"/>
  <c r="G394" i="51" s="1"/>
  <c r="G393" i="51" s="1"/>
  <c r="G391" i="51"/>
  <c r="G390" i="51" s="1"/>
  <c r="G389" i="51" s="1"/>
  <c r="G388" i="51" s="1"/>
  <c r="G386" i="51"/>
  <c r="G385" i="51" s="1"/>
  <c r="G384" i="51" s="1"/>
  <c r="G380" i="51"/>
  <c r="G379" i="51" s="1"/>
  <c r="G378" i="51" s="1"/>
  <c r="G377" i="51" s="1"/>
  <c r="G376" i="51" s="1"/>
  <c r="G372" i="51"/>
  <c r="G371" i="51" s="1"/>
  <c r="G370" i="51" s="1"/>
  <c r="G373" i="51"/>
  <c r="G368" i="51"/>
  <c r="G367" i="51" s="1"/>
  <c r="G366" i="51" s="1"/>
  <c r="G365" i="51" s="1"/>
  <c r="G363" i="51"/>
  <c r="G362" i="51" s="1"/>
  <c r="G360" i="51"/>
  <c r="G359" i="51" s="1"/>
  <c r="G357" i="51"/>
  <c r="G356" i="51" s="1"/>
  <c r="G352" i="51"/>
  <c r="G351" i="51" s="1"/>
  <c r="G350" i="51" s="1"/>
  <c r="G349" i="51" s="1"/>
  <c r="G347" i="51"/>
  <c r="G346" i="51" s="1"/>
  <c r="G344" i="51"/>
  <c r="G343" i="51" s="1"/>
  <c r="G341" i="51"/>
  <c r="G340" i="51" s="1"/>
  <c r="G338" i="51"/>
  <c r="G337" i="51" s="1"/>
  <c r="G331" i="51"/>
  <c r="G330" i="51" s="1"/>
  <c r="G329" i="51" s="1"/>
  <c r="G328" i="51" s="1"/>
  <c r="G326" i="51"/>
  <c r="G325" i="51" s="1"/>
  <c r="G324" i="51" s="1"/>
  <c r="G323" i="51" s="1"/>
  <c r="G321" i="51"/>
  <c r="G320" i="51" s="1"/>
  <c r="G319" i="51" s="1"/>
  <c r="G318" i="51" s="1"/>
  <c r="G316" i="51"/>
  <c r="G315" i="51" s="1"/>
  <c r="G314" i="51" s="1"/>
  <c r="G313" i="51" s="1"/>
  <c r="G310" i="51"/>
  <c r="G311" i="51"/>
  <c r="G308" i="51"/>
  <c r="G307" i="51" s="1"/>
  <c r="G300" i="51"/>
  <c r="G299" i="51" s="1"/>
  <c r="G297" i="51"/>
  <c r="G296" i="51" s="1"/>
  <c r="G291" i="51"/>
  <c r="G290" i="51" s="1"/>
  <c r="G289" i="51" s="1"/>
  <c r="G284" i="51"/>
  <c r="G283" i="51" s="1"/>
  <c r="H284" i="51"/>
  <c r="H283" i="51" s="1"/>
  <c r="G287" i="51"/>
  <c r="G286" i="51" s="1"/>
  <c r="G279" i="51"/>
  <c r="G278" i="51" s="1"/>
  <c r="G277" i="51" s="1"/>
  <c r="G276" i="51" s="1"/>
  <c r="G275" i="51" s="1"/>
  <c r="G266" i="51"/>
  <c r="G265" i="51" s="1"/>
  <c r="G261" i="51"/>
  <c r="G260" i="51" s="1"/>
  <c r="G259" i="51" s="1"/>
  <c r="G258" i="51" s="1"/>
  <c r="G257" i="51" s="1"/>
  <c r="G255" i="51"/>
  <c r="G254" i="51" s="1"/>
  <c r="G253" i="51" s="1"/>
  <c r="G252" i="51" s="1"/>
  <c r="G248" i="51"/>
  <c r="G247" i="51" s="1"/>
  <c r="G246" i="51" s="1"/>
  <c r="G245" i="51" s="1"/>
  <c r="G243" i="51"/>
  <c r="G242" i="51" s="1"/>
  <c r="G241" i="51" s="1"/>
  <c r="G240" i="51" s="1"/>
  <c r="G238" i="51"/>
  <c r="G237" i="51" s="1"/>
  <c r="G236" i="51" s="1"/>
  <c r="G235" i="51" s="1"/>
  <c r="G233" i="51"/>
  <c r="G232" i="51" s="1"/>
  <c r="G231" i="51" s="1"/>
  <c r="G230" i="51" s="1"/>
  <c r="G228" i="51"/>
  <c r="G227" i="51" s="1"/>
  <c r="G226" i="51" s="1"/>
  <c r="G225" i="51" s="1"/>
  <c r="G222" i="51"/>
  <c r="G221" i="51" s="1"/>
  <c r="G218" i="51"/>
  <c r="G219" i="51"/>
  <c r="G216" i="51"/>
  <c r="G215" i="51" s="1"/>
  <c r="G213" i="51"/>
  <c r="G212" i="51" s="1"/>
  <c r="G210" i="51"/>
  <c r="G209" i="51" s="1"/>
  <c r="G207" i="51"/>
  <c r="G206" i="51" s="1"/>
  <c r="G201" i="51"/>
  <c r="G200" i="51" s="1"/>
  <c r="G199" i="51" s="1"/>
  <c r="G198" i="51" s="1"/>
  <c r="G197" i="51" s="1"/>
  <c r="G193" i="51"/>
  <c r="H193" i="51"/>
  <c r="G195" i="51"/>
  <c r="G186" i="51"/>
  <c r="G185" i="51" s="1"/>
  <c r="G184" i="51" s="1"/>
  <c r="G183" i="51" s="1"/>
  <c r="G181" i="51"/>
  <c r="G180" i="51" s="1"/>
  <c r="G179" i="51" s="1"/>
  <c r="G178" i="51" s="1"/>
  <c r="G176" i="51"/>
  <c r="G175" i="51" s="1"/>
  <c r="G174" i="51" s="1"/>
  <c r="G173" i="51" s="1"/>
  <c r="G171" i="51"/>
  <c r="G170" i="51" s="1"/>
  <c r="G169" i="51" s="1"/>
  <c r="G168" i="51" s="1"/>
  <c r="G166" i="51"/>
  <c r="G165" i="51" s="1"/>
  <c r="G164" i="51" s="1"/>
  <c r="G163" i="51" s="1"/>
  <c r="G159" i="51"/>
  <c r="G157" i="51"/>
  <c r="G155" i="51"/>
  <c r="G150" i="51"/>
  <c r="G149" i="51" s="1"/>
  <c r="G147" i="51"/>
  <c r="G146" i="51" s="1"/>
  <c r="G144" i="51"/>
  <c r="G143" i="51" s="1"/>
  <c r="G136" i="51"/>
  <c r="G135" i="51" s="1"/>
  <c r="G134" i="51" s="1"/>
  <c r="G133" i="51" s="1"/>
  <c r="G132" i="51" s="1"/>
  <c r="G131" i="51" s="1"/>
  <c r="G129" i="51"/>
  <c r="G128" i="51" s="1"/>
  <c r="G126" i="51"/>
  <c r="G125" i="51" s="1"/>
  <c r="G123" i="51"/>
  <c r="G121" i="51"/>
  <c r="G117" i="51"/>
  <c r="G115" i="51"/>
  <c r="G110" i="51"/>
  <c r="G109" i="51" s="1"/>
  <c r="G108" i="51" s="1"/>
  <c r="G107" i="51" s="1"/>
  <c r="G105" i="51"/>
  <c r="G104" i="51" s="1"/>
  <c r="G103" i="51" s="1"/>
  <c r="G102" i="51" s="1"/>
  <c r="G100" i="51"/>
  <c r="G99" i="51" s="1"/>
  <c r="G98" i="51" s="1"/>
  <c r="G97" i="51" s="1"/>
  <c r="G90" i="51"/>
  <c r="G88" i="51"/>
  <c r="G83" i="51"/>
  <c r="G82" i="51" s="1"/>
  <c r="G81" i="51" s="1"/>
  <c r="G80" i="51" s="1"/>
  <c r="G76" i="51"/>
  <c r="G75" i="51" s="1"/>
  <c r="G74" i="51" s="1"/>
  <c r="G73" i="51" s="1"/>
  <c r="G71" i="51"/>
  <c r="G70" i="51" s="1"/>
  <c r="G69" i="51" s="1"/>
  <c r="G68" i="51" s="1"/>
  <c r="G67" i="51" s="1"/>
  <c r="G65" i="51"/>
  <c r="G63" i="51"/>
  <c r="G61" i="51"/>
  <c r="G58" i="51"/>
  <c r="G57" i="51" s="1"/>
  <c r="G54" i="51"/>
  <c r="G52" i="51"/>
  <c r="G50" i="51"/>
  <c r="G47" i="51"/>
  <c r="G46" i="51" s="1"/>
  <c r="G41" i="51"/>
  <c r="G39" i="51"/>
  <c r="G37" i="51"/>
  <c r="G34" i="51"/>
  <c r="G33" i="51" s="1"/>
  <c r="G28" i="51"/>
  <c r="G26" i="51"/>
  <c r="G23" i="51"/>
  <c r="G22" i="51" s="1"/>
  <c r="G17" i="51"/>
  <c r="G16" i="51" s="1"/>
  <c r="G14" i="51"/>
  <c r="G13" i="51" s="1"/>
  <c r="I7" i="50"/>
  <c r="H8" i="51"/>
  <c r="H15" i="51"/>
  <c r="H14" i="51" s="1"/>
  <c r="H13" i="51" s="1"/>
  <c r="H18" i="51"/>
  <c r="H17" i="51" s="1"/>
  <c r="H16" i="51" s="1"/>
  <c r="H24" i="51"/>
  <c r="H23" i="51" s="1"/>
  <c r="H22" i="51" s="1"/>
  <c r="H27" i="51"/>
  <c r="H26" i="51" s="1"/>
  <c r="H29" i="51"/>
  <c r="H28" i="51" s="1"/>
  <c r="H35" i="51"/>
  <c r="H34" i="51" s="1"/>
  <c r="H33" i="51" s="1"/>
  <c r="H38" i="51"/>
  <c r="H37" i="51" s="1"/>
  <c r="H40" i="51"/>
  <c r="H39" i="51" s="1"/>
  <c r="H42" i="51"/>
  <c r="H41" i="51" s="1"/>
  <c r="H48" i="51"/>
  <c r="H47" i="51" s="1"/>
  <c r="H46" i="51" s="1"/>
  <c r="H51" i="51"/>
  <c r="H50" i="51" s="1"/>
  <c r="H53" i="51"/>
  <c r="H52" i="51" s="1"/>
  <c r="H55" i="51"/>
  <c r="H54" i="51" s="1"/>
  <c r="H59" i="51"/>
  <c r="H58" i="51" s="1"/>
  <c r="H57" i="51" s="1"/>
  <c r="H62" i="51"/>
  <c r="H61" i="51" s="1"/>
  <c r="H64" i="51"/>
  <c r="H63" i="51" s="1"/>
  <c r="H66" i="51"/>
  <c r="H65" i="51" s="1"/>
  <c r="H72" i="51"/>
  <c r="H71" i="51" s="1"/>
  <c r="H70" i="51" s="1"/>
  <c r="H69" i="51" s="1"/>
  <c r="H68" i="51" s="1"/>
  <c r="H67" i="51" s="1"/>
  <c r="H77" i="51"/>
  <c r="H76" i="51" s="1"/>
  <c r="H75" i="51" s="1"/>
  <c r="H74" i="51" s="1"/>
  <c r="H73" i="51" s="1"/>
  <c r="H84" i="51"/>
  <c r="H83" i="51" s="1"/>
  <c r="H82" i="51" s="1"/>
  <c r="H81" i="51" s="1"/>
  <c r="H80" i="51" s="1"/>
  <c r="H89" i="51"/>
  <c r="H88" i="51" s="1"/>
  <c r="H91" i="51"/>
  <c r="H90" i="51" s="1"/>
  <c r="H96" i="51"/>
  <c r="H101" i="51"/>
  <c r="H100" i="51" s="1"/>
  <c r="H99" i="51" s="1"/>
  <c r="H98" i="51" s="1"/>
  <c r="H97" i="51" s="1"/>
  <c r="H106" i="51"/>
  <c r="H105" i="51" s="1"/>
  <c r="H104" i="51" s="1"/>
  <c r="H103" i="51" s="1"/>
  <c r="H102" i="51" s="1"/>
  <c r="H111" i="51"/>
  <c r="H110" i="51" s="1"/>
  <c r="H109" i="51" s="1"/>
  <c r="H108" i="51" s="1"/>
  <c r="H107" i="51" s="1"/>
  <c r="H116" i="51"/>
  <c r="H115" i="51" s="1"/>
  <c r="H118" i="51"/>
  <c r="H117" i="51" s="1"/>
  <c r="H122" i="51"/>
  <c r="H121" i="51" s="1"/>
  <c r="H124" i="51"/>
  <c r="H123" i="51" s="1"/>
  <c r="H127" i="51"/>
  <c r="H126" i="51" s="1"/>
  <c r="H125" i="51" s="1"/>
  <c r="H130" i="51"/>
  <c r="H129" i="51" s="1"/>
  <c r="H128" i="51" s="1"/>
  <c r="H137" i="51"/>
  <c r="H136" i="51" s="1"/>
  <c r="H135" i="51" s="1"/>
  <c r="H134" i="51" s="1"/>
  <c r="H133" i="51" s="1"/>
  <c r="H132" i="51" s="1"/>
  <c r="H131" i="51" s="1"/>
  <c r="H145" i="51"/>
  <c r="H144" i="51" s="1"/>
  <c r="H143" i="51" s="1"/>
  <c r="H148" i="51"/>
  <c r="H147" i="51" s="1"/>
  <c r="H146" i="51" s="1"/>
  <c r="H151" i="51"/>
  <c r="H150" i="51" s="1"/>
  <c r="H149" i="51" s="1"/>
  <c r="H156" i="51"/>
  <c r="H155" i="51" s="1"/>
  <c r="H158" i="51"/>
  <c r="H157" i="51" s="1"/>
  <c r="H160" i="51"/>
  <c r="H159" i="51" s="1"/>
  <c r="H167" i="51"/>
  <c r="H166" i="51" s="1"/>
  <c r="H165" i="51" s="1"/>
  <c r="H164" i="51" s="1"/>
  <c r="H163" i="51" s="1"/>
  <c r="H172" i="51"/>
  <c r="H171" i="51" s="1"/>
  <c r="H170" i="51" s="1"/>
  <c r="H169" i="51" s="1"/>
  <c r="H168" i="51" s="1"/>
  <c r="H177" i="51"/>
  <c r="H176" i="51" s="1"/>
  <c r="H175" i="51" s="1"/>
  <c r="H174" i="51" s="1"/>
  <c r="H173" i="51" s="1"/>
  <c r="H182" i="51"/>
  <c r="H181" i="51" s="1"/>
  <c r="H180" i="51" s="1"/>
  <c r="H179" i="51" s="1"/>
  <c r="H178" i="51" s="1"/>
  <c r="H187" i="51"/>
  <c r="H186" i="51" s="1"/>
  <c r="H185" i="51" s="1"/>
  <c r="H184" i="51" s="1"/>
  <c r="H183" i="51" s="1"/>
  <c r="H196" i="51"/>
  <c r="H195" i="51" s="1"/>
  <c r="H202" i="51"/>
  <c r="H201" i="51" s="1"/>
  <c r="H200" i="51" s="1"/>
  <c r="H199" i="51" s="1"/>
  <c r="H198" i="51" s="1"/>
  <c r="H197" i="51" s="1"/>
  <c r="H208" i="51"/>
  <c r="H207" i="51" s="1"/>
  <c r="H206" i="51" s="1"/>
  <c r="H211" i="51"/>
  <c r="H210" i="51" s="1"/>
  <c r="H209" i="51" s="1"/>
  <c r="H214" i="51"/>
  <c r="H213" i="51" s="1"/>
  <c r="H212" i="51" s="1"/>
  <c r="H217" i="51"/>
  <c r="H216" i="51" s="1"/>
  <c r="H215" i="51" s="1"/>
  <c r="H220" i="51"/>
  <c r="H219" i="51" s="1"/>
  <c r="H218" i="51" s="1"/>
  <c r="H223" i="51"/>
  <c r="H222" i="51" s="1"/>
  <c r="H221" i="51" s="1"/>
  <c r="H229" i="51"/>
  <c r="H228" i="51" s="1"/>
  <c r="H227" i="51" s="1"/>
  <c r="H226" i="51" s="1"/>
  <c r="H225" i="51" s="1"/>
  <c r="H234" i="51"/>
  <c r="H233" i="51" s="1"/>
  <c r="H232" i="51" s="1"/>
  <c r="H231" i="51" s="1"/>
  <c r="H230" i="51" s="1"/>
  <c r="H239" i="51"/>
  <c r="H238" i="51" s="1"/>
  <c r="H237" i="51" s="1"/>
  <c r="H236" i="51" s="1"/>
  <c r="H235" i="51" s="1"/>
  <c r="H244" i="51"/>
  <c r="H243" i="51" s="1"/>
  <c r="H242" i="51" s="1"/>
  <c r="H241" i="51" s="1"/>
  <c r="H240" i="51" s="1"/>
  <c r="H249" i="51"/>
  <c r="H248" i="51" s="1"/>
  <c r="H247" i="51" s="1"/>
  <c r="H246" i="51" s="1"/>
  <c r="H245" i="51" s="1"/>
  <c r="H256" i="51"/>
  <c r="H255" i="51" s="1"/>
  <c r="H254" i="51" s="1"/>
  <c r="H253" i="51" s="1"/>
  <c r="H252" i="51" s="1"/>
  <c r="H262" i="51"/>
  <c r="H261" i="51" s="1"/>
  <c r="H260" i="51" s="1"/>
  <c r="H259" i="51" s="1"/>
  <c r="H258" i="51" s="1"/>
  <c r="H257" i="51" s="1"/>
  <c r="H267" i="51"/>
  <c r="H266" i="51" s="1"/>
  <c r="H265" i="51" s="1"/>
  <c r="H280" i="51"/>
  <c r="H279" i="51" s="1"/>
  <c r="H278" i="51" s="1"/>
  <c r="H277" i="51" s="1"/>
  <c r="H276" i="51" s="1"/>
  <c r="H275" i="51" s="1"/>
  <c r="H288" i="51"/>
  <c r="H287" i="51" s="1"/>
  <c r="H286" i="51" s="1"/>
  <c r="H292" i="51"/>
  <c r="H291" i="51" s="1"/>
  <c r="H290" i="51" s="1"/>
  <c r="H289" i="51" s="1"/>
  <c r="H298" i="51"/>
  <c r="H297" i="51" s="1"/>
  <c r="H296" i="51" s="1"/>
  <c r="H301" i="51"/>
  <c r="H300" i="51" s="1"/>
  <c r="H299" i="51" s="1"/>
  <c r="H309" i="51"/>
  <c r="H308" i="51" s="1"/>
  <c r="H307" i="51" s="1"/>
  <c r="H312" i="51"/>
  <c r="H311" i="51" s="1"/>
  <c r="H310" i="51" s="1"/>
  <c r="H317" i="51"/>
  <c r="H316" i="51" s="1"/>
  <c r="H315" i="51" s="1"/>
  <c r="H314" i="51" s="1"/>
  <c r="H313" i="51" s="1"/>
  <c r="H322" i="51"/>
  <c r="H321" i="51" s="1"/>
  <c r="H320" i="51" s="1"/>
  <c r="H319" i="51" s="1"/>
  <c r="H318" i="51" s="1"/>
  <c r="H327" i="51"/>
  <c r="H326" i="51" s="1"/>
  <c r="H325" i="51" s="1"/>
  <c r="H324" i="51" s="1"/>
  <c r="H323" i="51" s="1"/>
  <c r="H332" i="51"/>
  <c r="H331" i="51" s="1"/>
  <c r="H330" i="51" s="1"/>
  <c r="H329" i="51" s="1"/>
  <c r="H328" i="51" s="1"/>
  <c r="H339" i="51"/>
  <c r="H338" i="51" s="1"/>
  <c r="H337" i="51" s="1"/>
  <c r="H342" i="51"/>
  <c r="H341" i="51" s="1"/>
  <c r="H340" i="51" s="1"/>
  <c r="H345" i="51"/>
  <c r="H344" i="51" s="1"/>
  <c r="H343" i="51" s="1"/>
  <c r="H348" i="51"/>
  <c r="H347" i="51" s="1"/>
  <c r="H346" i="51" s="1"/>
  <c r="H353" i="51"/>
  <c r="H352" i="51" s="1"/>
  <c r="H351" i="51" s="1"/>
  <c r="H350" i="51" s="1"/>
  <c r="H349" i="51" s="1"/>
  <c r="H358" i="51"/>
  <c r="H357" i="51" s="1"/>
  <c r="H356" i="51" s="1"/>
  <c r="H361" i="51"/>
  <c r="H360" i="51" s="1"/>
  <c r="H359" i="51" s="1"/>
  <c r="H364" i="51"/>
  <c r="H363" i="51" s="1"/>
  <c r="H362" i="51" s="1"/>
  <c r="H369" i="51"/>
  <c r="H368" i="51" s="1"/>
  <c r="H367" i="51" s="1"/>
  <c r="H366" i="51" s="1"/>
  <c r="H365" i="51" s="1"/>
  <c r="H374" i="51"/>
  <c r="H373" i="51" s="1"/>
  <c r="H372" i="51" s="1"/>
  <c r="H371" i="51" s="1"/>
  <c r="H370" i="51" s="1"/>
  <c r="H381" i="51"/>
  <c r="H380" i="51" s="1"/>
  <c r="H379" i="51" s="1"/>
  <c r="H378" i="51" s="1"/>
  <c r="H377" i="51" s="1"/>
  <c r="H376" i="51" s="1"/>
  <c r="H387" i="51"/>
  <c r="H386" i="51" s="1"/>
  <c r="H385" i="51" s="1"/>
  <c r="H384" i="51" s="1"/>
  <c r="H392" i="51"/>
  <c r="H391" i="51" s="1"/>
  <c r="H390" i="51" s="1"/>
  <c r="H389" i="51" s="1"/>
  <c r="H388" i="51" s="1"/>
  <c r="H397" i="51"/>
  <c r="H396" i="51" s="1"/>
  <c r="H395" i="51" s="1"/>
  <c r="H394" i="51" s="1"/>
  <c r="H393" i="51" s="1"/>
  <c r="H403" i="51"/>
  <c r="H402" i="51" s="1"/>
  <c r="H401" i="51" s="1"/>
  <c r="H400" i="51" s="1"/>
  <c r="H399" i="51" s="1"/>
  <c r="H398" i="51" s="1"/>
  <c r="H410" i="51"/>
  <c r="H409" i="51" s="1"/>
  <c r="H408" i="51" s="1"/>
  <c r="H413" i="51"/>
  <c r="H412" i="51" s="1"/>
  <c r="H415" i="51"/>
  <c r="H414" i="51" s="1"/>
  <c r="H418" i="51"/>
  <c r="H417" i="51" s="1"/>
  <c r="H420" i="51"/>
  <c r="H419" i="51" s="1"/>
  <c r="H422" i="51"/>
  <c r="H421" i="51" s="1"/>
  <c r="H430" i="51"/>
  <c r="H429" i="51" s="1"/>
  <c r="H428" i="51" s="1"/>
  <c r="H433" i="51"/>
  <c r="H432" i="51" s="1"/>
  <c r="H431" i="51" s="1"/>
  <c r="H436" i="51"/>
  <c r="H435" i="51" s="1"/>
  <c r="H434" i="51" s="1"/>
  <c r="H439" i="51"/>
  <c r="H438" i="51" s="1"/>
  <c r="H437" i="51" s="1"/>
  <c r="H443" i="51"/>
  <c r="H442" i="51" s="1"/>
  <c r="H441" i="51" s="1"/>
  <c r="H446" i="51"/>
  <c r="H445" i="51" s="1"/>
  <c r="H444" i="51" s="1"/>
  <c r="H451" i="51"/>
  <c r="H450" i="51" s="1"/>
  <c r="H449" i="51" s="1"/>
  <c r="H454" i="51"/>
  <c r="H453" i="51" s="1"/>
  <c r="H452" i="51" s="1"/>
  <c r="H457" i="51"/>
  <c r="H456" i="51" s="1"/>
  <c r="H455" i="51" s="1"/>
  <c r="H460" i="51"/>
  <c r="H459" i="51" s="1"/>
  <c r="H458" i="51" s="1"/>
  <c r="H467" i="51"/>
  <c r="H466" i="51" s="1"/>
  <c r="H465" i="51" s="1"/>
  <c r="H470" i="51"/>
  <c r="H473" i="51"/>
  <c r="H472" i="51" s="1"/>
  <c r="H475" i="51"/>
  <c r="H474" i="51" s="1"/>
  <c r="H477" i="51"/>
  <c r="H476" i="51" s="1"/>
  <c r="H482" i="51"/>
  <c r="H481" i="51" s="1"/>
  <c r="H480" i="51" s="1"/>
  <c r="H479" i="51" s="1"/>
  <c r="H478" i="51" s="1"/>
  <c r="H485" i="51"/>
  <c r="H484" i="51" s="1"/>
  <c r="H483" i="51" s="1"/>
  <c r="H493" i="51"/>
  <c r="H492" i="51" s="1"/>
  <c r="H491" i="51" s="1"/>
  <c r="H490" i="51" s="1"/>
  <c r="H489" i="51" s="1"/>
  <c r="H488" i="51" s="1"/>
  <c r="H487" i="51" s="1"/>
  <c r="H500" i="51"/>
  <c r="H499" i="51" s="1"/>
  <c r="H498" i="51" s="1"/>
  <c r="H497" i="51" s="1"/>
  <c r="H496" i="51" s="1"/>
  <c r="H495" i="51" s="1"/>
  <c r="H505" i="51"/>
  <c r="H504" i="51" s="1"/>
  <c r="H503" i="51" s="1"/>
  <c r="H502" i="51" s="1"/>
  <c r="H501" i="51" s="1"/>
  <c r="H511" i="51"/>
  <c r="H510" i="51" s="1"/>
  <c r="H509" i="51" s="1"/>
  <c r="H508" i="51" s="1"/>
  <c r="H507" i="51" s="1"/>
  <c r="H506" i="51" s="1"/>
  <c r="H518" i="51"/>
  <c r="H517" i="51" s="1"/>
  <c r="H516" i="51" s="1"/>
  <c r="H515" i="51" s="1"/>
  <c r="H514" i="51" s="1"/>
  <c r="H513" i="51" s="1"/>
  <c r="H512" i="51" s="1"/>
  <c r="H525" i="51"/>
  <c r="H524" i="51" s="1"/>
  <c r="H523" i="51" s="1"/>
  <c r="H522" i="51" s="1"/>
  <c r="H521" i="51" s="1"/>
  <c r="H520" i="51" s="1"/>
  <c r="H519" i="51" s="1"/>
  <c r="H533" i="51"/>
  <c r="H532" i="51" s="1"/>
  <c r="H535" i="51"/>
  <c r="H534" i="51" s="1"/>
  <c r="H540" i="51"/>
  <c r="H539" i="51" s="1"/>
  <c r="H538" i="51" s="1"/>
  <c r="H537" i="51" s="1"/>
  <c r="H536" i="51" s="1"/>
  <c r="H547" i="51"/>
  <c r="H546" i="51" s="1"/>
  <c r="H545" i="51" s="1"/>
  <c r="H544" i="51" s="1"/>
  <c r="H543" i="51" s="1"/>
  <c r="H542" i="51" s="1"/>
  <c r="H541" i="51" s="1"/>
  <c r="H554" i="51"/>
  <c r="H553" i="51" s="1"/>
  <c r="H552" i="51" s="1"/>
  <c r="H551" i="51" s="1"/>
  <c r="H550" i="51" s="1"/>
  <c r="H549" i="51" s="1"/>
  <c r="H548" i="51" s="1"/>
  <c r="H561" i="51"/>
  <c r="H560" i="51" s="1"/>
  <c r="H559" i="51" s="1"/>
  <c r="H564" i="51"/>
  <c r="H563" i="51" s="1"/>
  <c r="H562" i="51" s="1"/>
  <c r="H571" i="51"/>
  <c r="H572" i="51"/>
  <c r="H578" i="51"/>
  <c r="H577" i="51" s="1"/>
  <c r="H576" i="51" s="1"/>
  <c r="H581" i="51"/>
  <c r="H580" i="51" s="1"/>
  <c r="H579" i="51" s="1"/>
  <c r="F585" i="51"/>
  <c r="F584" i="51" s="1"/>
  <c r="F583" i="51" s="1"/>
  <c r="F582" i="51" s="1"/>
  <c r="F580" i="51"/>
  <c r="F579" i="51"/>
  <c r="F577" i="51"/>
  <c r="F576" i="51" s="1"/>
  <c r="F575" i="51" s="1"/>
  <c r="F574" i="51" s="1"/>
  <c r="F573" i="51" s="1"/>
  <c r="F570" i="51"/>
  <c r="F569" i="51" s="1"/>
  <c r="F568" i="51" s="1"/>
  <c r="F566" i="51" s="1"/>
  <c r="F563" i="51"/>
  <c r="F562" i="51"/>
  <c r="F560" i="51"/>
  <c r="F559" i="51" s="1"/>
  <c r="F553" i="51"/>
  <c r="F552" i="51"/>
  <c r="F551" i="51" s="1"/>
  <c r="F550" i="51" s="1"/>
  <c r="F549" i="51" s="1"/>
  <c r="F548" i="51" s="1"/>
  <c r="F546" i="51"/>
  <c r="F545" i="51" s="1"/>
  <c r="F544" i="51" s="1"/>
  <c r="F543" i="51" s="1"/>
  <c r="F542" i="51" s="1"/>
  <c r="F541" i="51" s="1"/>
  <c r="F539" i="51"/>
  <c r="F538" i="51" s="1"/>
  <c r="F537" i="51" s="1"/>
  <c r="F536" i="51" s="1"/>
  <c r="F534" i="51"/>
  <c r="F532" i="51"/>
  <c r="F524" i="51"/>
  <c r="F523" i="51" s="1"/>
  <c r="F522" i="51" s="1"/>
  <c r="F521" i="51" s="1"/>
  <c r="F520" i="51" s="1"/>
  <c r="F519" i="51" s="1"/>
  <c r="F517" i="51"/>
  <c r="F516" i="51" s="1"/>
  <c r="F515" i="51" s="1"/>
  <c r="F514" i="51" s="1"/>
  <c r="F513" i="51" s="1"/>
  <c r="F512" i="51" s="1"/>
  <c r="F510" i="51"/>
  <c r="F509" i="51" s="1"/>
  <c r="F508" i="51" s="1"/>
  <c r="F507" i="51" s="1"/>
  <c r="F506" i="51" s="1"/>
  <c r="F504" i="51"/>
  <c r="F503" i="51" s="1"/>
  <c r="F502" i="51" s="1"/>
  <c r="F501" i="51" s="1"/>
  <c r="F499" i="51"/>
  <c r="F498" i="51" s="1"/>
  <c r="F497" i="51" s="1"/>
  <c r="F496" i="51" s="1"/>
  <c r="F495" i="51" s="1"/>
  <c r="F492" i="51"/>
  <c r="F491" i="51" s="1"/>
  <c r="F490" i="51" s="1"/>
  <c r="F489" i="51" s="1"/>
  <c r="F488" i="51" s="1"/>
  <c r="F487" i="51" s="1"/>
  <c r="F484" i="51"/>
  <c r="F483" i="51" s="1"/>
  <c r="F481" i="51"/>
  <c r="F480" i="51" s="1"/>
  <c r="F479" i="51" s="1"/>
  <c r="F478" i="51" s="1"/>
  <c r="F476" i="51"/>
  <c r="F474" i="51"/>
  <c r="F472" i="51"/>
  <c r="F469" i="51"/>
  <c r="F468" i="51" s="1"/>
  <c r="H468" i="51" s="1"/>
  <c r="F466" i="51"/>
  <c r="F465" i="51" s="1"/>
  <c r="F459" i="51"/>
  <c r="F458" i="51" s="1"/>
  <c r="F456" i="51"/>
  <c r="F455" i="51" s="1"/>
  <c r="F448" i="51" s="1"/>
  <c r="F447" i="51" s="1"/>
  <c r="F453" i="51"/>
  <c r="F452" i="51" s="1"/>
  <c r="F450" i="51"/>
  <c r="F449" i="51"/>
  <c r="F445" i="51"/>
  <c r="F444" i="51" s="1"/>
  <c r="F442" i="51"/>
  <c r="F441" i="51" s="1"/>
  <c r="F438" i="51"/>
  <c r="F437" i="51" s="1"/>
  <c r="F435" i="51"/>
  <c r="F434" i="51" s="1"/>
  <c r="F432" i="51"/>
  <c r="F431" i="51" s="1"/>
  <c r="F429" i="51"/>
  <c r="F428" i="51"/>
  <c r="F421" i="51"/>
  <c r="F419" i="51"/>
  <c r="F417" i="51"/>
  <c r="F414" i="51"/>
  <c r="F412" i="51"/>
  <c r="F409" i="51"/>
  <c r="F408" i="51" s="1"/>
  <c r="F402" i="51"/>
  <c r="F401" i="51" s="1"/>
  <c r="F400" i="51" s="1"/>
  <c r="F399" i="51" s="1"/>
  <c r="F398" i="51" s="1"/>
  <c r="F396" i="51"/>
  <c r="F395" i="51" s="1"/>
  <c r="F394" i="51" s="1"/>
  <c r="F393" i="51" s="1"/>
  <c r="F391" i="51"/>
  <c r="F390" i="51" s="1"/>
  <c r="F389" i="51" s="1"/>
  <c r="F388" i="51" s="1"/>
  <c r="F386" i="51"/>
  <c r="F385" i="51" s="1"/>
  <c r="F384" i="51" s="1"/>
  <c r="F383" i="51" s="1"/>
  <c r="F380" i="51"/>
  <c r="F379" i="51" s="1"/>
  <c r="F378" i="51" s="1"/>
  <c r="F377" i="51" s="1"/>
  <c r="F376" i="51" s="1"/>
  <c r="F373" i="51"/>
  <c r="F372" i="51" s="1"/>
  <c r="F371" i="51" s="1"/>
  <c r="F370" i="51" s="1"/>
  <c r="F368" i="51"/>
  <c r="F367" i="51" s="1"/>
  <c r="F366" i="51" s="1"/>
  <c r="F365" i="51" s="1"/>
  <c r="F363" i="51"/>
  <c r="F362" i="51" s="1"/>
  <c r="F360" i="51"/>
  <c r="F359" i="51" s="1"/>
  <c r="F357" i="51"/>
  <c r="F356" i="51" s="1"/>
  <c r="F352" i="51"/>
  <c r="F351" i="51" s="1"/>
  <c r="F350" i="51" s="1"/>
  <c r="F349" i="51" s="1"/>
  <c r="F347" i="51"/>
  <c r="F346" i="51" s="1"/>
  <c r="F344" i="51"/>
  <c r="F343" i="51" s="1"/>
  <c r="F341" i="51"/>
  <c r="F340" i="51" s="1"/>
  <c r="F336" i="51" s="1"/>
  <c r="F335" i="51" s="1"/>
  <c r="F338" i="51"/>
  <c r="F337" i="51"/>
  <c r="F331" i="51"/>
  <c r="F330" i="51" s="1"/>
  <c r="F329" i="51" s="1"/>
  <c r="F328" i="51" s="1"/>
  <c r="F326" i="51"/>
  <c r="F325" i="51" s="1"/>
  <c r="F324" i="51" s="1"/>
  <c r="F323" i="51" s="1"/>
  <c r="F321" i="51"/>
  <c r="F320" i="51"/>
  <c r="F319" i="51" s="1"/>
  <c r="F318" i="51" s="1"/>
  <c r="F316" i="51"/>
  <c r="F315" i="51" s="1"/>
  <c r="F314" i="51" s="1"/>
  <c r="F313" i="51" s="1"/>
  <c r="F311" i="51"/>
  <c r="F310" i="51" s="1"/>
  <c r="F308" i="51"/>
  <c r="F307" i="51" s="1"/>
  <c r="F300" i="51"/>
  <c r="F299" i="51" s="1"/>
  <c r="F297" i="51"/>
  <c r="F296" i="51" s="1"/>
  <c r="F291" i="51"/>
  <c r="F290" i="51" s="1"/>
  <c r="F289" i="51" s="1"/>
  <c r="F287" i="51"/>
  <c r="F286" i="51" s="1"/>
  <c r="F284" i="51"/>
  <c r="F283" i="51" s="1"/>
  <c r="F279" i="51"/>
  <c r="F278" i="51" s="1"/>
  <c r="F277" i="51" s="1"/>
  <c r="F276" i="51" s="1"/>
  <c r="F275" i="51" s="1"/>
  <c r="F266" i="51"/>
  <c r="F265" i="51" s="1"/>
  <c r="F264" i="51" s="1"/>
  <c r="F263" i="51" s="1"/>
  <c r="F261" i="51"/>
  <c r="F260" i="51" s="1"/>
  <c r="F259" i="51" s="1"/>
  <c r="F258" i="51" s="1"/>
  <c r="F257" i="51" s="1"/>
  <c r="F255" i="51"/>
  <c r="F254" i="51" s="1"/>
  <c r="F253" i="51" s="1"/>
  <c r="F252" i="51" s="1"/>
  <c r="F248" i="51"/>
  <c r="F247" i="51" s="1"/>
  <c r="F246" i="51" s="1"/>
  <c r="F245" i="51" s="1"/>
  <c r="F243" i="51"/>
  <c r="F242" i="51" s="1"/>
  <c r="F241" i="51" s="1"/>
  <c r="F240" i="51" s="1"/>
  <c r="F238" i="51"/>
  <c r="F237" i="51" s="1"/>
  <c r="F236" i="51" s="1"/>
  <c r="F235" i="51" s="1"/>
  <c r="F233" i="51"/>
  <c r="F232" i="51" s="1"/>
  <c r="F231" i="51" s="1"/>
  <c r="F230" i="51" s="1"/>
  <c r="F228" i="51"/>
  <c r="F227" i="51" s="1"/>
  <c r="F226" i="51" s="1"/>
  <c r="F225" i="51" s="1"/>
  <c r="F222" i="51"/>
  <c r="F221" i="51" s="1"/>
  <c r="F219" i="51"/>
  <c r="F218" i="51" s="1"/>
  <c r="F216" i="51"/>
  <c r="F215" i="51" s="1"/>
  <c r="F213" i="51"/>
  <c r="F212" i="51" s="1"/>
  <c r="F210" i="51"/>
  <c r="F209" i="51" s="1"/>
  <c r="F207" i="51"/>
  <c r="F206" i="51"/>
  <c r="F201" i="51"/>
  <c r="F200" i="51" s="1"/>
  <c r="F199" i="51" s="1"/>
  <c r="F198" i="51" s="1"/>
  <c r="F197" i="51" s="1"/>
  <c r="F195" i="51"/>
  <c r="F193" i="51"/>
  <c r="F192" i="51" s="1"/>
  <c r="F191" i="51" s="1"/>
  <c r="F190" i="51" s="1"/>
  <c r="F186" i="51"/>
  <c r="F185" i="51" s="1"/>
  <c r="F184" i="51" s="1"/>
  <c r="F183" i="51" s="1"/>
  <c r="F181" i="51"/>
  <c r="F180" i="51" s="1"/>
  <c r="F179" i="51" s="1"/>
  <c r="F178" i="51" s="1"/>
  <c r="F176" i="51"/>
  <c r="F175" i="51" s="1"/>
  <c r="F174" i="51" s="1"/>
  <c r="F173" i="51" s="1"/>
  <c r="F171" i="51"/>
  <c r="F170" i="51" s="1"/>
  <c r="F169" i="51" s="1"/>
  <c r="F168" i="51" s="1"/>
  <c r="F166" i="51"/>
  <c r="F165" i="51" s="1"/>
  <c r="F164" i="51" s="1"/>
  <c r="F163" i="51" s="1"/>
  <c r="F159" i="51"/>
  <c r="F157" i="51"/>
  <c r="F155" i="51"/>
  <c r="F150" i="51"/>
  <c r="F149" i="51" s="1"/>
  <c r="F147" i="51"/>
  <c r="F146" i="51" s="1"/>
  <c r="F144" i="51"/>
  <c r="F143" i="51" s="1"/>
  <c r="F136" i="51"/>
  <c r="F135" i="51" s="1"/>
  <c r="F134" i="51" s="1"/>
  <c r="F133" i="51" s="1"/>
  <c r="F132" i="51" s="1"/>
  <c r="F131" i="51" s="1"/>
  <c r="F129" i="51"/>
  <c r="F128" i="51" s="1"/>
  <c r="F126" i="51"/>
  <c r="F125" i="51" s="1"/>
  <c r="F123" i="51"/>
  <c r="F121" i="51"/>
  <c r="F117" i="51"/>
  <c r="F115" i="51"/>
  <c r="F110" i="51"/>
  <c r="F109" i="51" s="1"/>
  <c r="F108" i="51" s="1"/>
  <c r="F107" i="51" s="1"/>
  <c r="F105" i="51"/>
  <c r="F104" i="51" s="1"/>
  <c r="F103" i="51" s="1"/>
  <c r="F102" i="51" s="1"/>
  <c r="F100" i="51"/>
  <c r="F99" i="51" s="1"/>
  <c r="F98" i="51" s="1"/>
  <c r="F97" i="51" s="1"/>
  <c r="F95" i="51"/>
  <c r="F94" i="51" s="1"/>
  <c r="F93" i="51" s="1"/>
  <c r="F92" i="51" s="1"/>
  <c r="H92" i="51" s="1"/>
  <c r="F90" i="51"/>
  <c r="F88" i="51"/>
  <c r="F83" i="51"/>
  <c r="F82" i="51" s="1"/>
  <c r="F81" i="51" s="1"/>
  <c r="F80" i="51" s="1"/>
  <c r="F76" i="51"/>
  <c r="F75" i="51" s="1"/>
  <c r="F74" i="51" s="1"/>
  <c r="F73" i="51" s="1"/>
  <c r="F71" i="51"/>
  <c r="F70" i="51" s="1"/>
  <c r="F69" i="51" s="1"/>
  <c r="F68" i="51" s="1"/>
  <c r="F67" i="51" s="1"/>
  <c r="F65" i="51"/>
  <c r="F63" i="51"/>
  <c r="F61" i="51"/>
  <c r="F58" i="51"/>
  <c r="F57" i="51" s="1"/>
  <c r="F54" i="51"/>
  <c r="F52" i="51"/>
  <c r="F50" i="51"/>
  <c r="F47" i="51"/>
  <c r="F46" i="51"/>
  <c r="F41" i="51"/>
  <c r="F39" i="51"/>
  <c r="F37" i="51"/>
  <c r="F34" i="51"/>
  <c r="F33" i="51" s="1"/>
  <c r="F28" i="51"/>
  <c r="F26" i="51"/>
  <c r="F23" i="51"/>
  <c r="F22" i="51" s="1"/>
  <c r="F17" i="51"/>
  <c r="F16" i="51" s="1"/>
  <c r="F14" i="51"/>
  <c r="F13" i="51" s="1"/>
  <c r="H684" i="50"/>
  <c r="H683" i="50" s="1"/>
  <c r="H682" i="50" s="1"/>
  <c r="I682" i="50" s="1"/>
  <c r="H677" i="50"/>
  <c r="H676" i="50" s="1"/>
  <c r="H675" i="50" s="1"/>
  <c r="H674" i="50" s="1"/>
  <c r="H673" i="50" s="1"/>
  <c r="H672" i="50" s="1"/>
  <c r="H669" i="50"/>
  <c r="H665" i="50"/>
  <c r="I665" i="50"/>
  <c r="H667" i="50"/>
  <c r="H662" i="50"/>
  <c r="H661" i="50" s="1"/>
  <c r="I662" i="50"/>
  <c r="I661" i="50" s="1"/>
  <c r="H655" i="50"/>
  <c r="H656" i="50"/>
  <c r="H653" i="50"/>
  <c r="H652" i="50" s="1"/>
  <c r="H645" i="50"/>
  <c r="H644" i="50" s="1"/>
  <c r="H643" i="50" s="1"/>
  <c r="H642" i="50" s="1"/>
  <c r="H641" i="50" s="1"/>
  <c r="H640" i="50" s="1"/>
  <c r="H639" i="50" s="1"/>
  <c r="I637" i="50"/>
  <c r="H637" i="50"/>
  <c r="H635" i="50"/>
  <c r="H633" i="50"/>
  <c r="H630" i="50"/>
  <c r="H614" i="50"/>
  <c r="H613" i="50" s="1"/>
  <c r="H611" i="50"/>
  <c r="H610" i="50" s="1"/>
  <c r="H609" i="50" s="1"/>
  <c r="H608" i="50" s="1"/>
  <c r="H607" i="50" s="1"/>
  <c r="H604" i="50"/>
  <c r="H603" i="50" s="1"/>
  <c r="H602" i="50" s="1"/>
  <c r="H601" i="50" s="1"/>
  <c r="H600" i="50" s="1"/>
  <c r="H597" i="50"/>
  <c r="H596" i="50" s="1"/>
  <c r="H594" i="50"/>
  <c r="H587" i="50"/>
  <c r="H586" i="50" s="1"/>
  <c r="H585" i="50" s="1"/>
  <c r="H584" i="50" s="1"/>
  <c r="H583" i="50" s="1"/>
  <c r="H582" i="50" s="1"/>
  <c r="H580" i="50"/>
  <c r="H579" i="50" s="1"/>
  <c r="H575" i="50" s="1"/>
  <c r="H574" i="50" s="1"/>
  <c r="H573" i="50" s="1"/>
  <c r="H571" i="50"/>
  <c r="H570" i="50" s="1"/>
  <c r="H569" i="50" s="1"/>
  <c r="H568" i="50" s="1"/>
  <c r="H567" i="50" s="1"/>
  <c r="H566" i="50" s="1"/>
  <c r="H562" i="50"/>
  <c r="H563" i="50"/>
  <c r="H560" i="50"/>
  <c r="H559" i="50" s="1"/>
  <c r="H556" i="50"/>
  <c r="H555" i="50" s="1"/>
  <c r="H553" i="50"/>
  <c r="H552" i="50" s="1"/>
  <c r="H547" i="50"/>
  <c r="H546" i="50" s="1"/>
  <c r="H543" i="50"/>
  <c r="H544" i="50"/>
  <c r="H537" i="50"/>
  <c r="H536" i="50" s="1"/>
  <c r="I535" i="50"/>
  <c r="I534" i="50" s="1"/>
  <c r="I533" i="50" s="1"/>
  <c r="H534" i="50"/>
  <c r="H533" i="50" s="1"/>
  <c r="H525" i="50"/>
  <c r="H524" i="50" s="1"/>
  <c r="I525" i="50"/>
  <c r="I524" i="50" s="1"/>
  <c r="H528" i="50"/>
  <c r="H527" i="50" s="1"/>
  <c r="H510" i="50"/>
  <c r="H509" i="50" s="1"/>
  <c r="H506" i="50"/>
  <c r="H505" i="50" s="1"/>
  <c r="H504" i="50" s="1"/>
  <c r="H503" i="50" s="1"/>
  <c r="H502" i="50" s="1"/>
  <c r="H501" i="50" s="1"/>
  <c r="H499" i="50"/>
  <c r="H498" i="50" s="1"/>
  <c r="H497" i="50" s="1"/>
  <c r="H496" i="50" s="1"/>
  <c r="H495" i="50" s="1"/>
  <c r="H494" i="50" s="1"/>
  <c r="H492" i="50"/>
  <c r="H490" i="50"/>
  <c r="H488" i="50"/>
  <c r="H485" i="50"/>
  <c r="H484" i="50" s="1"/>
  <c r="H475" i="50"/>
  <c r="H473" i="50"/>
  <c r="H465" i="50"/>
  <c r="H464" i="50" s="1"/>
  <c r="H463" i="50" s="1"/>
  <c r="H462" i="50" s="1"/>
  <c r="H461" i="50" s="1"/>
  <c r="H460" i="50" s="1"/>
  <c r="H458" i="50"/>
  <c r="H457" i="50" s="1"/>
  <c r="H456" i="50" s="1"/>
  <c r="H455" i="50" s="1"/>
  <c r="H454" i="50" s="1"/>
  <c r="H453" i="50" s="1"/>
  <c r="H451" i="50"/>
  <c r="H450" i="50" s="1"/>
  <c r="H449" i="50" s="1"/>
  <c r="H448" i="50" s="1"/>
  <c r="H447" i="50" s="1"/>
  <c r="H446" i="50" s="1"/>
  <c r="H443" i="50"/>
  <c r="H441" i="50"/>
  <c r="H439" i="50"/>
  <c r="H438" i="50" s="1"/>
  <c r="H436" i="50"/>
  <c r="H434" i="50"/>
  <c r="H431" i="50"/>
  <c r="H430" i="50" s="1"/>
  <c r="H424" i="50"/>
  <c r="H423" i="50" s="1"/>
  <c r="H422" i="50" s="1"/>
  <c r="H421" i="50" s="1"/>
  <c r="H420" i="50" s="1"/>
  <c r="H418" i="50"/>
  <c r="H417" i="50" s="1"/>
  <c r="H416" i="50" s="1"/>
  <c r="H415" i="50" s="1"/>
  <c r="H413" i="50"/>
  <c r="H412" i="50" s="1"/>
  <c r="H411" i="50" s="1"/>
  <c r="H410" i="50" s="1"/>
  <c r="H408" i="50"/>
  <c r="H407" i="50" s="1"/>
  <c r="H406" i="50" s="1"/>
  <c r="H405" i="50" s="1"/>
  <c r="H401" i="50"/>
  <c r="H400" i="50" s="1"/>
  <c r="H399" i="50" s="1"/>
  <c r="H398" i="50" s="1"/>
  <c r="H396" i="50"/>
  <c r="H395" i="50" s="1"/>
  <c r="H394" i="50" s="1"/>
  <c r="H393" i="50" s="1"/>
  <c r="H391" i="50"/>
  <c r="H390" i="50" s="1"/>
  <c r="H388" i="50"/>
  <c r="H387" i="50" s="1"/>
  <c r="H385" i="50"/>
  <c r="H384" i="50" s="1"/>
  <c r="H380" i="50"/>
  <c r="H379" i="50" s="1"/>
  <c r="H378" i="50" s="1"/>
  <c r="H377" i="50" s="1"/>
  <c r="H375" i="50"/>
  <c r="H374" i="50" s="1"/>
  <c r="H372" i="50"/>
  <c r="H371" i="50" s="1"/>
  <c r="H369" i="50"/>
  <c r="H368" i="50" s="1"/>
  <c r="H366" i="50"/>
  <c r="H365" i="50" s="1"/>
  <c r="H359" i="50"/>
  <c r="H358" i="50" s="1"/>
  <c r="H357" i="50" s="1"/>
  <c r="H356" i="50" s="1"/>
  <c r="H354" i="50"/>
  <c r="H353" i="50" s="1"/>
  <c r="H352" i="50" s="1"/>
  <c r="H351" i="50" s="1"/>
  <c r="H349" i="50"/>
  <c r="H348" i="50" s="1"/>
  <c r="H347" i="50" s="1"/>
  <c r="H346" i="50" s="1"/>
  <c r="H344" i="50"/>
  <c r="H343" i="50" s="1"/>
  <c r="H342" i="50" s="1"/>
  <c r="H341" i="50" s="1"/>
  <c r="H339" i="50"/>
  <c r="H338" i="50" s="1"/>
  <c r="H336" i="50"/>
  <c r="H335" i="50" s="1"/>
  <c r="H328" i="50"/>
  <c r="H327" i="50" s="1"/>
  <c r="H326" i="50" s="1"/>
  <c r="H325" i="50" s="1"/>
  <c r="H324" i="50" s="1"/>
  <c r="H323" i="50" s="1"/>
  <c r="H322" i="50" s="1"/>
  <c r="H320" i="50"/>
  <c r="H319" i="50" s="1"/>
  <c r="H318" i="50" s="1"/>
  <c r="H317" i="50" s="1"/>
  <c r="H316" i="50" s="1"/>
  <c r="H314" i="50"/>
  <c r="H313" i="50" s="1"/>
  <c r="H312" i="50" s="1"/>
  <c r="H311" i="50" s="1"/>
  <c r="H310" i="50" s="1"/>
  <c r="H308" i="50"/>
  <c r="H307" i="50" s="1"/>
  <c r="H306" i="50" s="1"/>
  <c r="H305" i="50" s="1"/>
  <c r="H301" i="50"/>
  <c r="H300" i="50" s="1"/>
  <c r="H298" i="50"/>
  <c r="H297" i="50" s="1"/>
  <c r="H296" i="50" s="1"/>
  <c r="H295" i="50" s="1"/>
  <c r="H294" i="50" s="1"/>
  <c r="H289" i="50"/>
  <c r="H288" i="50" s="1"/>
  <c r="H287" i="50" s="1"/>
  <c r="H286" i="50" s="1"/>
  <c r="H285" i="50" s="1"/>
  <c r="H284" i="50" s="1"/>
  <c r="H283" i="50" s="1"/>
  <c r="H281" i="50"/>
  <c r="H279" i="50"/>
  <c r="H277" i="50"/>
  <c r="H274" i="50"/>
  <c r="H273" i="50" s="1"/>
  <c r="H267" i="50"/>
  <c r="H266" i="50" s="1"/>
  <c r="H264" i="50"/>
  <c r="H263" i="50" s="1"/>
  <c r="H260" i="50"/>
  <c r="H259" i="50" s="1"/>
  <c r="H257" i="50"/>
  <c r="H256" i="50" s="1"/>
  <c r="H254" i="50"/>
  <c r="H253" i="50" s="1"/>
  <c r="H251" i="50"/>
  <c r="H250" i="50" s="1"/>
  <c r="H243" i="50"/>
  <c r="H242" i="50" s="1"/>
  <c r="H241" i="50" s="1"/>
  <c r="H240" i="50" s="1"/>
  <c r="H239" i="50" s="1"/>
  <c r="H238" i="50" s="1"/>
  <c r="H237" i="50" s="1"/>
  <c r="H235" i="50"/>
  <c r="H234" i="50" s="1"/>
  <c r="H233" i="50" s="1"/>
  <c r="H232" i="50" s="1"/>
  <c r="H231" i="50" s="1"/>
  <c r="H228" i="50"/>
  <c r="H227" i="50" s="1"/>
  <c r="H226" i="50" s="1"/>
  <c r="H225" i="50" s="1"/>
  <c r="H224" i="50" s="1"/>
  <c r="H223" i="50" s="1"/>
  <c r="H221" i="50"/>
  <c r="H220" i="50" s="1"/>
  <c r="H219" i="50" s="1"/>
  <c r="H218" i="50" s="1"/>
  <c r="H216" i="50"/>
  <c r="H214" i="50"/>
  <c r="H213" i="50" s="1"/>
  <c r="H212" i="50" s="1"/>
  <c r="H211" i="50" s="1"/>
  <c r="H206" i="50"/>
  <c r="H205" i="50" s="1"/>
  <c r="H204" i="50" s="1"/>
  <c r="H203" i="50" s="1"/>
  <c r="H202" i="50" s="1"/>
  <c r="H200" i="50"/>
  <c r="H199" i="50" s="1"/>
  <c r="H198" i="50" s="1"/>
  <c r="H197" i="50" s="1"/>
  <c r="H196" i="50" s="1"/>
  <c r="H195" i="50" s="1"/>
  <c r="H193" i="50"/>
  <c r="H192" i="50" s="1"/>
  <c r="H191" i="50" s="1"/>
  <c r="H190" i="50" s="1"/>
  <c r="H189" i="50" s="1"/>
  <c r="H188" i="50" s="1"/>
  <c r="H185" i="50"/>
  <c r="H184" i="50" s="1"/>
  <c r="H183" i="50" s="1"/>
  <c r="H182" i="50" s="1"/>
  <c r="H181" i="50" s="1"/>
  <c r="H179" i="50"/>
  <c r="H178" i="50" s="1"/>
  <c r="H177" i="50" s="1"/>
  <c r="H176" i="50" s="1"/>
  <c r="H175" i="50" s="1"/>
  <c r="H173" i="50"/>
  <c r="H172" i="50" s="1"/>
  <c r="H165" i="50" s="1"/>
  <c r="H164" i="50" s="1"/>
  <c r="H160" i="50"/>
  <c r="H159" i="50" s="1"/>
  <c r="H158" i="50" s="1"/>
  <c r="H156" i="50"/>
  <c r="H155" i="50" s="1"/>
  <c r="H154" i="50" s="1"/>
  <c r="H153" i="50" s="1"/>
  <c r="H151" i="50"/>
  <c r="H150" i="50" s="1"/>
  <c r="H149" i="50" s="1"/>
  <c r="H148" i="50" s="1"/>
  <c r="H145" i="50"/>
  <c r="H144" i="50" s="1"/>
  <c r="H142" i="50"/>
  <c r="H141" i="50" s="1"/>
  <c r="H139" i="50"/>
  <c r="H138" i="50" s="1"/>
  <c r="H136" i="50"/>
  <c r="H135" i="50" s="1"/>
  <c r="H133" i="50"/>
  <c r="H132" i="50" s="1"/>
  <c r="H130" i="50"/>
  <c r="H129" i="50" s="1"/>
  <c r="H123" i="50"/>
  <c r="H122" i="50" s="1"/>
  <c r="H121" i="50" s="1"/>
  <c r="H120" i="50" s="1"/>
  <c r="H118" i="50"/>
  <c r="H117" i="50" s="1"/>
  <c r="H116" i="50" s="1"/>
  <c r="H115" i="50" s="1"/>
  <c r="H113" i="50"/>
  <c r="H112" i="50" s="1"/>
  <c r="H111" i="50" s="1"/>
  <c r="H110" i="50" s="1"/>
  <c r="H109" i="50" s="1"/>
  <c r="H106" i="50"/>
  <c r="H104" i="50"/>
  <c r="H102" i="50"/>
  <c r="H97" i="50"/>
  <c r="H96" i="50" s="1"/>
  <c r="H94" i="50"/>
  <c r="H93" i="50" s="1"/>
  <c r="H91" i="50"/>
  <c r="H90" i="50" s="1"/>
  <c r="H83" i="50"/>
  <c r="H82" i="50" s="1"/>
  <c r="H80" i="50"/>
  <c r="H79" i="50" s="1"/>
  <c r="H76" i="50"/>
  <c r="H74" i="50"/>
  <c r="H73" i="50"/>
  <c r="H72" i="50" s="1"/>
  <c r="H69" i="50"/>
  <c r="H68" i="50" s="1"/>
  <c r="H67" i="50" s="1"/>
  <c r="H66" i="50" s="1"/>
  <c r="H64" i="50"/>
  <c r="H63" i="50" s="1"/>
  <c r="H62" i="50" s="1"/>
  <c r="H61" i="50" s="1"/>
  <c r="H59" i="50"/>
  <c r="H58" i="50" s="1"/>
  <c r="H57" i="50" s="1"/>
  <c r="H56" i="50" s="1"/>
  <c r="H49" i="50"/>
  <c r="H47" i="50"/>
  <c r="H39" i="50"/>
  <c r="H38" i="50" s="1"/>
  <c r="H37" i="50" s="1"/>
  <c r="H36" i="50" s="1"/>
  <c r="H32" i="50"/>
  <c r="H31" i="50" s="1"/>
  <c r="H30" i="50" s="1"/>
  <c r="H29" i="50" s="1"/>
  <c r="H27" i="50"/>
  <c r="H26" i="50" s="1"/>
  <c r="H25" i="50" s="1"/>
  <c r="H24" i="50" s="1"/>
  <c r="H23" i="50" s="1"/>
  <c r="H21" i="50"/>
  <c r="H19" i="50"/>
  <c r="H17" i="50"/>
  <c r="H14" i="50"/>
  <c r="H13" i="50" s="1"/>
  <c r="I15" i="50"/>
  <c r="I14" i="50" s="1"/>
  <c r="I13" i="50" s="1"/>
  <c r="I18" i="50"/>
  <c r="I17" i="50" s="1"/>
  <c r="I20" i="50"/>
  <c r="I19" i="50" s="1"/>
  <c r="I22" i="50"/>
  <c r="I21" i="50" s="1"/>
  <c r="I28" i="50"/>
  <c r="I27" i="50" s="1"/>
  <c r="I26" i="50" s="1"/>
  <c r="I25" i="50" s="1"/>
  <c r="I24" i="50" s="1"/>
  <c r="I23" i="50" s="1"/>
  <c r="I33" i="50"/>
  <c r="I32" i="50" s="1"/>
  <c r="I31" i="50" s="1"/>
  <c r="I30" i="50" s="1"/>
  <c r="I29" i="50" s="1"/>
  <c r="I40" i="50"/>
  <c r="I39" i="50" s="1"/>
  <c r="I38" i="50" s="1"/>
  <c r="I43" i="50"/>
  <c r="I48" i="50"/>
  <c r="I47" i="50" s="1"/>
  <c r="I50" i="50"/>
  <c r="I49" i="50" s="1"/>
  <c r="I55" i="50"/>
  <c r="I60" i="50"/>
  <c r="I59" i="50" s="1"/>
  <c r="I58" i="50" s="1"/>
  <c r="I57" i="50" s="1"/>
  <c r="I56" i="50" s="1"/>
  <c r="I65" i="50"/>
  <c r="I64" i="50" s="1"/>
  <c r="I63" i="50" s="1"/>
  <c r="I62" i="50" s="1"/>
  <c r="I61" i="50" s="1"/>
  <c r="I70" i="50"/>
  <c r="I69" i="50" s="1"/>
  <c r="I68" i="50" s="1"/>
  <c r="I67" i="50" s="1"/>
  <c r="I66" i="50" s="1"/>
  <c r="I75" i="50"/>
  <c r="I74" i="50" s="1"/>
  <c r="I77" i="50"/>
  <c r="I76" i="50" s="1"/>
  <c r="I81" i="50"/>
  <c r="I80" i="50" s="1"/>
  <c r="I79" i="50" s="1"/>
  <c r="I84" i="50"/>
  <c r="I83" i="50" s="1"/>
  <c r="I82" i="50" s="1"/>
  <c r="I92" i="50"/>
  <c r="I91" i="50" s="1"/>
  <c r="I90" i="50" s="1"/>
  <c r="I95" i="50"/>
  <c r="I94" i="50" s="1"/>
  <c r="I93" i="50" s="1"/>
  <c r="I98" i="50"/>
  <c r="I97" i="50" s="1"/>
  <c r="I96" i="50" s="1"/>
  <c r="I103" i="50"/>
  <c r="I102" i="50" s="1"/>
  <c r="I105" i="50"/>
  <c r="I104" i="50" s="1"/>
  <c r="I107" i="50"/>
  <c r="I106" i="50" s="1"/>
  <c r="I114" i="50"/>
  <c r="I113" i="50" s="1"/>
  <c r="I112" i="50" s="1"/>
  <c r="I111" i="50" s="1"/>
  <c r="I110" i="50" s="1"/>
  <c r="I109" i="50" s="1"/>
  <c r="I119" i="50"/>
  <c r="I118" i="50" s="1"/>
  <c r="I117" i="50" s="1"/>
  <c r="I116" i="50" s="1"/>
  <c r="I115" i="50" s="1"/>
  <c r="I124" i="50"/>
  <c r="I123" i="50" s="1"/>
  <c r="I122" i="50" s="1"/>
  <c r="I121" i="50" s="1"/>
  <c r="I120" i="50" s="1"/>
  <c r="I131" i="50"/>
  <c r="I130" i="50" s="1"/>
  <c r="I129" i="50" s="1"/>
  <c r="I134" i="50"/>
  <c r="I133" i="50" s="1"/>
  <c r="I132" i="50" s="1"/>
  <c r="I137" i="50"/>
  <c r="I136" i="50" s="1"/>
  <c r="I135" i="50" s="1"/>
  <c r="I140" i="50"/>
  <c r="I139" i="50" s="1"/>
  <c r="I138" i="50" s="1"/>
  <c r="I143" i="50"/>
  <c r="I142" i="50" s="1"/>
  <c r="I141" i="50" s="1"/>
  <c r="I146" i="50"/>
  <c r="I145" i="50" s="1"/>
  <c r="I144" i="50" s="1"/>
  <c r="I152" i="50"/>
  <c r="I151" i="50" s="1"/>
  <c r="I150" i="50" s="1"/>
  <c r="I149" i="50" s="1"/>
  <c r="I148" i="50" s="1"/>
  <c r="I157" i="50"/>
  <c r="I156" i="50" s="1"/>
  <c r="I155" i="50" s="1"/>
  <c r="I154" i="50" s="1"/>
  <c r="I153" i="50" s="1"/>
  <c r="I161" i="50"/>
  <c r="I160" i="50" s="1"/>
  <c r="I159" i="50" s="1"/>
  <c r="I158" i="50" s="1"/>
  <c r="I174" i="50"/>
  <c r="I173" i="50" s="1"/>
  <c r="I172" i="50" s="1"/>
  <c r="I165" i="50" s="1"/>
  <c r="I164" i="50" s="1"/>
  <c r="I180" i="50"/>
  <c r="I179" i="50" s="1"/>
  <c r="I178" i="50" s="1"/>
  <c r="I177" i="50" s="1"/>
  <c r="I176" i="50" s="1"/>
  <c r="I175" i="50" s="1"/>
  <c r="I186" i="50"/>
  <c r="I185" i="50" s="1"/>
  <c r="I184" i="50" s="1"/>
  <c r="I183" i="50" s="1"/>
  <c r="I182" i="50" s="1"/>
  <c r="I181" i="50" s="1"/>
  <c r="I194" i="50"/>
  <c r="I193" i="50" s="1"/>
  <c r="I192" i="50" s="1"/>
  <c r="I191" i="50" s="1"/>
  <c r="I190" i="50" s="1"/>
  <c r="I189" i="50" s="1"/>
  <c r="I188" i="50" s="1"/>
  <c r="I201" i="50"/>
  <c r="I200" i="50" s="1"/>
  <c r="I199" i="50" s="1"/>
  <c r="I198" i="50" s="1"/>
  <c r="I197" i="50" s="1"/>
  <c r="I196" i="50" s="1"/>
  <c r="I195" i="50" s="1"/>
  <c r="I207" i="50"/>
  <c r="I206" i="50" s="1"/>
  <c r="I205" i="50" s="1"/>
  <c r="I204" i="50" s="1"/>
  <c r="I203" i="50" s="1"/>
  <c r="I202" i="50" s="1"/>
  <c r="I215" i="50"/>
  <c r="I214" i="50" s="1"/>
  <c r="I217" i="50"/>
  <c r="I216" i="50" s="1"/>
  <c r="I222" i="50"/>
  <c r="I221" i="50" s="1"/>
  <c r="I220" i="50" s="1"/>
  <c r="I219" i="50" s="1"/>
  <c r="I218" i="50" s="1"/>
  <c r="I229" i="50"/>
  <c r="I228" i="50" s="1"/>
  <c r="I227" i="50" s="1"/>
  <c r="I226" i="50" s="1"/>
  <c r="I225" i="50" s="1"/>
  <c r="I224" i="50" s="1"/>
  <c r="I223" i="50" s="1"/>
  <c r="I236" i="50"/>
  <c r="I235" i="50" s="1"/>
  <c r="I234" i="50" s="1"/>
  <c r="I233" i="50" s="1"/>
  <c r="I232" i="50" s="1"/>
  <c r="I231" i="50" s="1"/>
  <c r="I244" i="50"/>
  <c r="I243" i="50" s="1"/>
  <c r="I242" i="50" s="1"/>
  <c r="I241" i="50" s="1"/>
  <c r="I240" i="50" s="1"/>
  <c r="I239" i="50" s="1"/>
  <c r="I238" i="50" s="1"/>
  <c r="I237" i="50" s="1"/>
  <c r="I252" i="50"/>
  <c r="I251" i="50" s="1"/>
  <c r="I250" i="50" s="1"/>
  <c r="I255" i="50"/>
  <c r="I254" i="50" s="1"/>
  <c r="I253" i="50" s="1"/>
  <c r="I258" i="50"/>
  <c r="I257" i="50" s="1"/>
  <c r="I256" i="50" s="1"/>
  <c r="I261" i="50"/>
  <c r="I260" i="50" s="1"/>
  <c r="I259" i="50" s="1"/>
  <c r="I265" i="50"/>
  <c r="I264" i="50" s="1"/>
  <c r="I263" i="50" s="1"/>
  <c r="I268" i="50"/>
  <c r="I267" i="50" s="1"/>
  <c r="I266" i="50" s="1"/>
  <c r="I275" i="50"/>
  <c r="I274" i="50" s="1"/>
  <c r="I273" i="50" s="1"/>
  <c r="I278" i="50"/>
  <c r="I277" i="50" s="1"/>
  <c r="I280" i="50"/>
  <c r="I279" i="50" s="1"/>
  <c r="I282" i="50"/>
  <c r="I281" i="50" s="1"/>
  <c r="I290" i="50"/>
  <c r="I289" i="50" s="1"/>
  <c r="I288" i="50" s="1"/>
  <c r="I287" i="50" s="1"/>
  <c r="I286" i="50" s="1"/>
  <c r="I285" i="50" s="1"/>
  <c r="I284" i="50" s="1"/>
  <c r="I283" i="50" s="1"/>
  <c r="I299" i="50"/>
  <c r="I298" i="50" s="1"/>
  <c r="I297" i="50" s="1"/>
  <c r="I296" i="50" s="1"/>
  <c r="I295" i="50" s="1"/>
  <c r="I294" i="50" s="1"/>
  <c r="I302" i="50"/>
  <c r="I301" i="50" s="1"/>
  <c r="I300" i="50" s="1"/>
  <c r="I309" i="50"/>
  <c r="I308" i="50" s="1"/>
  <c r="I307" i="50" s="1"/>
  <c r="I306" i="50" s="1"/>
  <c r="I305" i="50" s="1"/>
  <c r="I315" i="50"/>
  <c r="I314" i="50" s="1"/>
  <c r="I313" i="50" s="1"/>
  <c r="I312" i="50" s="1"/>
  <c r="I311" i="50" s="1"/>
  <c r="I310" i="50" s="1"/>
  <c r="I321" i="50"/>
  <c r="I320" i="50" s="1"/>
  <c r="I319" i="50" s="1"/>
  <c r="I318" i="50" s="1"/>
  <c r="I317" i="50" s="1"/>
  <c r="I316" i="50" s="1"/>
  <c r="I329" i="50"/>
  <c r="I328" i="50" s="1"/>
  <c r="I327" i="50" s="1"/>
  <c r="I326" i="50" s="1"/>
  <c r="I325" i="50" s="1"/>
  <c r="I324" i="50" s="1"/>
  <c r="I323" i="50" s="1"/>
  <c r="I322" i="50" s="1"/>
  <c r="I337" i="50"/>
  <c r="I336" i="50" s="1"/>
  <c r="I335" i="50" s="1"/>
  <c r="I340" i="50"/>
  <c r="I339" i="50" s="1"/>
  <c r="I338" i="50" s="1"/>
  <c r="I345" i="50"/>
  <c r="I344" i="50" s="1"/>
  <c r="I343" i="50" s="1"/>
  <c r="I342" i="50" s="1"/>
  <c r="I341" i="50" s="1"/>
  <c r="I350" i="50"/>
  <c r="I349" i="50" s="1"/>
  <c r="I348" i="50" s="1"/>
  <c r="I347" i="50" s="1"/>
  <c r="I346" i="50" s="1"/>
  <c r="I355" i="50"/>
  <c r="I354" i="50" s="1"/>
  <c r="I353" i="50" s="1"/>
  <c r="I352" i="50" s="1"/>
  <c r="I351" i="50" s="1"/>
  <c r="I360" i="50"/>
  <c r="I359" i="50" s="1"/>
  <c r="I358" i="50" s="1"/>
  <c r="I357" i="50" s="1"/>
  <c r="I356" i="50" s="1"/>
  <c r="I367" i="50"/>
  <c r="I366" i="50" s="1"/>
  <c r="I365" i="50" s="1"/>
  <c r="I370" i="50"/>
  <c r="I369" i="50" s="1"/>
  <c r="I368" i="50" s="1"/>
  <c r="I373" i="50"/>
  <c r="I372" i="50" s="1"/>
  <c r="I371" i="50" s="1"/>
  <c r="I376" i="50"/>
  <c r="I375" i="50" s="1"/>
  <c r="I374" i="50" s="1"/>
  <c r="I381" i="50"/>
  <c r="I380" i="50" s="1"/>
  <c r="I379" i="50" s="1"/>
  <c r="I378" i="50" s="1"/>
  <c r="I377" i="50" s="1"/>
  <c r="I386" i="50"/>
  <c r="I385" i="50" s="1"/>
  <c r="I384" i="50" s="1"/>
  <c r="I389" i="50"/>
  <c r="I388" i="50" s="1"/>
  <c r="I387" i="50" s="1"/>
  <c r="I392" i="50"/>
  <c r="I391" i="50" s="1"/>
  <c r="I390" i="50" s="1"/>
  <c r="I397" i="50"/>
  <c r="I396" i="50" s="1"/>
  <c r="I395" i="50" s="1"/>
  <c r="I394" i="50" s="1"/>
  <c r="I393" i="50" s="1"/>
  <c r="I402" i="50"/>
  <c r="I401" i="50" s="1"/>
  <c r="I400" i="50" s="1"/>
  <c r="I399" i="50" s="1"/>
  <c r="I398" i="50" s="1"/>
  <c r="I409" i="50"/>
  <c r="I408" i="50" s="1"/>
  <c r="I407" i="50" s="1"/>
  <c r="I406" i="50" s="1"/>
  <c r="I405" i="50" s="1"/>
  <c r="I414" i="50"/>
  <c r="I413" i="50" s="1"/>
  <c r="I412" i="50" s="1"/>
  <c r="I411" i="50" s="1"/>
  <c r="I410" i="50" s="1"/>
  <c r="I419" i="50"/>
  <c r="I418" i="50" s="1"/>
  <c r="I417" i="50" s="1"/>
  <c r="I416" i="50" s="1"/>
  <c r="I415" i="50" s="1"/>
  <c r="I425" i="50"/>
  <c r="I424" i="50" s="1"/>
  <c r="I423" i="50" s="1"/>
  <c r="I422" i="50" s="1"/>
  <c r="I421" i="50" s="1"/>
  <c r="I420" i="50" s="1"/>
  <c r="I432" i="50"/>
  <c r="I431" i="50" s="1"/>
  <c r="I430" i="50" s="1"/>
  <c r="I435" i="50"/>
  <c r="I434" i="50" s="1"/>
  <c r="I437" i="50"/>
  <c r="I436" i="50" s="1"/>
  <c r="I440" i="50"/>
  <c r="I439" i="50" s="1"/>
  <c r="I442" i="50"/>
  <c r="I441" i="50" s="1"/>
  <c r="I444" i="50"/>
  <c r="I443" i="50" s="1"/>
  <c r="I452" i="50"/>
  <c r="I451" i="50" s="1"/>
  <c r="I450" i="50" s="1"/>
  <c r="I449" i="50" s="1"/>
  <c r="I448" i="50" s="1"/>
  <c r="I447" i="50" s="1"/>
  <c r="I446" i="50" s="1"/>
  <c r="I459" i="50"/>
  <c r="I458" i="50" s="1"/>
  <c r="I457" i="50" s="1"/>
  <c r="I456" i="50" s="1"/>
  <c r="I455" i="50" s="1"/>
  <c r="I454" i="50" s="1"/>
  <c r="I453" i="50" s="1"/>
  <c r="I466" i="50"/>
  <c r="I465" i="50" s="1"/>
  <c r="I464" i="50" s="1"/>
  <c r="I463" i="50" s="1"/>
  <c r="I462" i="50" s="1"/>
  <c r="I461" i="50" s="1"/>
  <c r="I460" i="50" s="1"/>
  <c r="I474" i="50"/>
  <c r="I473" i="50" s="1"/>
  <c r="I476" i="50"/>
  <c r="I475" i="50" s="1"/>
  <c r="I477" i="50"/>
  <c r="I478" i="50"/>
  <c r="I486" i="50"/>
  <c r="I485" i="50" s="1"/>
  <c r="I484" i="50" s="1"/>
  <c r="I489" i="50"/>
  <c r="I488" i="50" s="1"/>
  <c r="I491" i="50"/>
  <c r="I490" i="50" s="1"/>
  <c r="I493" i="50"/>
  <c r="I492" i="50" s="1"/>
  <c r="I500" i="50"/>
  <c r="I499" i="50" s="1"/>
  <c r="I498" i="50" s="1"/>
  <c r="I497" i="50" s="1"/>
  <c r="I496" i="50" s="1"/>
  <c r="I495" i="50" s="1"/>
  <c r="I494" i="50" s="1"/>
  <c r="I507" i="50"/>
  <c r="I506" i="50" s="1"/>
  <c r="I505" i="50" s="1"/>
  <c r="I504" i="50" s="1"/>
  <c r="I503" i="50" s="1"/>
  <c r="I502" i="50" s="1"/>
  <c r="I501" i="50" s="1"/>
  <c r="I514" i="50"/>
  <c r="I513" i="50" s="1"/>
  <c r="I512" i="50" s="1"/>
  <c r="I529" i="50"/>
  <c r="I528" i="50" s="1"/>
  <c r="I527" i="50" s="1"/>
  <c r="I538" i="50"/>
  <c r="I537" i="50" s="1"/>
  <c r="I536" i="50" s="1"/>
  <c r="I545" i="50"/>
  <c r="I544" i="50" s="1"/>
  <c r="I543" i="50" s="1"/>
  <c r="I548" i="50"/>
  <c r="I547" i="50" s="1"/>
  <c r="I546" i="50" s="1"/>
  <c r="I551" i="50"/>
  <c r="I554" i="50"/>
  <c r="I553" i="50" s="1"/>
  <c r="I552" i="50" s="1"/>
  <c r="I557" i="50"/>
  <c r="I556" i="50" s="1"/>
  <c r="I555" i="50" s="1"/>
  <c r="I561" i="50"/>
  <c r="I560" i="50" s="1"/>
  <c r="I559" i="50" s="1"/>
  <c r="I564" i="50"/>
  <c r="I563" i="50" s="1"/>
  <c r="I562" i="50" s="1"/>
  <c r="I572" i="50"/>
  <c r="I571" i="50" s="1"/>
  <c r="I570" i="50" s="1"/>
  <c r="I569" i="50" s="1"/>
  <c r="I568" i="50" s="1"/>
  <c r="I567" i="50" s="1"/>
  <c r="I566" i="50" s="1"/>
  <c r="I581" i="50"/>
  <c r="I580" i="50" s="1"/>
  <c r="I579" i="50" s="1"/>
  <c r="I575" i="50" s="1"/>
  <c r="I574" i="50" s="1"/>
  <c r="I573" i="50" s="1"/>
  <c r="I588" i="50"/>
  <c r="I587" i="50" s="1"/>
  <c r="I586" i="50" s="1"/>
  <c r="I585" i="50" s="1"/>
  <c r="I584" i="50" s="1"/>
  <c r="I583" i="50" s="1"/>
  <c r="I582" i="50" s="1"/>
  <c r="I595" i="50"/>
  <c r="I594" i="50" s="1"/>
  <c r="I598" i="50"/>
  <c r="I597" i="50" s="1"/>
  <c r="I596" i="50" s="1"/>
  <c r="I605" i="50"/>
  <c r="I606" i="50"/>
  <c r="I612" i="50"/>
  <c r="I611" i="50" s="1"/>
  <c r="I615" i="50"/>
  <c r="I614" i="50" s="1"/>
  <c r="I620" i="50"/>
  <c r="I621" i="50"/>
  <c r="I622" i="50"/>
  <c r="I623" i="50"/>
  <c r="I631" i="50"/>
  <c r="I630" i="50" s="1"/>
  <c r="I634" i="50"/>
  <c r="I633" i="50" s="1"/>
  <c r="I636" i="50"/>
  <c r="I635" i="50" s="1"/>
  <c r="I638" i="50"/>
  <c r="I646" i="50"/>
  <c r="I645" i="50" s="1"/>
  <c r="I644" i="50" s="1"/>
  <c r="I643" i="50" s="1"/>
  <c r="I642" i="50" s="1"/>
  <c r="I641" i="50" s="1"/>
  <c r="I640" i="50" s="1"/>
  <c r="I639" i="50" s="1"/>
  <c r="I654" i="50"/>
  <c r="I653" i="50" s="1"/>
  <c r="I652" i="50" s="1"/>
  <c r="I657" i="50"/>
  <c r="I656" i="50" s="1"/>
  <c r="I655" i="50" s="1"/>
  <c r="I663" i="50"/>
  <c r="I668" i="50"/>
  <c r="I667" i="50" s="1"/>
  <c r="I670" i="50"/>
  <c r="I669" i="50" s="1"/>
  <c r="I678" i="50"/>
  <c r="I677" i="50" s="1"/>
  <c r="I676" i="50" s="1"/>
  <c r="I675" i="50" s="1"/>
  <c r="I674" i="50" s="1"/>
  <c r="I673" i="50" s="1"/>
  <c r="I672" i="50" s="1"/>
  <c r="I685" i="50"/>
  <c r="G684" i="50"/>
  <c r="G683" i="50" s="1"/>
  <c r="G682" i="50" s="1"/>
  <c r="G681" i="50" s="1"/>
  <c r="G680" i="50" s="1"/>
  <c r="G679" i="50" s="1"/>
  <c r="G677" i="50"/>
  <c r="G676" i="50" s="1"/>
  <c r="G675" i="50" s="1"/>
  <c r="G674" i="50" s="1"/>
  <c r="G673" i="50" s="1"/>
  <c r="G672" i="50" s="1"/>
  <c r="G669" i="50"/>
  <c r="G667" i="50"/>
  <c r="G665" i="50"/>
  <c r="G664" i="50" s="1"/>
  <c r="G662" i="50"/>
  <c r="G661" i="50" s="1"/>
  <c r="G656" i="50"/>
  <c r="G655" i="50" s="1"/>
  <c r="G653" i="50"/>
  <c r="G652" i="50" s="1"/>
  <c r="G651" i="50" s="1"/>
  <c r="G650" i="50" s="1"/>
  <c r="G649" i="50" s="1"/>
  <c r="G645" i="50"/>
  <c r="G644" i="50" s="1"/>
  <c r="G643" i="50" s="1"/>
  <c r="G642" i="50" s="1"/>
  <c r="G641" i="50" s="1"/>
  <c r="G640" i="50" s="1"/>
  <c r="G639" i="50" s="1"/>
  <c r="G637" i="50"/>
  <c r="G635" i="50"/>
  <c r="G633" i="50"/>
  <c r="G630" i="50"/>
  <c r="G619" i="50"/>
  <c r="I619" i="50" s="1"/>
  <c r="G618" i="50"/>
  <c r="G617" i="50" s="1"/>
  <c r="G616" i="50" s="1"/>
  <c r="I616" i="50" s="1"/>
  <c r="G614" i="50"/>
  <c r="G613" i="50" s="1"/>
  <c r="G611" i="50"/>
  <c r="G604" i="50"/>
  <c r="G603" i="50" s="1"/>
  <c r="G602" i="50" s="1"/>
  <c r="G601" i="50" s="1"/>
  <c r="G600" i="50" s="1"/>
  <c r="G597" i="50"/>
  <c r="G596" i="50" s="1"/>
  <c r="G594" i="50"/>
  <c r="G587" i="50"/>
  <c r="G586" i="50" s="1"/>
  <c r="G585" i="50" s="1"/>
  <c r="G584" i="50" s="1"/>
  <c r="G583" i="50" s="1"/>
  <c r="G582" i="50" s="1"/>
  <c r="G580" i="50"/>
  <c r="G579" i="50" s="1"/>
  <c r="G575" i="50" s="1"/>
  <c r="G574" i="50" s="1"/>
  <c r="G573" i="50" s="1"/>
  <c r="G571" i="50"/>
  <c r="G570" i="50" s="1"/>
  <c r="G569" i="50" s="1"/>
  <c r="G568" i="50" s="1"/>
  <c r="G567" i="50" s="1"/>
  <c r="G566" i="50" s="1"/>
  <c r="G563" i="50"/>
  <c r="G562" i="50" s="1"/>
  <c r="G560" i="50"/>
  <c r="G559" i="50" s="1"/>
  <c r="G556" i="50"/>
  <c r="G555" i="50" s="1"/>
  <c r="G553" i="50"/>
  <c r="G552" i="50" s="1"/>
  <c r="G550" i="50"/>
  <c r="G549" i="50" s="1"/>
  <c r="I549" i="50" s="1"/>
  <c r="G547" i="50"/>
  <c r="G546" i="50" s="1"/>
  <c r="G544" i="50"/>
  <c r="G543" i="50" s="1"/>
  <c r="G537" i="50"/>
  <c r="G536" i="50" s="1"/>
  <c r="G534" i="50"/>
  <c r="G533" i="50" s="1"/>
  <c r="G528" i="50"/>
  <c r="G527" i="50" s="1"/>
  <c r="G525" i="50"/>
  <c r="G524" i="50" s="1"/>
  <c r="G513" i="50"/>
  <c r="G512" i="50" s="1"/>
  <c r="G511" i="50" s="1"/>
  <c r="G510" i="50" s="1"/>
  <c r="G509" i="50" s="1"/>
  <c r="G506" i="50"/>
  <c r="G505" i="50" s="1"/>
  <c r="G504" i="50" s="1"/>
  <c r="G503" i="50" s="1"/>
  <c r="G502" i="50" s="1"/>
  <c r="G501" i="50" s="1"/>
  <c r="G499" i="50"/>
  <c r="G498" i="50" s="1"/>
  <c r="G497" i="50" s="1"/>
  <c r="G496" i="50" s="1"/>
  <c r="G495" i="50" s="1"/>
  <c r="G494" i="50" s="1"/>
  <c r="G492" i="50"/>
  <c r="G490" i="50"/>
  <c r="G488" i="50"/>
  <c r="G485" i="50"/>
  <c r="G484" i="50" s="1"/>
  <c r="G475" i="50"/>
  <c r="G473" i="50"/>
  <c r="G465" i="50"/>
  <c r="G464" i="50" s="1"/>
  <c r="G463" i="50" s="1"/>
  <c r="G462" i="50" s="1"/>
  <c r="G461" i="50" s="1"/>
  <c r="G460" i="50" s="1"/>
  <c r="G458" i="50"/>
  <c r="G457" i="50" s="1"/>
  <c r="G456" i="50" s="1"/>
  <c r="G455" i="50" s="1"/>
  <c r="G454" i="50" s="1"/>
  <c r="G453" i="50" s="1"/>
  <c r="G451" i="50"/>
  <c r="G450" i="50" s="1"/>
  <c r="G449" i="50" s="1"/>
  <c r="G448" i="50" s="1"/>
  <c r="G447" i="50" s="1"/>
  <c r="G446" i="50" s="1"/>
  <c r="G443" i="50"/>
  <c r="G441" i="50"/>
  <c r="G439" i="50"/>
  <c r="G436" i="50"/>
  <c r="G434" i="50"/>
  <c r="G431" i="50"/>
  <c r="G430" i="50" s="1"/>
  <c r="G424" i="50"/>
  <c r="G423" i="50" s="1"/>
  <c r="G422" i="50" s="1"/>
  <c r="G421" i="50" s="1"/>
  <c r="G420" i="50" s="1"/>
  <c r="G418" i="50"/>
  <c r="G417" i="50" s="1"/>
  <c r="G416" i="50" s="1"/>
  <c r="G415" i="50" s="1"/>
  <c r="G413" i="50"/>
  <c r="G412" i="50" s="1"/>
  <c r="G411" i="50" s="1"/>
  <c r="G410" i="50" s="1"/>
  <c r="G408" i="50"/>
  <c r="G407" i="50" s="1"/>
  <c r="G406" i="50" s="1"/>
  <c r="G405" i="50" s="1"/>
  <c r="G401" i="50"/>
  <c r="G400" i="50" s="1"/>
  <c r="G399" i="50" s="1"/>
  <c r="G398" i="50" s="1"/>
  <c r="G396" i="50"/>
  <c r="G395" i="50" s="1"/>
  <c r="G394" i="50" s="1"/>
  <c r="G393" i="50" s="1"/>
  <c r="G391" i="50"/>
  <c r="G390" i="50" s="1"/>
  <c r="G388" i="50"/>
  <c r="G387" i="50" s="1"/>
  <c r="G385" i="50"/>
  <c r="G384" i="50" s="1"/>
  <c r="G380" i="50"/>
  <c r="G379" i="50" s="1"/>
  <c r="G378" i="50" s="1"/>
  <c r="G377" i="50" s="1"/>
  <c r="G375" i="50"/>
  <c r="G374" i="50" s="1"/>
  <c r="G372" i="50"/>
  <c r="G371" i="50" s="1"/>
  <c r="G369" i="50"/>
  <c r="G368" i="50" s="1"/>
  <c r="G366" i="50"/>
  <c r="G365" i="50" s="1"/>
  <c r="G359" i="50"/>
  <c r="G358" i="50" s="1"/>
  <c r="G357" i="50" s="1"/>
  <c r="G356" i="50" s="1"/>
  <c r="G354" i="50"/>
  <c r="G353" i="50" s="1"/>
  <c r="G352" i="50" s="1"/>
  <c r="G351" i="50" s="1"/>
  <c r="G349" i="50"/>
  <c r="G348" i="50" s="1"/>
  <c r="G347" i="50" s="1"/>
  <c r="G346" i="50" s="1"/>
  <c r="G344" i="50"/>
  <c r="G343" i="50" s="1"/>
  <c r="G342" i="50" s="1"/>
  <c r="G341" i="50" s="1"/>
  <c r="G339" i="50"/>
  <c r="G338" i="50" s="1"/>
  <c r="G336" i="50"/>
  <c r="G335" i="50" s="1"/>
  <c r="G328" i="50"/>
  <c r="G327" i="50" s="1"/>
  <c r="G326" i="50" s="1"/>
  <c r="G325" i="50" s="1"/>
  <c r="G324" i="50" s="1"/>
  <c r="G323" i="50" s="1"/>
  <c r="G322" i="50" s="1"/>
  <c r="G320" i="50"/>
  <c r="G319" i="50" s="1"/>
  <c r="G318" i="50" s="1"/>
  <c r="G317" i="50" s="1"/>
  <c r="G316" i="50" s="1"/>
  <c r="G314" i="50"/>
  <c r="G313" i="50" s="1"/>
  <c r="G312" i="50" s="1"/>
  <c r="G311" i="50" s="1"/>
  <c r="G310" i="50" s="1"/>
  <c r="G308" i="50"/>
  <c r="G307" i="50" s="1"/>
  <c r="G306" i="50" s="1"/>
  <c r="G305" i="50" s="1"/>
  <c r="G301" i="50"/>
  <c r="G300" i="50" s="1"/>
  <c r="G298" i="50"/>
  <c r="G297" i="50" s="1"/>
  <c r="G296" i="50" s="1"/>
  <c r="G295" i="50" s="1"/>
  <c r="G294" i="50" s="1"/>
  <c r="G289" i="50"/>
  <c r="G288" i="50" s="1"/>
  <c r="G287" i="50" s="1"/>
  <c r="G286" i="50" s="1"/>
  <c r="G285" i="50" s="1"/>
  <c r="G284" i="50" s="1"/>
  <c r="G283" i="50" s="1"/>
  <c r="G281" i="50"/>
  <c r="G279" i="50"/>
  <c r="G277" i="50"/>
  <c r="G276" i="50" s="1"/>
  <c r="G274" i="50"/>
  <c r="G273" i="50" s="1"/>
  <c r="G267" i="50"/>
  <c r="G266" i="50" s="1"/>
  <c r="G264" i="50"/>
  <c r="G263" i="50" s="1"/>
  <c r="G260" i="50"/>
  <c r="G259" i="50" s="1"/>
  <c r="G257" i="50"/>
  <c r="G256" i="50" s="1"/>
  <c r="G254" i="50"/>
  <c r="G253" i="50" s="1"/>
  <c r="G251" i="50"/>
  <c r="G250" i="50" s="1"/>
  <c r="G243" i="50"/>
  <c r="G242" i="50" s="1"/>
  <c r="G241" i="50" s="1"/>
  <c r="G240" i="50" s="1"/>
  <c r="G239" i="50" s="1"/>
  <c r="G238" i="50" s="1"/>
  <c r="G237" i="50" s="1"/>
  <c r="G235" i="50"/>
  <c r="G234" i="50" s="1"/>
  <c r="G233" i="50" s="1"/>
  <c r="G232" i="50" s="1"/>
  <c r="G231" i="50" s="1"/>
  <c r="G228" i="50"/>
  <c r="G227" i="50" s="1"/>
  <c r="G226" i="50" s="1"/>
  <c r="G225" i="50" s="1"/>
  <c r="G224" i="50" s="1"/>
  <c r="G223" i="50" s="1"/>
  <c r="G221" i="50"/>
  <c r="G220" i="50" s="1"/>
  <c r="G219" i="50" s="1"/>
  <c r="G218" i="50" s="1"/>
  <c r="G216" i="50"/>
  <c r="G214" i="50"/>
  <c r="G206" i="50"/>
  <c r="G205" i="50" s="1"/>
  <c r="G204" i="50" s="1"/>
  <c r="G203" i="50" s="1"/>
  <c r="G202" i="50" s="1"/>
  <c r="F202" i="50"/>
  <c r="G200" i="50"/>
  <c r="G199" i="50" s="1"/>
  <c r="G198" i="50" s="1"/>
  <c r="G197" i="50" s="1"/>
  <c r="G196" i="50" s="1"/>
  <c r="G195" i="50" s="1"/>
  <c r="G193" i="50"/>
  <c r="G192" i="50" s="1"/>
  <c r="G191" i="50" s="1"/>
  <c r="G190" i="50" s="1"/>
  <c r="G189" i="50" s="1"/>
  <c r="G188" i="50" s="1"/>
  <c r="G185" i="50"/>
  <c r="G184" i="50" s="1"/>
  <c r="G183" i="50" s="1"/>
  <c r="G182" i="50" s="1"/>
  <c r="G181" i="50" s="1"/>
  <c r="G179" i="50"/>
  <c r="G178" i="50" s="1"/>
  <c r="G177" i="50" s="1"/>
  <c r="G176" i="50" s="1"/>
  <c r="G175" i="50" s="1"/>
  <c r="G173" i="50"/>
  <c r="G172" i="50" s="1"/>
  <c r="G165" i="50" s="1"/>
  <c r="G164" i="50" s="1"/>
  <c r="G160" i="50"/>
  <c r="G159" i="50" s="1"/>
  <c r="G158" i="50" s="1"/>
  <c r="G156" i="50"/>
  <c r="G155" i="50" s="1"/>
  <c r="G154" i="50" s="1"/>
  <c r="G153" i="50" s="1"/>
  <c r="G151" i="50"/>
  <c r="G150" i="50" s="1"/>
  <c r="G149" i="50" s="1"/>
  <c r="G148" i="50" s="1"/>
  <c r="G145" i="50"/>
  <c r="G144" i="50" s="1"/>
  <c r="G142" i="50"/>
  <c r="G141" i="50" s="1"/>
  <c r="G139" i="50"/>
  <c r="G138" i="50" s="1"/>
  <c r="G136" i="50"/>
  <c r="G135" i="50" s="1"/>
  <c r="G133" i="50"/>
  <c r="G132" i="50" s="1"/>
  <c r="G130" i="50"/>
  <c r="G129" i="50" s="1"/>
  <c r="G123" i="50"/>
  <c r="G122" i="50" s="1"/>
  <c r="G121" i="50" s="1"/>
  <c r="G120" i="50" s="1"/>
  <c r="G118" i="50"/>
  <c r="G117" i="50" s="1"/>
  <c r="G116" i="50" s="1"/>
  <c r="G115" i="50" s="1"/>
  <c r="G113" i="50"/>
  <c r="G112" i="50" s="1"/>
  <c r="G111" i="50" s="1"/>
  <c r="G110" i="50" s="1"/>
  <c r="G109" i="50" s="1"/>
  <c r="G106" i="50"/>
  <c r="G104" i="50"/>
  <c r="G102" i="50"/>
  <c r="G101" i="50" s="1"/>
  <c r="G100" i="50" s="1"/>
  <c r="G99" i="50" s="1"/>
  <c r="G97" i="50"/>
  <c r="G96" i="50" s="1"/>
  <c r="G94" i="50"/>
  <c r="G93" i="50" s="1"/>
  <c r="G91" i="50"/>
  <c r="G90" i="50" s="1"/>
  <c r="G83" i="50"/>
  <c r="G82" i="50" s="1"/>
  <c r="G80" i="50"/>
  <c r="G79" i="50" s="1"/>
  <c r="G76" i="50"/>
  <c r="G74" i="50"/>
  <c r="G73" i="50" s="1"/>
  <c r="G72" i="50" s="1"/>
  <c r="G69" i="50"/>
  <c r="G68" i="50" s="1"/>
  <c r="G67" i="50" s="1"/>
  <c r="G66" i="50" s="1"/>
  <c r="G64" i="50"/>
  <c r="G63" i="50" s="1"/>
  <c r="G62" i="50" s="1"/>
  <c r="G61" i="50" s="1"/>
  <c r="G59" i="50"/>
  <c r="G58" i="50" s="1"/>
  <c r="G57" i="50" s="1"/>
  <c r="G56" i="50" s="1"/>
  <c r="G54" i="50"/>
  <c r="G53" i="50" s="1"/>
  <c r="G52" i="50" s="1"/>
  <c r="G51" i="50" s="1"/>
  <c r="I51" i="50" s="1"/>
  <c r="G49" i="50"/>
  <c r="G47" i="50"/>
  <c r="G42" i="50"/>
  <c r="G41" i="50" s="1"/>
  <c r="I41" i="50" s="1"/>
  <c r="G39" i="50"/>
  <c r="G38" i="50" s="1"/>
  <c r="G32" i="50"/>
  <c r="G31" i="50" s="1"/>
  <c r="G30" i="50" s="1"/>
  <c r="G29" i="50" s="1"/>
  <c r="G27" i="50"/>
  <c r="G26" i="50" s="1"/>
  <c r="G25" i="50" s="1"/>
  <c r="G24" i="50" s="1"/>
  <c r="G23" i="50" s="1"/>
  <c r="G21" i="50"/>
  <c r="G19" i="50"/>
  <c r="G17" i="50"/>
  <c r="G14" i="50"/>
  <c r="G13" i="50" s="1"/>
  <c r="D55" i="49"/>
  <c r="D45" i="49"/>
  <c r="D35" i="49"/>
  <c r="D28" i="49"/>
  <c r="D26" i="49"/>
  <c r="D21" i="49"/>
  <c r="D18" i="49"/>
  <c r="D13" i="49"/>
  <c r="C13" i="49"/>
  <c r="E14" i="49"/>
  <c r="E15" i="49"/>
  <c r="E16" i="49"/>
  <c r="E17" i="49"/>
  <c r="E19" i="49"/>
  <c r="E18" i="49" s="1"/>
  <c r="E20" i="49"/>
  <c r="E22" i="49"/>
  <c r="E23" i="49"/>
  <c r="E24" i="49"/>
  <c r="E25" i="49"/>
  <c r="E27" i="49"/>
  <c r="E26" i="49" s="1"/>
  <c r="E29" i="49"/>
  <c r="E28" i="49" s="1"/>
  <c r="E30" i="49"/>
  <c r="E31" i="49"/>
  <c r="E32" i="49"/>
  <c r="E36" i="49"/>
  <c r="E35" i="49" s="1"/>
  <c r="E38" i="49"/>
  <c r="E40" i="49"/>
  <c r="E41" i="49"/>
  <c r="E42" i="49"/>
  <c r="E43" i="49"/>
  <c r="E44" i="49"/>
  <c r="E46" i="49"/>
  <c r="E47" i="49"/>
  <c r="E48" i="49"/>
  <c r="E49" i="49"/>
  <c r="E50" i="49"/>
  <c r="E51" i="49"/>
  <c r="E52" i="49"/>
  <c r="E53" i="49"/>
  <c r="E54" i="49"/>
  <c r="E56" i="49"/>
  <c r="E57" i="49"/>
  <c r="E58" i="49"/>
  <c r="E59" i="49"/>
  <c r="E12" i="49"/>
  <c r="E11" i="49"/>
  <c r="E10" i="49" s="1"/>
  <c r="D10" i="49"/>
  <c r="C55" i="49"/>
  <c r="C45" i="49"/>
  <c r="C35" i="49"/>
  <c r="C28" i="49"/>
  <c r="C26" i="49"/>
  <c r="C21" i="49"/>
  <c r="C18" i="49"/>
  <c r="C10" i="49"/>
  <c r="F382" i="52" l="1"/>
  <c r="F587" i="52"/>
  <c r="F586" i="52" s="1"/>
  <c r="F585" i="52" s="1"/>
  <c r="F602" i="52"/>
  <c r="F601" i="52" s="1"/>
  <c r="F600" i="52" s="1"/>
  <c r="F595" i="52" s="1"/>
  <c r="F594" i="52" s="1"/>
  <c r="H312" i="52"/>
  <c r="H311" i="52" s="1"/>
  <c r="G615" i="52"/>
  <c r="G614" i="52" s="1"/>
  <c r="G613" i="52" s="1"/>
  <c r="H63" i="52"/>
  <c r="G235" i="52"/>
  <c r="G234" i="52" s="1"/>
  <c r="G233" i="52" s="1"/>
  <c r="F228" i="52"/>
  <c r="F227" i="52" s="1"/>
  <c r="F226" i="52" s="1"/>
  <c r="H469" i="52"/>
  <c r="H468" i="52" s="1"/>
  <c r="H467" i="52" s="1"/>
  <c r="H466" i="52" s="1"/>
  <c r="H459" i="52" s="1"/>
  <c r="H398" i="52"/>
  <c r="G657" i="52"/>
  <c r="G656" i="52" s="1"/>
  <c r="G655" i="52" s="1"/>
  <c r="G639" i="52" s="1"/>
  <c r="G638" i="52" s="1"/>
  <c r="H729" i="52"/>
  <c r="H728" i="52" s="1"/>
  <c r="H727" i="52" s="1"/>
  <c r="H726" i="52" s="1"/>
  <c r="F76" i="52"/>
  <c r="F271" i="52"/>
  <c r="F270" i="52" s="1"/>
  <c r="F269" i="52" s="1"/>
  <c r="F268" i="52" s="1"/>
  <c r="F267" i="52" s="1"/>
  <c r="F418" i="52"/>
  <c r="F417" i="52" s="1"/>
  <c r="F416" i="52" s="1"/>
  <c r="F579" i="52"/>
  <c r="G729" i="52"/>
  <c r="G728" i="52" s="1"/>
  <c r="G727" i="52" s="1"/>
  <c r="G726" i="52" s="1"/>
  <c r="F411" i="51"/>
  <c r="F416" i="51"/>
  <c r="G471" i="51"/>
  <c r="F36" i="51"/>
  <c r="G36" i="51"/>
  <c r="G355" i="51"/>
  <c r="G354" i="51" s="1"/>
  <c r="F87" i="51"/>
  <c r="F86" i="51" s="1"/>
  <c r="F85" i="51" s="1"/>
  <c r="G114" i="51"/>
  <c r="G113" i="51" s="1"/>
  <c r="G411" i="51"/>
  <c r="G440" i="51"/>
  <c r="F25" i="51"/>
  <c r="F21" i="51" s="1"/>
  <c r="F20" i="51" s="1"/>
  <c r="F19" i="51" s="1"/>
  <c r="F49" i="51"/>
  <c r="F45" i="51" s="1"/>
  <c r="F114" i="51"/>
  <c r="F113" i="51" s="1"/>
  <c r="F282" i="51"/>
  <c r="F306" i="51"/>
  <c r="F305" i="51" s="1"/>
  <c r="F304" i="51" s="1"/>
  <c r="F303" i="51" s="1"/>
  <c r="F355" i="51"/>
  <c r="F354" i="51" s="1"/>
  <c r="F334" i="51" s="1"/>
  <c r="F333" i="51" s="1"/>
  <c r="H531" i="51"/>
  <c r="H530" i="51" s="1"/>
  <c r="H529" i="51" s="1"/>
  <c r="G25" i="51"/>
  <c r="G49" i="51"/>
  <c r="G45" i="51" s="1"/>
  <c r="G60" i="51"/>
  <c r="G306" i="51"/>
  <c r="G305" i="51" s="1"/>
  <c r="G416" i="51"/>
  <c r="F531" i="51"/>
  <c r="F530" i="51" s="1"/>
  <c r="F529" i="51" s="1"/>
  <c r="F528" i="51" s="1"/>
  <c r="F527" i="51" s="1"/>
  <c r="F526" i="51" s="1"/>
  <c r="F295" i="51"/>
  <c r="F294" i="51" s="1"/>
  <c r="F293" i="51" s="1"/>
  <c r="F471" i="51"/>
  <c r="H469" i="51"/>
  <c r="G87" i="51"/>
  <c r="G86" i="51" s="1"/>
  <c r="G85" i="51" s="1"/>
  <c r="G79" i="51" s="1"/>
  <c r="G120" i="51"/>
  <c r="G119" i="51" s="1"/>
  <c r="G112" i="51" s="1"/>
  <c r="G295" i="51"/>
  <c r="G294" i="51" s="1"/>
  <c r="G293" i="51" s="1"/>
  <c r="G531" i="51"/>
  <c r="G530" i="51" s="1"/>
  <c r="G529" i="51" s="1"/>
  <c r="G558" i="51"/>
  <c r="G557" i="51" s="1"/>
  <c r="G556" i="51" s="1"/>
  <c r="G575" i="51"/>
  <c r="G574" i="51" s="1"/>
  <c r="G573" i="51" s="1"/>
  <c r="G565" i="51" s="1"/>
  <c r="G555" i="51" s="1"/>
  <c r="I550" i="50"/>
  <c r="G523" i="50"/>
  <c r="G522" i="50" s="1"/>
  <c r="G521" i="50" s="1"/>
  <c r="I610" i="50"/>
  <c r="I609" i="50" s="1"/>
  <c r="I608" i="50" s="1"/>
  <c r="I607" i="50" s="1"/>
  <c r="I599" i="50" s="1"/>
  <c r="H651" i="50"/>
  <c r="H650" i="50" s="1"/>
  <c r="H649" i="50" s="1"/>
  <c r="I604" i="50"/>
  <c r="I603" i="50" s="1"/>
  <c r="I602" i="50" s="1"/>
  <c r="I601" i="50" s="1"/>
  <c r="I600" i="50" s="1"/>
  <c r="G610" i="50"/>
  <c r="G609" i="50" s="1"/>
  <c r="G608" i="50" s="1"/>
  <c r="G607" i="50" s="1"/>
  <c r="H46" i="50"/>
  <c r="H45" i="50" s="1"/>
  <c r="H44" i="50" s="1"/>
  <c r="I617" i="50"/>
  <c r="H101" i="50"/>
  <c r="H100" i="50" s="1"/>
  <c r="H99" i="50" s="1"/>
  <c r="H532" i="50"/>
  <c r="H531" i="50" s="1"/>
  <c r="H530" i="50" s="1"/>
  <c r="H558" i="50"/>
  <c r="G46" i="50"/>
  <c r="G45" i="50" s="1"/>
  <c r="G44" i="50" s="1"/>
  <c r="G542" i="50"/>
  <c r="G541" i="50" s="1"/>
  <c r="G540" i="50" s="1"/>
  <c r="G487" i="50"/>
  <c r="G483" i="50" s="1"/>
  <c r="G482" i="50" s="1"/>
  <c r="G481" i="50" s="1"/>
  <c r="G480" i="50" s="1"/>
  <c r="I684" i="50"/>
  <c r="H433" i="50"/>
  <c r="I523" i="50"/>
  <c r="I522" i="50" s="1"/>
  <c r="I521" i="50" s="1"/>
  <c r="H632" i="50"/>
  <c r="H629" i="50" s="1"/>
  <c r="H628" i="50" s="1"/>
  <c r="H627" i="50" s="1"/>
  <c r="H626" i="50" s="1"/>
  <c r="H625" i="50" s="1"/>
  <c r="H624" i="50" s="1"/>
  <c r="I618" i="50"/>
  <c r="G213" i="50"/>
  <c r="G212" i="50" s="1"/>
  <c r="G211" i="50" s="1"/>
  <c r="G433" i="50"/>
  <c r="G671" i="50"/>
  <c r="I683" i="50"/>
  <c r="H664" i="50"/>
  <c r="H658" i="50" s="1"/>
  <c r="H648" i="50" s="1"/>
  <c r="E55" i="49"/>
  <c r="C9" i="49"/>
  <c r="E37" i="49"/>
  <c r="E21" i="49"/>
  <c r="E9" i="49" s="1"/>
  <c r="H643" i="52"/>
  <c r="H642" i="52" s="1"/>
  <c r="H641" i="52" s="1"/>
  <c r="H640" i="52" s="1"/>
  <c r="G264" i="51"/>
  <c r="G263" i="51" s="1"/>
  <c r="G251" i="51" s="1"/>
  <c r="H264" i="51"/>
  <c r="H263" i="51" s="1"/>
  <c r="H251" i="51" s="1"/>
  <c r="I510" i="50"/>
  <c r="I509" i="50" s="1"/>
  <c r="I511" i="50"/>
  <c r="E13" i="49"/>
  <c r="E45" i="49"/>
  <c r="F403" i="52"/>
  <c r="F402" i="52" s="1"/>
  <c r="F401" i="52" s="1"/>
  <c r="H401" i="52" s="1"/>
  <c r="F549" i="52"/>
  <c r="F548" i="52" s="1"/>
  <c r="F299" i="52"/>
  <c r="F298" i="52" s="1"/>
  <c r="F297" i="52" s="1"/>
  <c r="H297" i="52" s="1"/>
  <c r="H133" i="52"/>
  <c r="H31" i="52"/>
  <c r="H30" i="52" s="1"/>
  <c r="H29" i="52" s="1"/>
  <c r="H705" i="52"/>
  <c r="H295" i="52"/>
  <c r="H704" i="52"/>
  <c r="H303" i="52"/>
  <c r="H308" i="52"/>
  <c r="H307" i="52" s="1"/>
  <c r="H418" i="52"/>
  <c r="H417" i="52" s="1"/>
  <c r="H416" i="52" s="1"/>
  <c r="H228" i="52"/>
  <c r="H227" i="52" s="1"/>
  <c r="H226" i="52" s="1"/>
  <c r="F39" i="52"/>
  <c r="F98" i="52"/>
  <c r="F97" i="52" s="1"/>
  <c r="H425" i="52"/>
  <c r="H424" i="52" s="1"/>
  <c r="H423" i="52" s="1"/>
  <c r="H304" i="52"/>
  <c r="H134" i="52"/>
  <c r="H271" i="52"/>
  <c r="H270" i="52" s="1"/>
  <c r="H269" i="52" s="1"/>
  <c r="H268" i="52" s="1"/>
  <c r="H267" i="52" s="1"/>
  <c r="H602" i="52"/>
  <c r="H601" i="52" s="1"/>
  <c r="H600" i="52" s="1"/>
  <c r="H595" i="52" s="1"/>
  <c r="H594" i="52" s="1"/>
  <c r="H441" i="52"/>
  <c r="H440" i="52" s="1"/>
  <c r="H439" i="52" s="1"/>
  <c r="H438" i="52" s="1"/>
  <c r="H437" i="52" s="1"/>
  <c r="H442" i="52"/>
  <c r="H375" i="52"/>
  <c r="H374" i="52" s="1"/>
  <c r="H373" i="52" s="1"/>
  <c r="H372" i="52" s="1"/>
  <c r="H371" i="52" s="1"/>
  <c r="H356" i="52" s="1"/>
  <c r="H703" i="52"/>
  <c r="H389" i="52"/>
  <c r="H388" i="52" s="1"/>
  <c r="H387" i="52" s="1"/>
  <c r="H298" i="52"/>
  <c r="H294" i="52"/>
  <c r="H132" i="52"/>
  <c r="H669" i="52"/>
  <c r="H494" i="52"/>
  <c r="H493" i="52" s="1"/>
  <c r="H492" i="52" s="1"/>
  <c r="H668" i="52"/>
  <c r="H154" i="52"/>
  <c r="F469" i="52"/>
  <c r="F468" i="52" s="1"/>
  <c r="F467" i="52" s="1"/>
  <c r="F466" i="52" s="1"/>
  <c r="H670" i="52"/>
  <c r="H305" i="52"/>
  <c r="H293" i="52"/>
  <c r="H95" i="51"/>
  <c r="H120" i="51"/>
  <c r="H119" i="51" s="1"/>
  <c r="H94" i="51"/>
  <c r="H36" i="51"/>
  <c r="H32" i="51" s="1"/>
  <c r="H31" i="51" s="1"/>
  <c r="H30" i="51" s="1"/>
  <c r="H87" i="51"/>
  <c r="H86" i="51" s="1"/>
  <c r="H85" i="51" s="1"/>
  <c r="H79" i="51" s="1"/>
  <c r="H114" i="51"/>
  <c r="H113" i="51" s="1"/>
  <c r="H93" i="51"/>
  <c r="G147" i="50"/>
  <c r="I46" i="50"/>
  <c r="I45" i="50" s="1"/>
  <c r="I44" i="50" s="1"/>
  <c r="I54" i="50"/>
  <c r="H78" i="50"/>
  <c r="I37" i="50"/>
  <c r="I36" i="50" s="1"/>
  <c r="I433" i="50"/>
  <c r="I472" i="50"/>
  <c r="I471" i="50" s="1"/>
  <c r="I470" i="50" s="1"/>
  <c r="I469" i="50" s="1"/>
  <c r="I468" i="50" s="1"/>
  <c r="I467" i="50" s="1"/>
  <c r="I78" i="50"/>
  <c r="I213" i="50"/>
  <c r="I212" i="50" s="1"/>
  <c r="I211" i="50" s="1"/>
  <c r="I210" i="50" s="1"/>
  <c r="I209" i="50" s="1"/>
  <c r="I208" i="50" s="1"/>
  <c r="I101" i="50"/>
  <c r="I100" i="50" s="1"/>
  <c r="I99" i="50" s="1"/>
  <c r="I16" i="50"/>
  <c r="I12" i="50" s="1"/>
  <c r="I11" i="50" s="1"/>
  <c r="I10" i="50" s="1"/>
  <c r="H364" i="50"/>
  <c r="H363" i="50" s="1"/>
  <c r="I487" i="50"/>
  <c r="G249" i="50"/>
  <c r="G364" i="50"/>
  <c r="G363" i="50" s="1"/>
  <c r="I53" i="50"/>
  <c r="H249" i="50"/>
  <c r="G383" i="50"/>
  <c r="G382" i="50" s="1"/>
  <c r="I52" i="50"/>
  <c r="G334" i="50"/>
  <c r="G333" i="50" s="1"/>
  <c r="G332" i="50" s="1"/>
  <c r="G331" i="50" s="1"/>
  <c r="G404" i="50"/>
  <c r="G403" i="50" s="1"/>
  <c r="I42" i="50"/>
  <c r="H334" i="50"/>
  <c r="H333" i="50" s="1"/>
  <c r="H332" i="50" s="1"/>
  <c r="H331" i="50" s="1"/>
  <c r="H657" i="52"/>
  <c r="H656" i="52" s="1"/>
  <c r="H655" i="52" s="1"/>
  <c r="H639" i="52" s="1"/>
  <c r="H631" i="52"/>
  <c r="H630" i="52" s="1"/>
  <c r="H629" i="52" s="1"/>
  <c r="H624" i="52" s="1"/>
  <c r="G624" i="52"/>
  <c r="H615" i="52"/>
  <c r="H614" i="52" s="1"/>
  <c r="H613" i="52" s="1"/>
  <c r="H608" i="52" s="1"/>
  <c r="G608" i="52"/>
  <c r="G602" i="52"/>
  <c r="G601" i="52" s="1"/>
  <c r="G600" i="52" s="1"/>
  <c r="G595" i="52" s="1"/>
  <c r="G594" i="52" s="1"/>
  <c r="G587" i="52"/>
  <c r="G586" i="52" s="1"/>
  <c r="G585" i="52" s="1"/>
  <c r="G579" i="52" s="1"/>
  <c r="H587" i="52"/>
  <c r="H586" i="52" s="1"/>
  <c r="H585" i="52" s="1"/>
  <c r="H579" i="52" s="1"/>
  <c r="H568" i="52"/>
  <c r="G568" i="52"/>
  <c r="H549" i="52"/>
  <c r="H548" i="52" s="1"/>
  <c r="G549" i="52"/>
  <c r="G548" i="52" s="1"/>
  <c r="G499" i="52"/>
  <c r="H499" i="52"/>
  <c r="G494" i="52"/>
  <c r="G493" i="52" s="1"/>
  <c r="G492" i="52" s="1"/>
  <c r="G476" i="52"/>
  <c r="G475" i="52"/>
  <c r="G474" i="52" s="1"/>
  <c r="H476" i="52"/>
  <c r="H475" i="52"/>
  <c r="H474" i="52" s="1"/>
  <c r="G459" i="52"/>
  <c r="G437" i="52"/>
  <c r="G442" i="52"/>
  <c r="G382" i="52"/>
  <c r="G381" i="52" s="1"/>
  <c r="G380" i="52" s="1"/>
  <c r="H382" i="52"/>
  <c r="G375" i="52"/>
  <c r="G374" i="52" s="1"/>
  <c r="G373" i="52" s="1"/>
  <c r="G372" i="52" s="1"/>
  <c r="G371" i="52" s="1"/>
  <c r="G356" i="52" s="1"/>
  <c r="G307" i="52"/>
  <c r="G271" i="52"/>
  <c r="G270" i="52" s="1"/>
  <c r="G269" i="52" s="1"/>
  <c r="G268" i="52" s="1"/>
  <c r="G267" i="52" s="1"/>
  <c r="G251" i="52"/>
  <c r="G250" i="52" s="1"/>
  <c r="H251" i="52"/>
  <c r="H250" i="52" s="1"/>
  <c r="H235" i="52"/>
  <c r="H234" i="52" s="1"/>
  <c r="H233" i="52" s="1"/>
  <c r="G228" i="52"/>
  <c r="G227" i="52" s="1"/>
  <c r="G226" i="52" s="1"/>
  <c r="H203" i="52"/>
  <c r="H202" i="52" s="1"/>
  <c r="G203" i="52"/>
  <c r="G202" i="52" s="1"/>
  <c r="H162" i="52"/>
  <c r="H161" i="52" s="1"/>
  <c r="G162" i="52"/>
  <c r="G161" i="52" s="1"/>
  <c r="H145" i="52"/>
  <c r="H144" i="52"/>
  <c r="H143" i="52" s="1"/>
  <c r="G145" i="52"/>
  <c r="G144" i="52"/>
  <c r="G143" i="52" s="1"/>
  <c r="G110" i="52"/>
  <c r="G109" i="52" s="1"/>
  <c r="H110" i="52"/>
  <c r="H109" i="52" s="1"/>
  <c r="G118" i="52"/>
  <c r="G98" i="52"/>
  <c r="G97" i="52" s="1"/>
  <c r="H98" i="52"/>
  <c r="H97" i="52" s="1"/>
  <c r="G81" i="52"/>
  <c r="H81" i="52"/>
  <c r="G67" i="52"/>
  <c r="G66" i="52" s="1"/>
  <c r="G65" i="52" s="1"/>
  <c r="G56" i="52" s="1"/>
  <c r="G55" i="52" s="1"/>
  <c r="H67" i="52"/>
  <c r="H66" i="52" s="1"/>
  <c r="H65" i="52" s="1"/>
  <c r="G39" i="52"/>
  <c r="H39" i="52"/>
  <c r="H18" i="52"/>
  <c r="G18" i="52"/>
  <c r="F110" i="52"/>
  <c r="F109" i="52" s="1"/>
  <c r="F203" i="52"/>
  <c r="F202" i="52" s="1"/>
  <c r="F568" i="52"/>
  <c r="F312" i="52"/>
  <c r="F311" i="52" s="1"/>
  <c r="F615" i="52"/>
  <c r="F614" i="52" s="1"/>
  <c r="F613" i="52" s="1"/>
  <c r="F608" i="52" s="1"/>
  <c r="F657" i="52"/>
  <c r="F656" i="52" s="1"/>
  <c r="F655" i="52" s="1"/>
  <c r="F639" i="52" s="1"/>
  <c r="F638" i="52" s="1"/>
  <c r="F67" i="52"/>
  <c r="F66" i="52" s="1"/>
  <c r="F65" i="52" s="1"/>
  <c r="F235" i="52"/>
  <c r="F234" i="52" s="1"/>
  <c r="F233" i="52" s="1"/>
  <c r="F425" i="52"/>
  <c r="F424" i="52" s="1"/>
  <c r="F423" i="52" s="1"/>
  <c r="F381" i="52" s="1"/>
  <c r="F380" i="52" s="1"/>
  <c r="F631" i="52"/>
  <c r="F630" i="52" s="1"/>
  <c r="F629" i="52" s="1"/>
  <c r="F624" i="52" s="1"/>
  <c r="F18" i="52"/>
  <c r="F81" i="52"/>
  <c r="F145" i="52"/>
  <c r="F144" i="52"/>
  <c r="F143" i="52" s="1"/>
  <c r="F162" i="52"/>
  <c r="F161" i="52" s="1"/>
  <c r="F307" i="52"/>
  <c r="F459" i="52"/>
  <c r="F356" i="52"/>
  <c r="F476" i="52"/>
  <c r="F475" i="52"/>
  <c r="F474" i="52" s="1"/>
  <c r="F726" i="52"/>
  <c r="F441" i="52"/>
  <c r="F440" i="52" s="1"/>
  <c r="F439" i="52" s="1"/>
  <c r="F438" i="52" s="1"/>
  <c r="F437" i="52" s="1"/>
  <c r="F251" i="52"/>
  <c r="F250" i="52" s="1"/>
  <c r="F249" i="52" s="1"/>
  <c r="F494" i="52"/>
  <c r="F493" i="52" s="1"/>
  <c r="F492" i="52" s="1"/>
  <c r="F499" i="52"/>
  <c r="H192" i="51"/>
  <c r="H191" i="51" s="1"/>
  <c r="H190" i="51" s="1"/>
  <c r="H189" i="51" s="1"/>
  <c r="H570" i="51"/>
  <c r="H569" i="51" s="1"/>
  <c r="H568" i="51" s="1"/>
  <c r="H566" i="51" s="1"/>
  <c r="H575" i="51"/>
  <c r="H574" i="51" s="1"/>
  <c r="H573" i="51" s="1"/>
  <c r="H558" i="51"/>
  <c r="H557" i="51" s="1"/>
  <c r="H556" i="51" s="1"/>
  <c r="H528" i="51"/>
  <c r="H527" i="51" s="1"/>
  <c r="H526" i="51" s="1"/>
  <c r="G528" i="51"/>
  <c r="G527" i="51" s="1"/>
  <c r="G526" i="51" s="1"/>
  <c r="G494" i="51"/>
  <c r="G486" i="51" s="1"/>
  <c r="H494" i="51"/>
  <c r="H486" i="51" s="1"/>
  <c r="H471" i="51"/>
  <c r="H464" i="51" s="1"/>
  <c r="H463" i="51" s="1"/>
  <c r="H462" i="51" s="1"/>
  <c r="H461" i="51" s="1"/>
  <c r="G464" i="51"/>
  <c r="G463" i="51" s="1"/>
  <c r="G462" i="51" s="1"/>
  <c r="G461" i="51" s="1"/>
  <c r="H448" i="51"/>
  <c r="H447" i="51" s="1"/>
  <c r="G448" i="51"/>
  <c r="G447" i="51" s="1"/>
  <c r="H440" i="51"/>
  <c r="G427" i="51"/>
  <c r="G426" i="51" s="1"/>
  <c r="G425" i="51" s="1"/>
  <c r="H427" i="51"/>
  <c r="H416" i="51"/>
  <c r="G407" i="51"/>
  <c r="G406" i="51" s="1"/>
  <c r="G405" i="51" s="1"/>
  <c r="G404" i="51" s="1"/>
  <c r="H411" i="51"/>
  <c r="H382" i="51"/>
  <c r="H383" i="51"/>
  <c r="G382" i="51"/>
  <c r="G375" i="51" s="1"/>
  <c r="G383" i="51"/>
  <c r="H375" i="51"/>
  <c r="H355" i="51"/>
  <c r="H354" i="51" s="1"/>
  <c r="G336" i="51"/>
  <c r="G335" i="51" s="1"/>
  <c r="G334" i="51" s="1"/>
  <c r="G333" i="51" s="1"/>
  <c r="H336" i="51"/>
  <c r="H335" i="51" s="1"/>
  <c r="G304" i="51"/>
  <c r="G303" i="51" s="1"/>
  <c r="H306" i="51"/>
  <c r="H305" i="51" s="1"/>
  <c r="H304" i="51" s="1"/>
  <c r="H303" i="51" s="1"/>
  <c r="H295" i="51"/>
  <c r="H294" i="51" s="1"/>
  <c r="H293" i="51" s="1"/>
  <c r="H282" i="51"/>
  <c r="H281" i="51" s="1"/>
  <c r="H274" i="51" s="1"/>
  <c r="G282" i="51"/>
  <c r="G281" i="51" s="1"/>
  <c r="G274" i="51" s="1"/>
  <c r="G224" i="51"/>
  <c r="H224" i="51"/>
  <c r="G205" i="51"/>
  <c r="G204" i="51" s="1"/>
  <c r="G203" i="51" s="1"/>
  <c r="H205" i="51"/>
  <c r="H204" i="51" s="1"/>
  <c r="H203" i="51" s="1"/>
  <c r="G192" i="51"/>
  <c r="G191" i="51" s="1"/>
  <c r="G190" i="51" s="1"/>
  <c r="G189" i="51" s="1"/>
  <c r="H162" i="51"/>
  <c r="H161" i="51" s="1"/>
  <c r="G162" i="51"/>
  <c r="G161" i="51" s="1"/>
  <c r="G154" i="51"/>
  <c r="G153" i="51" s="1"/>
  <c r="G152" i="51" s="1"/>
  <c r="H154" i="51"/>
  <c r="H153" i="51" s="1"/>
  <c r="H152" i="51" s="1"/>
  <c r="G142" i="51"/>
  <c r="G141" i="51" s="1"/>
  <c r="H142" i="51"/>
  <c r="H141" i="51" s="1"/>
  <c r="G56" i="51"/>
  <c r="H60" i="51"/>
  <c r="H56" i="51" s="1"/>
  <c r="H49" i="51"/>
  <c r="H45" i="51" s="1"/>
  <c r="G32" i="51"/>
  <c r="G31" i="51" s="1"/>
  <c r="G30" i="51" s="1"/>
  <c r="G21" i="51"/>
  <c r="G20" i="51" s="1"/>
  <c r="G19" i="51" s="1"/>
  <c r="H25" i="51"/>
  <c r="H21" i="51" s="1"/>
  <c r="H20" i="51" s="1"/>
  <c r="H19" i="51" s="1"/>
  <c r="H12" i="51"/>
  <c r="H11" i="51" s="1"/>
  <c r="H10" i="51" s="1"/>
  <c r="G12" i="51"/>
  <c r="G11" i="51" s="1"/>
  <c r="G10" i="51" s="1"/>
  <c r="F427" i="51"/>
  <c r="F205" i="51"/>
  <c r="F204" i="51" s="1"/>
  <c r="F203" i="51" s="1"/>
  <c r="F154" i="51"/>
  <c r="F153" i="51" s="1"/>
  <c r="F152" i="51" s="1"/>
  <c r="F189" i="51"/>
  <c r="F464" i="51"/>
  <c r="F463" i="51" s="1"/>
  <c r="F462" i="51" s="1"/>
  <c r="F461" i="51" s="1"/>
  <c r="F12" i="51"/>
  <c r="F11" i="51" s="1"/>
  <c r="F10" i="51" s="1"/>
  <c r="F32" i="51"/>
  <c r="F31" i="51" s="1"/>
  <c r="F30" i="51" s="1"/>
  <c r="F281" i="51"/>
  <c r="F274" i="51" s="1"/>
  <c r="F407" i="51"/>
  <c r="F406" i="51" s="1"/>
  <c r="F405" i="51" s="1"/>
  <c r="F404" i="51" s="1"/>
  <c r="F60" i="51"/>
  <c r="F56" i="51" s="1"/>
  <c r="F120" i="51"/>
  <c r="F119" i="51" s="1"/>
  <c r="F112" i="51" s="1"/>
  <c r="F558" i="51"/>
  <c r="F557" i="51" s="1"/>
  <c r="F556" i="51" s="1"/>
  <c r="F79" i="51"/>
  <c r="F494" i="51"/>
  <c r="F486" i="51" s="1"/>
  <c r="F142" i="51"/>
  <c r="F141" i="51" s="1"/>
  <c r="F382" i="51"/>
  <c r="F375" i="51" s="1"/>
  <c r="F440" i="51"/>
  <c r="F426" i="51" s="1"/>
  <c r="F425" i="51" s="1"/>
  <c r="F424" i="51" s="1"/>
  <c r="F423" i="51" s="1"/>
  <c r="F162" i="51"/>
  <c r="F161" i="51" s="1"/>
  <c r="F224" i="51"/>
  <c r="F251" i="51"/>
  <c r="F565" i="51"/>
  <c r="H681" i="50"/>
  <c r="I664" i="50"/>
  <c r="I660" i="50" s="1"/>
  <c r="I659" i="50" s="1"/>
  <c r="I651" i="50"/>
  <c r="I650" i="50" s="1"/>
  <c r="I649" i="50" s="1"/>
  <c r="I632" i="50"/>
  <c r="I629" i="50" s="1"/>
  <c r="I628" i="50" s="1"/>
  <c r="I627" i="50" s="1"/>
  <c r="I626" i="50" s="1"/>
  <c r="I625" i="50" s="1"/>
  <c r="I624" i="50" s="1"/>
  <c r="I613" i="50"/>
  <c r="H599" i="50"/>
  <c r="I593" i="50"/>
  <c r="I592" i="50" s="1"/>
  <c r="I591" i="50" s="1"/>
  <c r="I590" i="50" s="1"/>
  <c r="H593" i="50"/>
  <c r="H592" i="50" s="1"/>
  <c r="H591" i="50" s="1"/>
  <c r="H590" i="50" s="1"/>
  <c r="I565" i="50"/>
  <c r="H565" i="50"/>
  <c r="I558" i="50"/>
  <c r="H542" i="50"/>
  <c r="H541" i="50" s="1"/>
  <c r="H540" i="50" s="1"/>
  <c r="I542" i="50"/>
  <c r="I541" i="50" s="1"/>
  <c r="I540" i="50" s="1"/>
  <c r="I532" i="50"/>
  <c r="I531" i="50" s="1"/>
  <c r="I530" i="50" s="1"/>
  <c r="H523" i="50"/>
  <c r="H522" i="50" s="1"/>
  <c r="H521" i="50" s="1"/>
  <c r="H487" i="50"/>
  <c r="H483" i="50" s="1"/>
  <c r="H482" i="50" s="1"/>
  <c r="H481" i="50" s="1"/>
  <c r="H480" i="50" s="1"/>
  <c r="I483" i="50"/>
  <c r="I482" i="50" s="1"/>
  <c r="I481" i="50" s="1"/>
  <c r="I480" i="50" s="1"/>
  <c r="H472" i="50"/>
  <c r="H471" i="50" s="1"/>
  <c r="H470" i="50" s="1"/>
  <c r="H469" i="50" s="1"/>
  <c r="H468" i="50" s="1"/>
  <c r="H467" i="50" s="1"/>
  <c r="I445" i="50"/>
  <c r="H445" i="50"/>
  <c r="I438" i="50"/>
  <c r="H429" i="50"/>
  <c r="H428" i="50" s="1"/>
  <c r="H427" i="50" s="1"/>
  <c r="H426" i="50" s="1"/>
  <c r="I404" i="50"/>
  <c r="I403" i="50" s="1"/>
  <c r="H404" i="50"/>
  <c r="H403" i="50" s="1"/>
  <c r="H383" i="50"/>
  <c r="H382" i="50" s="1"/>
  <c r="I383" i="50"/>
  <c r="I382" i="50" s="1"/>
  <c r="I364" i="50"/>
  <c r="I363" i="50" s="1"/>
  <c r="I334" i="50"/>
  <c r="I333" i="50" s="1"/>
  <c r="I332" i="50" s="1"/>
  <c r="I331" i="50" s="1"/>
  <c r="I304" i="50"/>
  <c r="I303" i="50" s="1"/>
  <c r="H304" i="50"/>
  <c r="H303" i="50" s="1"/>
  <c r="I293" i="50"/>
  <c r="I292" i="50" s="1"/>
  <c r="H293" i="50"/>
  <c r="H292" i="50" s="1"/>
  <c r="I276" i="50"/>
  <c r="I272" i="50" s="1"/>
  <c r="I271" i="50" s="1"/>
  <c r="I270" i="50" s="1"/>
  <c r="I269" i="50" s="1"/>
  <c r="H276" i="50"/>
  <c r="H272" i="50" s="1"/>
  <c r="H271" i="50" s="1"/>
  <c r="H270" i="50" s="1"/>
  <c r="H269" i="50" s="1"/>
  <c r="I262" i="50"/>
  <c r="H262" i="50"/>
  <c r="I249" i="50"/>
  <c r="H210" i="50"/>
  <c r="H209" i="50" s="1"/>
  <c r="H208" i="50" s="1"/>
  <c r="H187" i="50"/>
  <c r="I187" i="50"/>
  <c r="H163" i="50"/>
  <c r="H162" i="50" s="1"/>
  <c r="I163" i="50"/>
  <c r="I162" i="50" s="1"/>
  <c r="I147" i="50"/>
  <c r="H147" i="50"/>
  <c r="I128" i="50"/>
  <c r="I127" i="50" s="1"/>
  <c r="I126" i="50" s="1"/>
  <c r="H128" i="50"/>
  <c r="H127" i="50" s="1"/>
  <c r="H126" i="50" s="1"/>
  <c r="I108" i="50"/>
  <c r="H108" i="50"/>
  <c r="I89" i="50"/>
  <c r="I88" i="50" s="1"/>
  <c r="H89" i="50"/>
  <c r="H88" i="50" s="1"/>
  <c r="H87" i="50" s="1"/>
  <c r="H86" i="50" s="1"/>
  <c r="H71" i="50"/>
  <c r="I73" i="50"/>
  <c r="I72" i="50" s="1"/>
  <c r="H35" i="50"/>
  <c r="H16" i="50"/>
  <c r="H12" i="50" s="1"/>
  <c r="H11" i="50" s="1"/>
  <c r="H10" i="50" s="1"/>
  <c r="G163" i="50"/>
  <c r="G162" i="50" s="1"/>
  <c r="G293" i="50"/>
  <c r="G292" i="50" s="1"/>
  <c r="G558" i="50"/>
  <c r="G539" i="50"/>
  <c r="G629" i="50"/>
  <c r="G628" i="50" s="1"/>
  <c r="G627" i="50" s="1"/>
  <c r="G626" i="50" s="1"/>
  <c r="G625" i="50" s="1"/>
  <c r="G624" i="50" s="1"/>
  <c r="G660" i="50"/>
  <c r="G659" i="50" s="1"/>
  <c r="G16" i="50"/>
  <c r="G12" i="50" s="1"/>
  <c r="G11" i="50" s="1"/>
  <c r="G10" i="50" s="1"/>
  <c r="G78" i="50"/>
  <c r="G71" i="50" s="1"/>
  <c r="G262" i="50"/>
  <c r="G565" i="50"/>
  <c r="G593" i="50"/>
  <c r="G592" i="50" s="1"/>
  <c r="G591" i="50" s="1"/>
  <c r="G590" i="50" s="1"/>
  <c r="G632" i="50"/>
  <c r="G438" i="50"/>
  <c r="G128" i="50"/>
  <c r="G127" i="50" s="1"/>
  <c r="G126" i="50" s="1"/>
  <c r="G472" i="50"/>
  <c r="G471" i="50" s="1"/>
  <c r="G470" i="50" s="1"/>
  <c r="G469" i="50" s="1"/>
  <c r="G468" i="50" s="1"/>
  <c r="G467" i="50" s="1"/>
  <c r="G37" i="50"/>
  <c r="G36" i="50" s="1"/>
  <c r="G35" i="50" s="1"/>
  <c r="G89" i="50"/>
  <c r="G88" i="50" s="1"/>
  <c r="G87" i="50" s="1"/>
  <c r="G86" i="50" s="1"/>
  <c r="G108" i="50"/>
  <c r="G187" i="50"/>
  <c r="G304" i="50"/>
  <c r="G303" i="50" s="1"/>
  <c r="G272" i="50"/>
  <c r="G271" i="50" s="1"/>
  <c r="G270" i="50" s="1"/>
  <c r="G269" i="50" s="1"/>
  <c r="G445" i="50"/>
  <c r="G210" i="50"/>
  <c r="G209" i="50" s="1"/>
  <c r="G208" i="50" s="1"/>
  <c r="G532" i="50"/>
  <c r="G531" i="50" s="1"/>
  <c r="G530" i="50" s="1"/>
  <c r="G508" i="50" s="1"/>
  <c r="G599" i="50"/>
  <c r="G589" i="50" s="1"/>
  <c r="G658" i="50"/>
  <c r="G648" i="50" s="1"/>
  <c r="G647" i="50" s="1"/>
  <c r="D9" i="49"/>
  <c r="D34" i="49"/>
  <c r="D33" i="49" s="1"/>
  <c r="C34" i="49"/>
  <c r="C33" i="49" s="1"/>
  <c r="C8" i="49" s="1"/>
  <c r="F220" i="52" l="1"/>
  <c r="F219" i="52" s="1"/>
  <c r="F567" i="52"/>
  <c r="G220" i="52"/>
  <c r="G219" i="52" s="1"/>
  <c r="F75" i="52"/>
  <c r="H76" i="52"/>
  <c r="H249" i="52"/>
  <c r="H402" i="52"/>
  <c r="F555" i="51"/>
  <c r="G424" i="51"/>
  <c r="H565" i="51"/>
  <c r="H555" i="51" s="1"/>
  <c r="H508" i="50"/>
  <c r="I658" i="50"/>
  <c r="I648" i="50" s="1"/>
  <c r="I87" i="50"/>
  <c r="I86" i="50" s="1"/>
  <c r="I35" i="50"/>
  <c r="G429" i="50"/>
  <c r="G428" i="50" s="1"/>
  <c r="G427" i="50" s="1"/>
  <c r="G426" i="50" s="1"/>
  <c r="G362" i="50"/>
  <c r="G361" i="50" s="1"/>
  <c r="G330" i="50" s="1"/>
  <c r="G291" i="50" s="1"/>
  <c r="G479" i="50"/>
  <c r="I508" i="50"/>
  <c r="H539" i="50"/>
  <c r="H660" i="50"/>
  <c r="H659" i="50" s="1"/>
  <c r="G125" i="50"/>
  <c r="E34" i="49"/>
  <c r="E33" i="49" s="1"/>
  <c r="E8" i="49" s="1"/>
  <c r="H381" i="52"/>
  <c r="H380" i="52" s="1"/>
  <c r="H403" i="52"/>
  <c r="G249" i="52"/>
  <c r="F291" i="52"/>
  <c r="F290" i="52" s="1"/>
  <c r="H290" i="52" s="1"/>
  <c r="H299" i="52"/>
  <c r="H220" i="52"/>
  <c r="H219" i="52" s="1"/>
  <c r="H96" i="52" s="1"/>
  <c r="F17" i="52"/>
  <c r="F607" i="52"/>
  <c r="F188" i="51"/>
  <c r="H112" i="51"/>
  <c r="H78" i="51" s="1"/>
  <c r="G248" i="50"/>
  <c r="G247" i="50" s="1"/>
  <c r="G246" i="50" s="1"/>
  <c r="I429" i="50"/>
  <c r="I428" i="50" s="1"/>
  <c r="I427" i="50" s="1"/>
  <c r="I426" i="50" s="1"/>
  <c r="I71" i="50"/>
  <c r="I34" i="50" s="1"/>
  <c r="I9" i="50" s="1"/>
  <c r="H362" i="50"/>
  <c r="H361" i="50" s="1"/>
  <c r="H330" i="50" s="1"/>
  <c r="H291" i="50" s="1"/>
  <c r="I248" i="50"/>
  <c r="I247" i="50" s="1"/>
  <c r="I246" i="50" s="1"/>
  <c r="H248" i="50"/>
  <c r="H247" i="50" s="1"/>
  <c r="H246" i="50" s="1"/>
  <c r="H245" i="50" s="1"/>
  <c r="H230" i="50" s="1"/>
  <c r="G34" i="50"/>
  <c r="G9" i="50" s="1"/>
  <c r="G245" i="50"/>
  <c r="G230" i="50" s="1"/>
  <c r="I125" i="50"/>
  <c r="H638" i="52"/>
  <c r="G607" i="52"/>
  <c r="H607" i="52"/>
  <c r="H567" i="52"/>
  <c r="G567" i="52"/>
  <c r="G96" i="52"/>
  <c r="G117" i="52"/>
  <c r="G17" i="52"/>
  <c r="G9" i="52" s="1"/>
  <c r="H17" i="52"/>
  <c r="F96" i="52"/>
  <c r="G423" i="51"/>
  <c r="H426" i="51"/>
  <c r="H425" i="51" s="1"/>
  <c r="H424" i="51" s="1"/>
  <c r="H423" i="51" s="1"/>
  <c r="H407" i="51"/>
  <c r="H406" i="51" s="1"/>
  <c r="H405" i="51" s="1"/>
  <c r="H404" i="51" s="1"/>
  <c r="H334" i="51"/>
  <c r="H333" i="51" s="1"/>
  <c r="G302" i="51"/>
  <c r="H250" i="51"/>
  <c r="G250" i="51"/>
  <c r="G188" i="51"/>
  <c r="H188" i="51"/>
  <c r="G140" i="51"/>
  <c r="G139" i="51" s="1"/>
  <c r="G138" i="51" s="1"/>
  <c r="H140" i="51"/>
  <c r="H139" i="51" s="1"/>
  <c r="H138" i="51" s="1"/>
  <c r="G78" i="51"/>
  <c r="G44" i="51"/>
  <c r="G43" i="51" s="1"/>
  <c r="H44" i="51"/>
  <c r="H43" i="51" s="1"/>
  <c r="F44" i="51"/>
  <c r="F43" i="51" s="1"/>
  <c r="F250" i="51"/>
  <c r="F140" i="51"/>
  <c r="F139" i="51" s="1"/>
  <c r="F138" i="51" s="1"/>
  <c r="F302" i="51"/>
  <c r="F78" i="51"/>
  <c r="F9" i="51" s="1"/>
  <c r="I681" i="50"/>
  <c r="H680" i="50"/>
  <c r="H589" i="50"/>
  <c r="H479" i="50" s="1"/>
  <c r="I589" i="50"/>
  <c r="I539" i="50"/>
  <c r="I362" i="50"/>
  <c r="I361" i="50" s="1"/>
  <c r="I330" i="50" s="1"/>
  <c r="I291" i="50" s="1"/>
  <c r="I245" i="50"/>
  <c r="I230" i="50" s="1"/>
  <c r="H125" i="50"/>
  <c r="H85" i="50"/>
  <c r="I85" i="50"/>
  <c r="H34" i="50"/>
  <c r="H9" i="50" s="1"/>
  <c r="G85" i="50"/>
  <c r="D8" i="49"/>
  <c r="F74" i="52" l="1"/>
  <c r="H75" i="52"/>
  <c r="I479" i="50"/>
  <c r="H291" i="52"/>
  <c r="G7" i="52"/>
  <c r="G9" i="51"/>
  <c r="G7" i="51" s="1"/>
  <c r="H8" i="50"/>
  <c r="G8" i="50"/>
  <c r="G686" i="50" s="1"/>
  <c r="G116" i="52"/>
  <c r="H302" i="51"/>
  <c r="H9" i="51"/>
  <c r="F7" i="51"/>
  <c r="H679" i="50"/>
  <c r="I680" i="50"/>
  <c r="I8" i="50"/>
  <c r="H74" i="52" l="1"/>
  <c r="H56" i="52" s="1"/>
  <c r="H55" i="52" s="1"/>
  <c r="H9" i="52" s="1"/>
  <c r="H7" i="52" s="1"/>
  <c r="F56" i="52"/>
  <c r="F55" i="52" s="1"/>
  <c r="F9" i="52" s="1"/>
  <c r="F7" i="52" s="1"/>
  <c r="H7" i="51"/>
  <c r="I679" i="50"/>
  <c r="I671" i="50" s="1"/>
  <c r="I647" i="50" s="1"/>
  <c r="I686" i="50" s="1"/>
  <c r="H671" i="50"/>
  <c r="H647" i="50" s="1"/>
  <c r="H686" i="50" s="1"/>
  <c r="H59" i="4" l="1"/>
  <c r="H47" i="4"/>
  <c r="H34" i="4"/>
  <c r="H27" i="4"/>
  <c r="H25" i="4"/>
  <c r="H20" i="4"/>
  <c r="H17" i="4"/>
  <c r="H12" i="4"/>
  <c r="H9" i="4"/>
  <c r="H33" i="4" l="1"/>
  <c r="H8" i="4"/>
  <c r="H32" i="4"/>
  <c r="H7" i="4" s="1"/>
  <c r="F17" i="4" l="1"/>
  <c r="F27" i="4"/>
  <c r="C27" i="4"/>
  <c r="E27" i="4" s="1"/>
  <c r="G27" i="4" s="1"/>
  <c r="I27" i="4" s="1"/>
  <c r="C25" i="4"/>
  <c r="F59" i="4"/>
  <c r="F47" i="4"/>
  <c r="F34" i="4"/>
  <c r="F25" i="4"/>
  <c r="F20" i="4"/>
  <c r="F12" i="4"/>
  <c r="E11" i="4"/>
  <c r="G11" i="4" s="1"/>
  <c r="I11" i="4" s="1"/>
  <c r="F9" i="4"/>
  <c r="E10" i="4"/>
  <c r="G10" i="4" s="1"/>
  <c r="I10" i="4" s="1"/>
  <c r="C47" i="4"/>
  <c r="E49" i="4"/>
  <c r="G49" i="4" s="1"/>
  <c r="I49" i="4" s="1"/>
  <c r="E50" i="4"/>
  <c r="G50" i="4" s="1"/>
  <c r="I50" i="4" s="1"/>
  <c r="E51" i="4"/>
  <c r="G51" i="4" s="1"/>
  <c r="I51" i="4" s="1"/>
  <c r="E52" i="4"/>
  <c r="G52" i="4" s="1"/>
  <c r="I52" i="4" s="1"/>
  <c r="E53" i="4"/>
  <c r="G53" i="4" s="1"/>
  <c r="I53" i="4" s="1"/>
  <c r="E54" i="4"/>
  <c r="G54" i="4" s="1"/>
  <c r="I54" i="4" s="1"/>
  <c r="E55" i="4"/>
  <c r="G55" i="4" s="1"/>
  <c r="I55" i="4" s="1"/>
  <c r="E56" i="4"/>
  <c r="G56" i="4" s="1"/>
  <c r="I56" i="4" s="1"/>
  <c r="E57" i="4"/>
  <c r="G57" i="4" s="1"/>
  <c r="I57" i="4" s="1"/>
  <c r="E58" i="4"/>
  <c r="G58" i="4" s="1"/>
  <c r="I58" i="4" s="1"/>
  <c r="E48" i="4"/>
  <c r="G48" i="4" s="1"/>
  <c r="I48" i="4" s="1"/>
  <c r="D47" i="4"/>
  <c r="E47" i="4"/>
  <c r="G47" i="4" s="1"/>
  <c r="I47" i="4" s="1"/>
  <c r="D34" i="4"/>
  <c r="C34" i="4"/>
  <c r="E36" i="4"/>
  <c r="G36" i="4" s="1"/>
  <c r="I36" i="4" s="1"/>
  <c r="D59" i="4"/>
  <c r="E63" i="4"/>
  <c r="G63" i="4" s="1"/>
  <c r="I63" i="4" s="1"/>
  <c r="E62" i="4"/>
  <c r="G62" i="4" s="1"/>
  <c r="I62" i="4" s="1"/>
  <c r="E61" i="4"/>
  <c r="G61" i="4" s="1"/>
  <c r="I61" i="4" s="1"/>
  <c r="E60" i="4"/>
  <c r="G60" i="4" s="1"/>
  <c r="I60" i="4" s="1"/>
  <c r="C59" i="4"/>
  <c r="E46" i="4"/>
  <c r="G46" i="4" s="1"/>
  <c r="I46" i="4" s="1"/>
  <c r="E45" i="4"/>
  <c r="G45" i="4" s="1"/>
  <c r="I45" i="4" s="1"/>
  <c r="E44" i="4"/>
  <c r="G44" i="4" s="1"/>
  <c r="I44" i="4" s="1"/>
  <c r="E42" i="4"/>
  <c r="G42" i="4" s="1"/>
  <c r="I42" i="4" s="1"/>
  <c r="E41" i="4"/>
  <c r="G41" i="4" s="1"/>
  <c r="I41" i="4" s="1"/>
  <c r="E40" i="4"/>
  <c r="G40" i="4" s="1"/>
  <c r="E38" i="4"/>
  <c r="G38" i="4" s="1"/>
  <c r="D37" i="4"/>
  <c r="C37" i="4"/>
  <c r="C33" i="4" s="1"/>
  <c r="C32" i="4" s="1"/>
  <c r="E35" i="4"/>
  <c r="G35" i="4" s="1"/>
  <c r="I35" i="4" s="1"/>
  <c r="E31" i="4"/>
  <c r="G31" i="4" s="1"/>
  <c r="I31" i="4" s="1"/>
  <c r="E30" i="4"/>
  <c r="G30" i="4" s="1"/>
  <c r="I30" i="4" s="1"/>
  <c r="E29" i="4"/>
  <c r="G29" i="4" s="1"/>
  <c r="I29" i="4" s="1"/>
  <c r="E28" i="4"/>
  <c r="G28" i="4" s="1"/>
  <c r="I28" i="4" s="1"/>
  <c r="E26" i="4"/>
  <c r="G26" i="4" s="1"/>
  <c r="I26" i="4" s="1"/>
  <c r="D25" i="4"/>
  <c r="E24" i="4"/>
  <c r="G24" i="4" s="1"/>
  <c r="I24" i="4" s="1"/>
  <c r="E23" i="4"/>
  <c r="G23" i="4" s="1"/>
  <c r="I23" i="4" s="1"/>
  <c r="E22" i="4"/>
  <c r="G22" i="4" s="1"/>
  <c r="I22" i="4" s="1"/>
  <c r="E21" i="4"/>
  <c r="G21" i="4" s="1"/>
  <c r="I21" i="4" s="1"/>
  <c r="D20" i="4"/>
  <c r="C20" i="4"/>
  <c r="E19" i="4"/>
  <c r="G19" i="4" s="1"/>
  <c r="I19" i="4" s="1"/>
  <c r="E18" i="4"/>
  <c r="G18" i="4" s="1"/>
  <c r="I18" i="4" s="1"/>
  <c r="D17" i="4"/>
  <c r="C17" i="4"/>
  <c r="E16" i="4"/>
  <c r="G16" i="4" s="1"/>
  <c r="I16" i="4" s="1"/>
  <c r="E15" i="4"/>
  <c r="G15" i="4" s="1"/>
  <c r="I15" i="4" s="1"/>
  <c r="E14" i="4"/>
  <c r="G14" i="4" s="1"/>
  <c r="I14" i="4" s="1"/>
  <c r="E13" i="4"/>
  <c r="G13" i="4" s="1"/>
  <c r="I13" i="4" s="1"/>
  <c r="D12" i="4"/>
  <c r="C12" i="4"/>
  <c r="E9" i="4"/>
  <c r="G9" i="4" s="1"/>
  <c r="I9" i="4" s="1"/>
  <c r="D9" i="4"/>
  <c r="C9" i="4"/>
  <c r="C8" i="4" s="1"/>
  <c r="D8" i="4"/>
  <c r="E34" i="4" l="1"/>
  <c r="D33" i="4"/>
  <c r="D32" i="4" s="1"/>
  <c r="F8" i="4"/>
  <c r="D7" i="4"/>
  <c r="C7" i="4"/>
  <c r="E12" i="4"/>
  <c r="G12" i="4" s="1"/>
  <c r="I12" i="4" s="1"/>
  <c r="E59" i="4"/>
  <c r="G59" i="4" s="1"/>
  <c r="I59" i="4" s="1"/>
  <c r="I40" i="4"/>
  <c r="G37" i="4"/>
  <c r="G34" i="4"/>
  <c r="I34" i="4" s="1"/>
  <c r="E37" i="4"/>
  <c r="E33" i="4" s="1"/>
  <c r="E32" i="4" s="1"/>
  <c r="I38" i="4"/>
  <c r="E20" i="4"/>
  <c r="G20" i="4" s="1"/>
  <c r="I20" i="4" s="1"/>
  <c r="E17" i="4"/>
  <c r="G17" i="4" s="1"/>
  <c r="I17" i="4" s="1"/>
  <c r="E25" i="4"/>
  <c r="G25" i="4" s="1"/>
  <c r="I25" i="4" s="1"/>
  <c r="F33" i="4"/>
  <c r="I37" i="4" l="1"/>
  <c r="E8" i="4"/>
  <c r="G33" i="4"/>
  <c r="I33" i="4" s="1"/>
  <c r="F32" i="4"/>
  <c r="E7" i="4" l="1"/>
  <c r="G8" i="4"/>
  <c r="I8" i="4" s="1"/>
  <c r="G32" i="4"/>
  <c r="I32" i="4" s="1"/>
  <c r="F7" i="4"/>
  <c r="G7" i="4" s="1"/>
  <c r="I7" i="4" s="1"/>
</calcChain>
</file>

<file path=xl/sharedStrings.xml><?xml version="1.0" encoding="utf-8"?>
<sst xmlns="http://schemas.openxmlformats.org/spreadsheetml/2006/main" count="17637" uniqueCount="1047">
  <si>
    <t>Наименование дохода</t>
  </si>
  <si>
    <t>Налог, взимаемый в связи с применением упрощенной системы налогообложения</t>
  </si>
  <si>
    <t>Налог на имущество организаций</t>
  </si>
  <si>
    <t>Налог на доходы физических лиц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</si>
  <si>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</si>
  <si>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</si>
  <si>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</si>
  <si>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</si>
  <si>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</si>
  <si>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</si>
  <si>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</si>
  <si>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</si>
  <si>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</si>
  <si>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</si>
  <si>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Отдел по вопросам культуры Администрации местного самоуправления Моздокского района</t>
  </si>
  <si>
    <t>Управление образования Администрации местного самоуправления Моздокского района</t>
  </si>
  <si>
    <t>Прочие субсидии бюджетам муниципальных районов (снабжение населения топливом)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</si>
  <si>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</si>
  <si>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</si>
  <si>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</si>
  <si>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Субвенции бюджетам муниципальных районов на  выполнение передаваемых полномочий субъектов Российской Федерации  (организация деятельности административных комиссий)</t>
  </si>
  <si>
    <t>Субвенции бюджетам 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</si>
  <si>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</si>
  <si>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 Российской Федерации</t>
  </si>
  <si>
    <t>Сумма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</si>
  <si>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</si>
  <si>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</si>
  <si>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</si>
  <si>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</si>
  <si>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</si>
  <si>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</si>
  <si>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1 03 00000 00 0000 000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</si>
  <si>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</si>
  <si>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</si>
  <si>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</si>
  <si>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</si>
  <si>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</si>
  <si>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1 06 00000 00 0000 000</t>
  </si>
  <si>
    <t xml:space="preserve">Налоги на имущество </t>
  </si>
  <si>
    <t>1 06 02000 02 0000 110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</si>
  <si>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</si>
  <si>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</si>
  <si>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</si>
  <si>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</si>
  <si>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</si>
  <si>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</si>
  <si>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</si>
  <si>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</si>
  <si>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</si>
  <si>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</si>
  <si>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</si>
  <si>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</si>
  <si>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</si>
  <si>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</si>
  <si>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</si>
  <si>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Наименование</t>
  </si>
  <si>
    <t>Раздел</t>
  </si>
  <si>
    <t>Подраздел</t>
  </si>
  <si>
    <t>Целевая статья расходов</t>
  </si>
  <si>
    <t xml:space="preserve">ВСЕГО РАСХОДОВ: </t>
  </si>
  <si>
    <t>ОБЩЕГОСУДАРСТВЕННЫЕ ВОПРОСЫ</t>
  </si>
  <si>
    <t>01</t>
  </si>
  <si>
    <t>00</t>
  </si>
  <si>
    <t>00 0 00 0000 0</t>
  </si>
  <si>
    <t>000</t>
  </si>
  <si>
    <t>Функционирование высшего должностного лица субъекта РФ и муниципального образования</t>
  </si>
  <si>
    <t>02</t>
  </si>
  <si>
    <t>Обеспечение функционирования Главы муниципального образования и Администрации местного самоуправления</t>
  </si>
  <si>
    <t>77 0  00 0000 0</t>
  </si>
  <si>
    <t>Глава муниципального образования</t>
  </si>
  <si>
    <t>77 3 00 0000 0</t>
  </si>
  <si>
    <t>Расходы на оплату труда работников органов местного самоуправления</t>
  </si>
  <si>
    <t>77 3 00 0011 0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</si>
  <si>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</si>
  <si>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</si>
  <si>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</t>
  </si>
  <si>
    <t>77 3 00 0019 0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</si>
  <si>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</si>
  <si>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</si>
  <si>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функционирования Представительного органа муниципального образования</t>
  </si>
  <si>
    <t>78 0 00 0000 0</t>
  </si>
  <si>
    <t>Представительный  орган  муниципального образования</t>
  </si>
  <si>
    <t>78 3 00 0000 0</t>
  </si>
  <si>
    <t>78 3 00 0011 0</t>
  </si>
  <si>
    <t>78 3 00 0019 0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</si>
  <si>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</si>
  <si>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</si>
  <si>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</si>
  <si>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</si>
  <si>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</si>
  <si>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</si>
  <si>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>77 0 00 0000 0</t>
  </si>
  <si>
    <t>77 4 00 0000 0</t>
  </si>
  <si>
    <t>77 4 00 0011 0</t>
  </si>
  <si>
    <t>77 4 00 0019 0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</si>
  <si>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</si>
  <si>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</si>
  <si>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 отдельных органов муниципального образования</t>
  </si>
  <si>
    <t>88 0 00 0000 0</t>
  </si>
  <si>
    <t>88 1 00 0000 0</t>
  </si>
  <si>
    <t>Расходы на оплату труда  работников органов местного самоуправления</t>
  </si>
  <si>
    <t>88 1 00 0011 0</t>
  </si>
  <si>
    <t>88 1 00 0019 0</t>
  </si>
  <si>
    <t>Обеспечение функционирования финансового органа муниципального образования</t>
  </si>
  <si>
    <t>88 2 00 0000 0</t>
  </si>
  <si>
    <t>88 2 00 0011 0</t>
  </si>
  <si>
    <t>88 2 00 0019 0</t>
  </si>
  <si>
    <t>Обеспечение проведения выборов и референдумов</t>
  </si>
  <si>
    <t>07</t>
  </si>
  <si>
    <t>Непрограммные расходы органов местного самоуправления</t>
  </si>
  <si>
    <t>99 0 00 0000 0</t>
  </si>
  <si>
    <t>Иные непрограммные расходы</t>
  </si>
  <si>
    <t>99 9 00 0000 0</t>
  </si>
  <si>
    <t>99 9 00 1102 0</t>
  </si>
  <si>
    <t>Резервные фонды</t>
  </si>
  <si>
    <t xml:space="preserve">Резервные фонды администрации местного самоуправления </t>
  </si>
  <si>
    <t>99 7 00 6000 0</t>
  </si>
  <si>
    <t>Резервные средства</t>
  </si>
  <si>
    <t>Другие общегосударственные вопросы</t>
  </si>
  <si>
    <t>09 0 00 0000 0</t>
  </si>
  <si>
    <t>09 1 00 0000 0</t>
  </si>
  <si>
    <t>09 1 01 0000 0</t>
  </si>
  <si>
    <t>09 2 00 0000 0</t>
  </si>
  <si>
    <t>09 2 01 0000 0</t>
  </si>
  <si>
    <t>09 2 01 6925 0</t>
  </si>
  <si>
    <t>Межбюджетные трансферты бюджетам муниципальных образований</t>
  </si>
  <si>
    <t>99 4 00 0000 0</t>
  </si>
  <si>
    <t>Субвенции бюджетам муниципальных образований на осуществление полномочий Республики Северная Осетия-Алания  по организации деятельности административных комиссий</t>
  </si>
  <si>
    <t>99 4 00 2274 0</t>
  </si>
  <si>
    <t>99 9 00 0059 0</t>
  </si>
  <si>
    <t>Расходы на выплаты персоналу казенных учреждений</t>
  </si>
  <si>
    <t>99 9 00 6056 0</t>
  </si>
  <si>
    <t>13</t>
  </si>
  <si>
    <t>НАЦИОНАЛЬНАЯ ОБОРОНА</t>
  </si>
  <si>
    <t>Мобилизационная и вневойсковая подготовка</t>
  </si>
  <si>
    <t>99 4 00 5118 0</t>
  </si>
  <si>
    <t>Межбюджетные трансферты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</si>
  <si>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</si>
  <si>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</si>
  <si>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</si>
  <si>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</si>
  <si>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05 0 00 0000 0</t>
  </si>
  <si>
    <t>05 1 00 0000 0</t>
  </si>
  <si>
    <t>Основное мероприятие «Участие в предупреждении и ликвидации последствий чрезвычайных ситуаций на территории Моздокского района»</t>
  </si>
  <si>
    <t>05 1 01 0000 0</t>
  </si>
  <si>
    <t>Расходы на информирование населения, приобретение средств оповещения и сигнализации</t>
  </si>
  <si>
    <t>05 1 01 6521 0</t>
  </si>
  <si>
    <t>Расходы на приобретение средств индивидуальной защиты (СИЗ)  для работников АМС Моздокского района и средств обучения руководящего состава ГО района</t>
  </si>
  <si>
    <t>05 1 01 6522 0</t>
  </si>
  <si>
    <t>Расходы на обеспечение общественной потребности в аварийно-спасательных услугах - ликвидация последствий всех видов ЧС</t>
  </si>
  <si>
    <t>05 1 01 6523 0</t>
  </si>
  <si>
    <t>05 2 00 0000 0</t>
  </si>
  <si>
    <t>Основное мероприятие «Обеспечение работы МКУ «Единая дежурно-диспетчерская служба Моздокского района»</t>
  </si>
  <si>
    <t>05 2 01 0000 0</t>
  </si>
  <si>
    <t>Расходы на Содержание МКУ «ЕДДС Моздокского района»</t>
  </si>
  <si>
    <t>05 2 01 6524 0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</si>
  <si>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</si>
  <si>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национальной безопасности и правоохранительной деятельности</t>
  </si>
  <si>
    <t>14</t>
  </si>
  <si>
    <t>02 0 00 0000 0</t>
  </si>
  <si>
    <t>Подпрограмма «Обеспечение антитеррористической защищенности образовательных организаций Моздокского района»</t>
  </si>
  <si>
    <t>02 1 00 0000 0</t>
  </si>
  <si>
    <t>Основное мероприятие «Система мер по антитеррористической защищенности в образовательных организациях Моздокского района»</t>
  </si>
  <si>
    <t>02 1 01 0000 0</t>
  </si>
  <si>
    <t>Расходы на мероприятия по устранению недостатков антитеррористической защищенности образовательных организаций Моздокского района</t>
  </si>
  <si>
    <t>02 1 01 6221 0</t>
  </si>
  <si>
    <t>Предоставление субсидий бюджетным, автономным учреждениям и иным некоммерческим организациям</t>
  </si>
  <si>
    <t xml:space="preserve"> Субсидии бюджетным учреждениям</t>
  </si>
  <si>
    <t>НАЦИОНАЛЬНАЯ ЭКОНОМИКА</t>
  </si>
  <si>
    <t>Общеэкономические вопросы</t>
  </si>
  <si>
    <t>13 0 00 0000 0</t>
  </si>
  <si>
    <t>Расходы на проведение обязательных энергетических обследований муниципальных бюджетных учреждений (энергоаудит)</t>
  </si>
  <si>
    <t>Основное мероприятие «Развитие энергосбережения и повышения энергоэффективности»</t>
  </si>
  <si>
    <t>Расходы на выполнение мероприятий по энергосбережению в бюджетных учреждениях</t>
  </si>
  <si>
    <t>Субсидии бюджетным учреждениям</t>
  </si>
  <si>
    <t>14 0 00 0000 0</t>
  </si>
  <si>
    <t>Подпрограмма «Содействие в трудоустройстве и снижение напряженности на рынке труда за счет средств местного бюджета</t>
  </si>
  <si>
    <t>14 1 00 0000 0</t>
  </si>
  <si>
    <t>Основное мероприятие «Организация временного трудоустройства граждан»</t>
  </si>
  <si>
    <t>14 1 01 0000 0</t>
  </si>
  <si>
    <t>Расходы на организацию временного трудоустройства несовершеннолетних граждан, в возрасте от 14-18 лет в свободное от учебы время</t>
  </si>
  <si>
    <t>14 1 01 6041 0</t>
  </si>
  <si>
    <t>Иные выплаты населению</t>
  </si>
  <si>
    <t>08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</si>
  <si>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</si>
  <si>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Дорожное хозяйство (дорожные фонды)</t>
  </si>
  <si>
    <t>10 0 00 0000 0</t>
  </si>
  <si>
    <t>10 1 00 0000 0</t>
  </si>
  <si>
    <t>Основное мероприятие «Ремонт и содержание автомобильных дорог общего пользования»</t>
  </si>
  <si>
    <t>Расходы на текущий ремонт и содержание  автомобильных дорог за счет местного бюджета</t>
  </si>
  <si>
    <t>10 1 01 6021 0</t>
  </si>
  <si>
    <t>Расходы на организацию безопасности дорожного движения</t>
  </si>
  <si>
    <t>10 1 01 6025 0</t>
  </si>
  <si>
    <t>Расходы на выполнение работ по разработке проектно-сметной документации</t>
  </si>
  <si>
    <t>Другие вопросы в области национальной экономики</t>
  </si>
  <si>
    <t>12</t>
  </si>
  <si>
    <t>04 0 00 0000 0</t>
  </si>
  <si>
    <t>Основное мероприятие «Финансовая поддержка малого и среднего предпринимательства»</t>
  </si>
  <si>
    <t xml:space="preserve">Расходы на  развитие и поддержку малого и среднего предпринимательства </t>
  </si>
  <si>
    <t>06 0 00 0000 0</t>
  </si>
  <si>
    <t>06 3 00 0000 0</t>
  </si>
  <si>
    <t>Основное мероприятие «Обеспечение условий для развития жилищного строительства на территории Моздокского района»</t>
  </si>
  <si>
    <t>06 3 01 0000 0</t>
  </si>
  <si>
    <t>Расходы на подготовку документов территориального планирования, градостроительного зонирования и документации по планировке территорий</t>
  </si>
  <si>
    <t>06 3 01 6623 0</t>
  </si>
  <si>
    <t>Расходы по подготовке документации по планировке и межеванию территорий, предназначенных для развития жилищного комплекса</t>
  </si>
  <si>
    <t>06 3 01 6624 0</t>
  </si>
  <si>
    <t>06 3 01 6625 0</t>
  </si>
  <si>
    <t>ЖИЛИЩНО-КОММУНАЛЬНОЕ ХОЗЯЙСТВО</t>
  </si>
  <si>
    <t>05</t>
  </si>
  <si>
    <t>Жилищное хозяйство</t>
  </si>
  <si>
    <t>Коммунальное хозяйство</t>
  </si>
  <si>
    <t>03 0 00 0000 0</t>
  </si>
  <si>
    <t>03 5 00 0000 0</t>
  </si>
  <si>
    <t>Основное мероприятие «Обеспечение мероприятий  по реконструкции объектов теплоснабжения муниципальных бюджетных организаций»</t>
  </si>
  <si>
    <t>03 5 01 0000 0</t>
  </si>
  <si>
    <t>Расходы на строительство и реконструкцию объектов теплоснабжения муниципальных бюджетных образовательных организаций</t>
  </si>
  <si>
    <t>11 0 00 0000 0</t>
  </si>
  <si>
    <t>Субсидии муниципальным образованиям на софинансирование расходных полномочий по снабжению населения топливом</t>
  </si>
  <si>
    <t>99 9 00 6126 0</t>
  </si>
  <si>
    <t>ОБРАЗОВАНИЕ</t>
  </si>
  <si>
    <t>Дошкольное образование</t>
  </si>
  <si>
    <t>Подпрограмма "Развитие системы дошкольного образования"</t>
  </si>
  <si>
    <t>03 1 00 0000 0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</si>
  <si>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</si>
  <si>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03 1 01 0000 0</t>
  </si>
  <si>
    <t>Расходы на обеспечение деятельности муниципальных дошкольных образовательных организаций за счет республиканского бюджета</t>
  </si>
  <si>
    <t>03 1 01 2124 0</t>
  </si>
  <si>
    <t xml:space="preserve">Расходы на обеспечение муниципальных дошкольных образовательных организаций за счет местного бюджета </t>
  </si>
  <si>
    <t>03 1 01 6321 0</t>
  </si>
  <si>
    <t>Подпрограмма «Одаренные дети»</t>
  </si>
  <si>
    <t>03 3 00 0000 0</t>
  </si>
  <si>
    <t>Основное мероприятие «Выявление и поддержка одаренных детей»</t>
  </si>
  <si>
    <t>03 3 01 0000 0</t>
  </si>
  <si>
    <t>Расходы на мероприятия для одаренных детей дошкольного возраста</t>
  </si>
  <si>
    <t>Подпрограмма «Здоровый ребенок»</t>
  </si>
  <si>
    <t>03 4 00 0000 0</t>
  </si>
  <si>
    <t>Основное мероприятие «Организация питания в общеобразовательных учреждениях»</t>
  </si>
  <si>
    <t>03 4 01 0000 0</t>
  </si>
  <si>
    <t>Здоровый дошкольник</t>
  </si>
  <si>
    <t>03 9 00 0000 0</t>
  </si>
  <si>
    <t>Основное мероприятие «Обеспечение мероприятий по противопожарной безопасности в образовательных учреждениях Моздокского района»</t>
  </si>
  <si>
    <t>03 9 01 0000 0</t>
  </si>
  <si>
    <t>Расходы на противопожарную безопасность в дошкольных учреждениях</t>
  </si>
  <si>
    <t>Общее образование</t>
  </si>
  <si>
    <t>03 2 00 0000 0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</si>
  <si>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в муниципальных общеобразовательных организациях»</t>
  </si>
  <si>
    <t>03 2 01 0000 0</t>
  </si>
  <si>
    <t>Расходы на обеспечение деятельности общеобразовательных учреждений за счет республиканского бюджета</t>
  </si>
  <si>
    <t>03 2 01 2128 0</t>
  </si>
  <si>
    <t>Расходы на обеспечение деятельности общеобразовательных учреждений за счет местного бюджета</t>
  </si>
  <si>
    <t>03 2 01 6323 0</t>
  </si>
  <si>
    <t>03 2 01 6324 0</t>
  </si>
  <si>
    <t>Расходы на мероприятия для одаренных детей школьного возраста</t>
  </si>
  <si>
    <t>Основное мероприятие «Организация питания в образовательных учреждениях»</t>
  </si>
  <si>
    <t>Расходы на организацию питания в учреждениях общего образования</t>
  </si>
  <si>
    <t>Расходы на противопожарную безопасность в общеобразовательных учреждениях</t>
  </si>
  <si>
    <t>Дополнительное образование детей</t>
  </si>
  <si>
    <t>01 0 00 0000 0</t>
  </si>
  <si>
    <t>Подпрограмма  «Реализация государственной политики в сфере художественно-эстетического образования в Моздокском районе»</t>
  </si>
  <si>
    <t>01 1 00 0000 0</t>
  </si>
  <si>
    <t>01 1 01 0000 0</t>
  </si>
  <si>
    <t>Расходы на обеспечение деятельности учреждений дополнительного образования детей в сфере культуры, за счет местного бюджета</t>
  </si>
  <si>
    <t>01 1 01 6121 0</t>
  </si>
  <si>
    <t>Расходы на мероприятия для одаренных детей в учреждения дополнительного образования</t>
  </si>
  <si>
    <t>Расходы на противопожарную безопасность в учреждениях дополнительного образования</t>
  </si>
  <si>
    <t>Основное мероприятие «Организация предоставления дополнительного образования детей в муниципальных организациях дополнительного образования»</t>
  </si>
  <si>
    <t>Расходы на обеспечение деятельности учреждений дополнительного образования  за счет местного бюджета</t>
  </si>
  <si>
    <t xml:space="preserve"> Другие вопросы в области образования</t>
  </si>
  <si>
    <t>03 8 00 0000 0</t>
  </si>
  <si>
    <t>Основное мероприятие «Обеспечение деятельности Управления образования Администрации местного самоуправления Моздокского района»</t>
  </si>
  <si>
    <t>03 8 01 0000 0</t>
  </si>
  <si>
    <t>Обеспечение деятельности прочих учреждений  образования</t>
  </si>
  <si>
    <t>КУЛЬТУРА, КИНЕМАТОГРАФИЯ</t>
  </si>
  <si>
    <t>Культура</t>
  </si>
  <si>
    <t xml:space="preserve">Подпрограмма «Реализация государственной политики в сфере культуры Моздокского района» </t>
  </si>
  <si>
    <t>01 2 00 0000 0</t>
  </si>
  <si>
    <t>Основное мероприятие «Развитие деятельности культурно-досуговых учреждений»</t>
  </si>
  <si>
    <t>01 2 01 0000 0</t>
  </si>
  <si>
    <t>Расходы на обеспечение деятельности МБКДУ "Моздокский районный Дворец культуры" за счет республиканского бюджета</t>
  </si>
  <si>
    <t>01 2 01 2200 0</t>
  </si>
  <si>
    <t>Расходы на обеспечение деятельности МБКДУ "Моздокский районный Дворец культуры" за счет местного бюджета</t>
  </si>
  <si>
    <t>01 2 01 6122 0</t>
  </si>
  <si>
    <t>Основное мероприятие «Развитие библиотечного дела»</t>
  </si>
  <si>
    <t>01 2 02 0000 0</t>
  </si>
  <si>
    <t>Расходы на обеспечение деятельности МБУК "Моздокская централизованная библиотечная система" за счет местного бюджета</t>
  </si>
  <si>
    <t>01 2 02 6123 0</t>
  </si>
  <si>
    <t>01 3 00 0000 0</t>
  </si>
  <si>
    <t>Основное мероприятие «Обеспечение деятельности Отдела по вопросам культуры Администрации местного самоуправления Моздокского района»</t>
  </si>
  <si>
    <t>01 3 01 0000 0</t>
  </si>
  <si>
    <t>Расходы на обеспечение содержания здания Моздокского музея краеведения</t>
  </si>
  <si>
    <t>01 3 01 0159 0</t>
  </si>
  <si>
    <t>99 4 00 2200 0</t>
  </si>
  <si>
    <t>Другие вопросы в области культуры, кинематографии</t>
  </si>
  <si>
    <t>00 0 00 00000</t>
  </si>
  <si>
    <t>01 0 00 00000</t>
  </si>
  <si>
    <t>01 3 01 0011 0</t>
  </si>
  <si>
    <t>01 3 01 0019 0</t>
  </si>
  <si>
    <t xml:space="preserve">Расходы на обеспечение деятельности прочих учреждений культуры </t>
  </si>
  <si>
    <t>01 3 01 0059 0</t>
  </si>
  <si>
    <t>СОЦИАЛЬНАЯ ПОЛИТИКА</t>
  </si>
  <si>
    <t>10</t>
  </si>
  <si>
    <t xml:space="preserve">00 0 00 0000 0 </t>
  </si>
  <si>
    <t>Пенсионное обеспечение</t>
  </si>
  <si>
    <t>12 0 00 0000 0</t>
  </si>
  <si>
    <t>12 1 00 0000 0</t>
  </si>
  <si>
    <t>12 1 01 0000 0</t>
  </si>
  <si>
    <t>12 1 01 0021 0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</si>
  <si>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</si>
  <si>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</si>
  <si>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</si>
  <si>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Расходы на оздоровительную компанию за счет республиканского бюджета</t>
  </si>
  <si>
    <t>Основное мероприятие «Обеспечение жильем молодых семей»</t>
  </si>
  <si>
    <t>Социальные выплаты гражданам, кроме публичных нормативных социальных выплат</t>
  </si>
  <si>
    <t>08 0 00 0000 0</t>
  </si>
  <si>
    <t>Подпрограмма «Оказание единовременной социальной помощи отдельным категориям граждан»</t>
  </si>
  <si>
    <t>12 2 00 0000 0</t>
  </si>
  <si>
    <t>12 2 01 0000 0</t>
  </si>
  <si>
    <t>12 2 01 0022 0</t>
  </si>
  <si>
    <t>Подпрограмма «Обеспечение социальной поддержки отдельным общественным организациям и иным социально-ориентированным некоммерческим объединениям»</t>
  </si>
  <si>
    <t>12 3 00 0000 0</t>
  </si>
  <si>
    <t>12 3 01 0000 0</t>
  </si>
  <si>
    <t>12 3 01 0023 0</t>
  </si>
  <si>
    <t>Субсидии некоммерческим организациям (за исключением государственных (муниципальных) учреждений)</t>
  </si>
  <si>
    <t>Охрана семьи и детства</t>
  </si>
  <si>
    <t>Подпрограмма «Обеспечение мероприятий по поддержке семьи и детства»</t>
  </si>
  <si>
    <t>03 7 00 0000 0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</si>
  <si>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</t>
  </si>
  <si>
    <t>03 7 01 0000 0</t>
  </si>
  <si>
    <t xml:space="preserve">Компенсация части родительской платы за содержание ребенка в муниципальных дошкольных образовательных  учреждениях </t>
  </si>
  <si>
    <t>ФИЗИЧЕСКАЯ КУЛЬТУРА И СПОРТ</t>
  </si>
  <si>
    <t>11</t>
  </si>
  <si>
    <t xml:space="preserve">ФИЗИЧЕСКАЯ КУЛЬТУРА </t>
  </si>
  <si>
    <t>07 0 00 0000 0</t>
  </si>
  <si>
    <t>Подпрограмма «Поддержка развития физической культуры, массового спорта и туризма»</t>
  </si>
  <si>
    <t>07 1 00 0000 0</t>
  </si>
  <si>
    <t>Основное мероприятие «Организация и проведение спортивных соревнований»</t>
  </si>
  <si>
    <t>07 1 01 0000 0</t>
  </si>
  <si>
    <t>Расходы на развитие физической  культуры и спорта среди молодежи и детей</t>
  </si>
  <si>
    <t>07 1 01 6721 0</t>
  </si>
  <si>
    <t>Подпрограмма "Прочие мероприятия по работе с молодежью и пропаганде здорового образа жизни"</t>
  </si>
  <si>
    <t>07 2 00 0000 0</t>
  </si>
  <si>
    <t>Основное мероприятие «Реализация молодежной политики в Моздокском районе»</t>
  </si>
  <si>
    <t>07 2 01 0000 0</t>
  </si>
  <si>
    <t>Расходы на прочие мероприятия по работе с молодежью и пропаганде здорового образа жизни</t>
  </si>
  <si>
    <t>07 2 01 6722 0</t>
  </si>
  <si>
    <t>Массовый спорт</t>
  </si>
  <si>
    <t>07 1 00 0000 0</t>
  </si>
  <si>
    <t>Основное мероприятие «Обеспечение деятельности МАУ «Центр развития спорта Моздокского района»»</t>
  </si>
  <si>
    <t>07 1 02 0000 0</t>
  </si>
  <si>
    <t>Расходы на массовый спорт</t>
  </si>
  <si>
    <t>07 1 02 6724 0</t>
  </si>
  <si>
    <t xml:space="preserve">Субсидии автономным учреждениям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</si>
  <si>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</si>
  <si>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</si>
  <si>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Непрограммные расходы органов местного самоуправления Моздокского района </t>
  </si>
  <si>
    <t>Процентные платежи по муниципальному долгу органов местного самоуправления Моздокского района</t>
  </si>
  <si>
    <t>99 9 00 6003 0</t>
  </si>
  <si>
    <t>Обслуживание государственного (муниципального) долга</t>
  </si>
  <si>
    <t>Обслуживание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</si>
  <si>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</si>
  <si>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</si>
  <si>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Непрограммные расходы  муниципальных образований</t>
  </si>
  <si>
    <t>Выравнивание бюджетной обеспеченности поселений из республиканского бюджета</t>
  </si>
  <si>
    <t>99 4 00 2272 0</t>
  </si>
  <si>
    <t xml:space="preserve">Дотации </t>
  </si>
  <si>
    <t>Выравнивание бюджетной обеспеченности поселений из местного бюджета</t>
  </si>
  <si>
    <t>99 4 00 6005 0</t>
  </si>
  <si>
    <t>Прочие межбюджетные трансферты общего характера</t>
  </si>
  <si>
    <t>Расходы на текущий ремонт и содержание автомобильных дорог за счет местного бюджета</t>
  </si>
  <si>
    <t>Подпрограмма «Содействие в трудоустройстве и снижение напряженности на рынке труда за счет средств местного бюджета»</t>
  </si>
  <si>
    <t>Основное мероприятие «Организация временного трудоустройства»</t>
  </si>
  <si>
    <t>Расходы на содействие в организации и проведении оплачиваемых общественных работ</t>
  </si>
  <si>
    <t>14 1 01 6042 0</t>
  </si>
  <si>
    <t>Расходы на содействие в организации временного трудоустройства безработных граждан, испытывающих трудности в поиске работы</t>
  </si>
  <si>
    <t>14 1 01 6043 0</t>
  </si>
  <si>
    <t>Непрограммные расходы</t>
  </si>
  <si>
    <t>99 4 00 6004 0</t>
  </si>
  <si>
    <t>ППП</t>
  </si>
  <si>
    <t>Вид расходов</t>
  </si>
  <si>
    <t>Администрация местного самоуправления Моздокского района</t>
  </si>
  <si>
    <t>Обеспечение функционирования Администрации местного самоуправления</t>
  </si>
  <si>
    <t xml:space="preserve">Непрограммные расходы </t>
  </si>
  <si>
    <t xml:space="preserve">Резервный фонд </t>
  </si>
  <si>
    <t>Непрограммные расходы органом местного самоуправления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</si>
  <si>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</si>
  <si>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00 0 00 0000 </t>
  </si>
  <si>
    <t>Подпрограмма «Предупреждение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районе»</t>
  </si>
  <si>
    <t>Расходы на приобретение средств индивидуальной защиты (СИЗ) для работников АМС Моздокского района и средств обучения руководящего состава ГО района</t>
  </si>
  <si>
    <t>Расходы на содержание МКУ «ЕДДС Моздокского района»</t>
  </si>
  <si>
    <t xml:space="preserve">Другие вопросы в области национальной экономики </t>
  </si>
  <si>
    <t>Подпрограмма «Обеспечение создания условий для реализации Муниципальной программы Моздокского района «Обеспечение доступным и комфортным жильем жителей Моздокского района Республики Северная Осетия-Алания на 2015 - 2019 годы»</t>
  </si>
  <si>
    <t>Расходы по разработке плана реализации схемы территориального планирования муниципального образования - Моздокский район</t>
  </si>
  <si>
    <t>12 1 01 0021 0</t>
  </si>
  <si>
    <t>07 1 01 0000 0</t>
  </si>
  <si>
    <t>Подпрограмма «Прочие мероприятия по работе с молодежью и пропаганде здорового образа жизни»</t>
  </si>
  <si>
    <t>Обеспечение деятельности отдельных органов муниципального образования</t>
  </si>
  <si>
    <t>Дорожное хозяйство (дорожные фонды)</t>
  </si>
  <si>
    <t xml:space="preserve">Расходы на организацию безопасности дорожного движения </t>
  </si>
  <si>
    <t xml:space="preserve">Дополнительное образование детей </t>
  </si>
  <si>
    <t>Подпрограмма «Реализация государственной политики в сфере художественно-эстетического образования в Моздокском районе»</t>
  </si>
  <si>
    <t>Расходы на обеспечение деятельности учреждений дополнительного образования детей в сфере культуры за счет местного бюджета</t>
  </si>
  <si>
    <t>Основное мероприятие «Развитие библиотечного дела Моздокского района»</t>
  </si>
  <si>
    <t xml:space="preserve"> Другие вопросы в области культуры, кинематографии</t>
  </si>
  <si>
    <t xml:space="preserve">Расходы на обеспечение деятельности прочих учреждений  культуры </t>
  </si>
  <si>
    <t>Субсидии автономным учреждениям</t>
  </si>
  <si>
    <t>НАЦИОНАЛЬНАЯ БЕЗОПАСТНОСТЬ И ПРАВООХРАНИТЕЛЬНАЯ ДЕЯТЕЛЬНОСТЬ</t>
  </si>
  <si>
    <t>Основное мероприятие «Внедрение энергосберегающих технологий  энергетически эффективного оборудования»</t>
  </si>
  <si>
    <t>Основное мероприятие «Обеспечение мероприятий по реконструкции объектов теплоснабжения муниципальных бюджетных образовательных организаций»</t>
  </si>
  <si>
    <t xml:space="preserve">Подпрограмма «Развитие системы дошкольного образования» </t>
  </si>
  <si>
    <t>Расходы на обеспечение деятельности муниципальных дошкольных организаций за счет республиканского бюджета</t>
  </si>
  <si>
    <t>Подпрограмма  «Одаренные дети»</t>
  </si>
  <si>
    <t>Расходы на  противопожарную безопасность в дошкольных учреждениях</t>
  </si>
  <si>
    <t xml:space="preserve">Расходы на обеспечение деятельности общеобразовательных учреждений за счет местного бюджета </t>
  </si>
  <si>
    <t>Расходы на обеспечение деятельности школы - интерната за счет средств местного бюджета</t>
  </si>
  <si>
    <t>Расходы на мероприятия для одаренных детей в учреждениях дополнительного образования</t>
  </si>
  <si>
    <t>Другие вопросы в области образования</t>
  </si>
  <si>
    <t>Расходы на обеспечение деятельности прочих учреждений  образования</t>
  </si>
  <si>
    <t>Подпрограмма «Обеспечение мероприятий  по поддержке семьи и детства»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</si>
  <si>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образования»</t>
  </si>
  <si>
    <t>Компенсация части родительской платы за содержание ребенка в муниципальных дошкольных образовательных учреждениях</t>
  </si>
  <si>
    <t>МКУ «Централизованная бухгалтерия» Моздокского района РСО-Алания</t>
  </si>
  <si>
    <t>Управление финансов Администрации местного самоуправления Моздокского района</t>
  </si>
  <si>
    <t xml:space="preserve">Обеспечение функционирования финансового органа муниципального образования </t>
  </si>
  <si>
    <t xml:space="preserve">Расходы на развитие и поддержку малого и среднего предпринимательства </t>
  </si>
  <si>
    <t xml:space="preserve">Коммунальное хозяйство </t>
  </si>
  <si>
    <t>Процентные платежи по муниципальному долгу Моздокского района</t>
  </si>
  <si>
    <t xml:space="preserve">МЕЖБЮДЖЕТНЫЕ ТРАНСФЕРТЫ ОБЩЕГО ХАРАКТЕРА БЮДЖЕТАМ  БЮДЖЕТНОЙ СИСТЕМЫ РОССИЙСКОЙ ФЕДЕРАЦИИ </t>
  </si>
  <si>
    <t xml:space="preserve">Непрограммные расходы  </t>
  </si>
  <si>
    <t>Дотации</t>
  </si>
  <si>
    <t xml:space="preserve">Прочие межбюджетные трансферты общего характера </t>
  </si>
  <si>
    <t>Собрание представителей Моздокского района Республики Северная Осетия-Алания</t>
  </si>
  <si>
    <t xml:space="preserve">Расходы на оплату труда работников органов местного самоуправления </t>
  </si>
  <si>
    <t>Представительный орган муниципального образования</t>
  </si>
  <si>
    <t>Всего:</t>
  </si>
  <si>
    <t>ВСЕГО РАСХОДОВ:</t>
  </si>
  <si>
    <t>Основное мероприятие «Обеспечение деятельности Отдела по вопросам культуры Администрации местного самоуправления Моздокского района</t>
  </si>
  <si>
    <t>Расходы на обеспечение деятельности прочих учреждений культуры</t>
  </si>
  <si>
    <t xml:space="preserve"> Подпрограмма «Обеспечение антитеррористической защищенности образовательных организаций Моздокского района»</t>
  </si>
  <si>
    <t>02 01 01 0000 0</t>
  </si>
  <si>
    <t>Расходы на обеспечение деятельности муниципальных дошкольных образовательных организациях за счет республиканского бюджета</t>
  </si>
  <si>
    <t>Расходы на обеспечение муниципальных дошкольных образовательных организаций за счет средств местного бюджета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</si>
  <si>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организациях»</t>
  </si>
  <si>
    <t>Расходы на обеспечение деятельности школы – интерната за счет местного бюджета</t>
  </si>
  <si>
    <t>СОЦИАЛЬНАЯ ПОМОЩЬ</t>
  </si>
  <si>
    <t>Общее образований</t>
  </si>
  <si>
    <t>Компенсация части родительской платы за содержание ребенка в муниципальных  дошкольных образовательных учреждениях</t>
  </si>
  <si>
    <t xml:space="preserve">Расходы на обеспечение деятельности прочих учреждений  образования </t>
  </si>
  <si>
    <t>Расходы на противопожарную безопасность  в общеобразовательных учреждениях</t>
  </si>
  <si>
    <t>Расходы на обеспечение деятельности учреждений дополнительного образования за счет местного бюджета</t>
  </si>
  <si>
    <t>05 1 01 00000 0</t>
  </si>
  <si>
    <t xml:space="preserve">Расходы на информирование населения, приобретение средств оповещения и сигнализации </t>
  </si>
  <si>
    <t>Расходы на приобретение средств индивидуальной защиты (СИЗ) для работников АМС Моздокского района и средства обучения руководящего состава ГО района</t>
  </si>
  <si>
    <t>Основное мероприятие МКУ «Единая дежурно-диспетчерская служба Моздокского района»</t>
  </si>
  <si>
    <t>Социальная помощь</t>
  </si>
  <si>
    <t>Другие вопросы в области социальной политики</t>
  </si>
  <si>
    <t>Подпрограмма  «Содействие в трудоустройстве и снижение напряженности на рынке труда за  счет средств местного бюджета»</t>
  </si>
  <si>
    <t xml:space="preserve"> НАЦИОНАЛЬНАЯ ЭКОНОМИКА</t>
  </si>
  <si>
    <t xml:space="preserve"> Общеэкономические вопросы</t>
  </si>
  <si>
    <t>МЕЖБЮДЖЕТНЫЕ ТРАНСФЕРТЫ ОБЩЕГО ХАРАКТЕРА БЮДЖЕТАМ БЮДЖЕТНОЙ СИСТЕМЫ РОССИЙСКОЙ ФЕДЕРАЦИИ</t>
  </si>
  <si>
    <t xml:space="preserve"> Прочие межбюджетные трансферты общего характера</t>
  </si>
  <si>
    <t xml:space="preserve"> МЕЖБЮДЖЕТНЫЕ ТРАНСФЕРТЫ ОБЩЕГО ХАРАКТЕРА БЮДЖЕТАМ БЮДЖЕТНОЙ СИСТЕМЫ РОССИЙСКОЙ ФЕДЕРАЦИИ</t>
  </si>
  <si>
    <t>(тысяч рублей)</t>
  </si>
  <si>
    <t>№№ пп</t>
  </si>
  <si>
    <t xml:space="preserve">сумма </t>
  </si>
  <si>
    <t>Киевское</t>
  </si>
  <si>
    <t>Малгобекское</t>
  </si>
  <si>
    <t>Павлодольское</t>
  </si>
  <si>
    <t>Терское</t>
  </si>
  <si>
    <t xml:space="preserve">Наименование распорядителя </t>
  </si>
  <si>
    <t xml:space="preserve">    Наименование</t>
  </si>
  <si>
    <t>Наименование муниципальных образований  городского и сельских поселений</t>
  </si>
  <si>
    <t>Целевая статья</t>
  </si>
  <si>
    <t>120</t>
  </si>
  <si>
    <t>100</t>
  </si>
  <si>
    <t>09 1 01 6921 0</t>
  </si>
  <si>
    <t>240</t>
  </si>
  <si>
    <t>Подпрограмма «Проведение информационно-пропагандистских мероприятий по профилактике терроризма и экстремизма в Моздокском районе»</t>
  </si>
  <si>
    <t>Основное мероприятие «Информационная пропаганда в Моздокском районе»</t>
  </si>
  <si>
    <t>Расходы на мероприятия по разработке и размещению наглядной агитации, выпуск тематических наглядных пособий</t>
  </si>
  <si>
    <t>200</t>
  </si>
  <si>
    <t>02 2 00 0000 0</t>
  </si>
  <si>
    <t>02 2 01 0000 0</t>
  </si>
  <si>
    <t>02 2 01 6223 0</t>
  </si>
  <si>
    <t>800</t>
  </si>
  <si>
    <t>810</t>
  </si>
  <si>
    <t>Субсидии муниципальным образованиям на софинансирование расходных полномочий по снабжению населения топливом за счет средств местного бюджета</t>
  </si>
  <si>
    <t>99 9 00 00000 0</t>
  </si>
  <si>
    <t xml:space="preserve">99 4 00 S275 1 </t>
  </si>
  <si>
    <t xml:space="preserve">99 4 00 S275 2 </t>
  </si>
  <si>
    <t>15 0 00 0000 0</t>
  </si>
  <si>
    <t>Основное мероприятие «Повышение доступности объектов социальной инфраструктуры, информационных ресурсов для лиц с ограниченными возможностями здоровья»</t>
  </si>
  <si>
    <t>15 0 01 0000 0</t>
  </si>
  <si>
    <t>600</t>
  </si>
  <si>
    <t>610</t>
  </si>
  <si>
    <t>522</t>
  </si>
  <si>
    <t>02 02 01 0000 0</t>
  </si>
  <si>
    <t xml:space="preserve">Расходы на мероприятия по разработке и размещению наглядной агитации, выпуск тематических наглядныых пособий </t>
  </si>
  <si>
    <t xml:space="preserve">Физическая культура </t>
  </si>
  <si>
    <t xml:space="preserve">Массовый спорт </t>
  </si>
  <si>
    <t>Физическая культура</t>
  </si>
  <si>
    <t>77  0 00 0000 0</t>
  </si>
  <si>
    <t>78  0 00 0000 0</t>
  </si>
  <si>
    <t>77  3 00 0000 0</t>
  </si>
  <si>
    <t>77  4 00 0000 0</t>
  </si>
  <si>
    <t>77  4 00 0011 0</t>
  </si>
  <si>
    <t>850</t>
  </si>
  <si>
    <t>78  3 00 0000 0</t>
  </si>
  <si>
    <t>78 3  00 0019 0</t>
  </si>
  <si>
    <t>88  0 00 0000 0</t>
  </si>
  <si>
    <t xml:space="preserve">Обеспечение деятельности отдельных органов муниципального образования </t>
  </si>
  <si>
    <t>88 1  00 0019 0</t>
  </si>
  <si>
    <t>Обеспечение деятельности финансового органа муниципального образования</t>
  </si>
  <si>
    <t>88 2  00 0019 0</t>
  </si>
  <si>
    <t>99  0 00 0000 0</t>
  </si>
  <si>
    <t>500</t>
  </si>
  <si>
    <t>530</t>
  </si>
  <si>
    <t>510</t>
  </si>
  <si>
    <t>99 4 00 S275 2</t>
  </si>
  <si>
    <t>99 7 00 0000 0</t>
  </si>
  <si>
    <t>870</t>
  </si>
  <si>
    <t>110</t>
  </si>
  <si>
    <t>700</t>
  </si>
  <si>
    <t>730</t>
  </si>
  <si>
    <t>1 11 05013 05 0000 120</t>
  </si>
  <si>
    <t>1 14 06013 05 0000 430</t>
  </si>
  <si>
    <t>11 0 01 0000 0</t>
  </si>
  <si>
    <t>Судебная система</t>
  </si>
  <si>
    <t>Субвенции на осущестлвение полномочий по составлению (изменению, дополнению) списков кандидатов в присяжные заседатели, федеральных судов общей юрисдикции в Российской Федерации бюджетам субъектов Российской Федерации</t>
  </si>
  <si>
    <t>99 4 00 5120 0</t>
  </si>
  <si>
    <t>16 0 00 0000 0</t>
  </si>
  <si>
    <t>16 0 01 0000 0</t>
  </si>
  <si>
    <t>Расходы на изготовление проектно-сметной документации с положительным заключением государственной экспертизы на объекты</t>
  </si>
  <si>
    <t>16 0 01 6161 0</t>
  </si>
  <si>
    <t>Непрограммные расходы на иные мероприятия, связанные с муниципальной собственностью</t>
  </si>
  <si>
    <t>99 9 00 6927 0</t>
  </si>
  <si>
    <t>17 0 00 0000 0</t>
  </si>
  <si>
    <t>Основное мероприятие "Уменьшение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</si>
  <si>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17 0 01 0000 0</t>
  </si>
  <si>
    <t>Расходы на разработку и изготовление наружной агитации по профилактике правонарушений и воспитанию законопослушного гражданина</t>
  </si>
  <si>
    <t>17 0 01 6162 0</t>
  </si>
  <si>
    <t>Основное мероприятие "Противодействие незаконному обороту наркотических психоактивных веществ, профилактика правонарушений, связанных с незаконным употреблением и распространением наркотических психоактивных веществ"</t>
  </si>
  <si>
    <t>18 0 00 0000 0</t>
  </si>
  <si>
    <t>18 0 01 0000 0</t>
  </si>
  <si>
    <t>Расходы по профилактике и информационно-пропагандистской работе правонарушений, связанных  с незаконным употреблением и распространением наркотических психоактивных веществ</t>
  </si>
  <si>
    <t>18 0 01 6163 0</t>
  </si>
  <si>
    <t>19 0 00 0000 0</t>
  </si>
  <si>
    <t>19 0 01 0000 0</t>
  </si>
  <si>
    <t>Расходы, направленные на 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</si>
  <si>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19 0 01 6164 0</t>
  </si>
  <si>
    <t>540</t>
  </si>
  <si>
    <t>Основное мероприятие «Обеспечение деятельности МАУ «Центр развития спорта Моздокского района»</t>
  </si>
  <si>
    <t>13 0 01 0000 0</t>
  </si>
  <si>
    <t>13 0 01 6031 0</t>
  </si>
  <si>
    <t>10 0 01 0000 0</t>
  </si>
  <si>
    <t>10 0 01 6021 0</t>
  </si>
  <si>
    <t>10 0 01 6025 0</t>
  </si>
  <si>
    <t>10 0 01 6923 0</t>
  </si>
  <si>
    <t>04 0 01 0000 0</t>
  </si>
  <si>
    <t>04 0 01 6421 0</t>
  </si>
  <si>
    <t>Расходы на обеспечение деятельности (оказания услуг) территориальной избирательной комиссии по Моздокскому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</si>
  <si>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</si>
  <si>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Центральный аппарат Администрации местного самоуправления</t>
  </si>
  <si>
    <t>Субвенции бюджетам муниципальных образований на осуществление полномочий Республики Северная Осетия-Алания по организации и поддержке учреждений культуры</t>
  </si>
  <si>
    <t>99 9 00 60560 0</t>
  </si>
  <si>
    <t>Закупка товаров, работ и услуг для обеспечения государственных (муниципальных) нужд</t>
  </si>
  <si>
    <t>Дорожное хозяйство (дорожный фонд)</t>
  </si>
  <si>
    <t>Основное мероприятие "Ремонт и содержание автомобильных дорог общего пользования"</t>
  </si>
  <si>
    <t>Расходы на текущий ремонт и содержание автомобильных дорог на счет местного бюджета (акцизы)</t>
  </si>
  <si>
    <t>Расходы по эффективному управлению земельными ресурсами</t>
  </si>
  <si>
    <t>11 0 01 6028 0</t>
  </si>
  <si>
    <t>20 0 00 0000 0</t>
  </si>
  <si>
    <t>20 0 01 6029 0</t>
  </si>
  <si>
    <t>20 0 01 0000 0</t>
  </si>
  <si>
    <t>Расходы по утверждению документов территориального планирования и градостроительного проектирования</t>
  </si>
  <si>
    <t xml:space="preserve">000 </t>
  </si>
  <si>
    <t xml:space="preserve">15 0 01 L027 3 </t>
  </si>
  <si>
    <t>06 0 01 0000 0</t>
  </si>
  <si>
    <t>06 0 01 L497 3</t>
  </si>
  <si>
    <t>300</t>
  </si>
  <si>
    <t>320</t>
  </si>
  <si>
    <t>310</t>
  </si>
  <si>
    <t>Расходы на предоставление государственной поддержки на приобретение жилья молодым семьям за счет местного бюджета</t>
  </si>
  <si>
    <t>Основное мероприятие «Обеспечение  противопожарной безопасности в образовательных учреждениях Моздокского района»</t>
  </si>
  <si>
    <t>06 0 01 L4973 3</t>
  </si>
  <si>
    <t xml:space="preserve">Субсидии бюджетным учреждениям </t>
  </si>
  <si>
    <t xml:space="preserve">Центральный аппарат </t>
  </si>
  <si>
    <t>Подпрограмма «Обеспечение деятельности учреждений дополнительного образования»</t>
  </si>
  <si>
    <t>Подпрограмма «Мероприятия по работе с молодежью и пропаганде здорового образа жизни»</t>
  </si>
  <si>
    <t>Подпрограмма «Обеспечение социальной поддержки  социально-ориентированным и иным некоммерческим организациям»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</si>
  <si>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 »</t>
  </si>
  <si>
    <t>Расходы на поддержку социально ориентированных и иных некоммер-ческих объединений</t>
  </si>
  <si>
    <t>Основное мероприятие «Поддержка соци-ально-ориентированных организаций и иных некоммерческих объедений»</t>
  </si>
  <si>
    <t xml:space="preserve">Муниципальная программа «Содействие занятости населения Моздокского района Республики Северная Осетия-Алания на 2015-2021 г.г.» </t>
  </si>
  <si>
    <t>Расходы на социальное обеспечение лиц, замещавших муниципальные должности и должности муниципальной службы в виде доплаты к пенсиям</t>
  </si>
  <si>
    <t>Подпрограмма "Обеспечение деятельности учреждений дополнительного образования"</t>
  </si>
  <si>
    <t>Расходы  на оказание единовременной материальной поддержки нуждающимся гражданам,  материальной помощи участникам ВОВ</t>
  </si>
  <si>
    <t>Подпрограмма "Развитие общего образования "</t>
  </si>
  <si>
    <t>Основное мероприятие «Оказание единовременной материальной поддержки нуждающимся гражданам,  материальной помощи участникам ВОВ»</t>
  </si>
  <si>
    <t>Основное мероприятие «Поддержка социально-ориентированных организаций и иных некоммерческих объедений»</t>
  </si>
  <si>
    <t xml:space="preserve">Основное мероприятие «Социальная поддержка отдельных общественных организаций и иных социально-ориентированных некоммерческих объединений» </t>
  </si>
  <si>
    <t>Расходы на поддержку отдельных общественных организаций и иных социально-ориентированных некоммерческих объединений»</t>
  </si>
  <si>
    <t>Контрольно-счетная палата Моздокского района</t>
  </si>
  <si>
    <t xml:space="preserve">Обеспечение деятельности контрольно-счетной палаты </t>
  </si>
  <si>
    <t>Обеспечение деятельности контрольно-счетной палаты</t>
  </si>
  <si>
    <t>202 15001 05 0000 150</t>
  </si>
  <si>
    <t>2 02 25519 05 0000 150</t>
  </si>
  <si>
    <t>2 02 25555 05 0000 150</t>
  </si>
  <si>
    <t>21 0 00 0000 0</t>
  </si>
  <si>
    <t>21 0 01 0000 0</t>
  </si>
  <si>
    <t>Основное мероприятие "Формирование современной информационной и телекоммуникационной инфраструктуры, предоставление на ее основе качественных услуг и обеспечение высокого уровня доступности для населения"</t>
  </si>
  <si>
    <t>Расходы по формированию современной информационной и телекоммуникационной инфраструктуры</t>
  </si>
  <si>
    <t>21 0 01 6030 0</t>
  </si>
  <si>
    <t>Расходы настроительный контроль за выполнением работ</t>
  </si>
  <si>
    <t>10 0 01 6924 0</t>
  </si>
  <si>
    <t>Расходы на осуществление работ по установке, реконструкции и демонтажу сооружений и конструкций ( не относящихся к муниципальной собственности)</t>
  </si>
  <si>
    <t>Непрограммные расходы по обеспечению расходов на исполнение полномочий муниципального образования-Моздокский район на территории сельских поселений, предусмотренных частью 1 статьи 14 Федерального закона от 06.10.2003г.  №131-ФЗ</t>
  </si>
  <si>
    <t>Непрограммные расходы исполнение полномочий сельских поселений по осуществлению бюджетного  учета, предусмотренного пунктом 1 части 1 статьи 14 Федерального закона от 06.10.2003 г. №131-ФЗ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</si>
  <si>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 образования в муниципальных дошкольных образовательных организациях)</t>
  </si>
  <si>
    <t>2 02 10000 00 0000 150</t>
  </si>
  <si>
    <t>2 02 20000 00 0000 150</t>
  </si>
  <si>
    <t>2 02 29999 05 0076 150</t>
  </si>
  <si>
    <t>2 02 30000 00 0000 150</t>
  </si>
  <si>
    <t>2 02 35118 05 0000 150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</si>
  <si>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</si>
  <si>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</si>
  <si>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</si>
  <si>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</si>
  <si>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</si>
  <si>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</si>
  <si>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2 02 30029 05 0064 150</t>
  </si>
  <si>
    <t>2 02 40000 00 0000 150</t>
  </si>
  <si>
    <t>2 02 40014 05 0000 150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</si>
  <si>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</si>
  <si>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2 02 20216 05 0060 150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</si>
  <si>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республиканского бюджета</t>
  </si>
  <si>
    <t>10 0 01 S6751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</si>
  <si>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местного бюджета</t>
  </si>
  <si>
    <t>10 0 01 S6752</t>
  </si>
  <si>
    <t>2022 год</t>
  </si>
  <si>
    <t xml:space="preserve"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 </t>
  </si>
  <si>
    <t>Подпрограмма "Управление муниципальным имуществом муниципального образования Моздокский район"</t>
  </si>
  <si>
    <t>Расходы на проведение технической инвентаризации, паспортизации имуества, находящимся в муниципальной собственности муниципального образования Моздокский район"</t>
  </si>
  <si>
    <t>09 3 00 0000 0</t>
  </si>
  <si>
    <t>09 3 01 00000 0</t>
  </si>
  <si>
    <t>09 3 01 6926 0</t>
  </si>
  <si>
    <t>Муниципальная программа "Обеспечение защиты прав потребителей в муниципальном образовании Моздокский район"</t>
  </si>
  <si>
    <t>Расходы на публикацию информационно-справочных материалов по вопросам защиты прав потребителей в средствах массовой информации</t>
  </si>
  <si>
    <t>23 0 00 0000 0</t>
  </si>
  <si>
    <t>23 0 01 0000 0</t>
  </si>
  <si>
    <t>23 0 01 6165 0</t>
  </si>
  <si>
    <t xml:space="preserve">Муниципальная программа "Обеспечение мероприятий гражданской обороны, предупреждения и ликвидации последствий чрезвычайных ситуаций на территории Моздокского района" </t>
  </si>
  <si>
    <t>Муниципальная программа "Профилактика терроризма и экстремизма в Моздокском районе Республики Северная Осетия-Алания"</t>
  </si>
  <si>
    <t>Основное мероприятие "Развитие энергосбережения и повышение энергоэффективности"</t>
  </si>
  <si>
    <t>Муниципальная программа "Энергосбережение и повышение энергетической эффективности"</t>
  </si>
  <si>
    <t>Основное мероприятие "Обеспечение коммунальными и охранными услугами имущества муниципального образования Моздокский район"</t>
  </si>
  <si>
    <t xml:space="preserve">Муниципальная программа "Социальная поддержка населения Моздокского района" </t>
  </si>
  <si>
    <t>620</t>
  </si>
  <si>
    <t>Муниципальная программа "Развитие культуры Моздокского района"</t>
  </si>
  <si>
    <t>Расходы за счет субсидии на поддержку отрасли культуры из местного бюджета</t>
  </si>
  <si>
    <t>01 2 02 L519 3</t>
  </si>
  <si>
    <t>Муниципальная программа "Социальная поддержка населения Моздокского района"</t>
  </si>
  <si>
    <t xml:space="preserve">Муниципальная программа "Содействие занятости населения Моздокского района Республики Северная Осетия-Алания" </t>
  </si>
  <si>
    <t>Резерв финансовых средств для локализации, ликвидации последствий аварий в образовательных организациях</t>
  </si>
  <si>
    <t>99 9 00 6340 0</t>
  </si>
  <si>
    <t>Муниципальная программа "Развитие муниципальной системы образования в Моздокском районе"</t>
  </si>
  <si>
    <t>Муниципальная программа "Развитие муниципальной системы образования  в Моздокском районе"</t>
  </si>
  <si>
    <t>Муниципальная программа «Доступная среда»</t>
  </si>
  <si>
    <t>Расходы за счет субсидий на реализацию мероприятий в рамках государственной программы Российской Федерации «Доступная среда» за счет средств местного бюджета</t>
  </si>
  <si>
    <t>Подпрограмма "Создание условий для  реализации муниципальной программы «Развитие муниципальной системы образования в Моздокском районе"</t>
  </si>
  <si>
    <t>Муниципальная программа "Развитие и поддержка малого и среднего предпринимательства Моздокского района"</t>
  </si>
  <si>
    <t>08 0 01 0000 0</t>
  </si>
  <si>
    <t>Муниципальная программа "Содержание, реконструкция и ремонт автомобильных дорог муниципального образования Моздокский район"</t>
  </si>
  <si>
    <t>Подпрограмма «Содержание автомобильных дорог общего пользования муниципального образования Моздокский район»</t>
  </si>
  <si>
    <t>Муниципальная программа "Социальная поддержка населения Моздокского район"</t>
  </si>
  <si>
    <t xml:space="preserve">Муниципальная программа "Развитие информационного общества в муниципальном образовании Моздокский район" </t>
  </si>
  <si>
    <t>Подпрограмма «Обеспечение создания условий для реализации муниципальной программы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</si>
  <si>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пенсиям»</t>
  </si>
  <si>
    <t xml:space="preserve">Муниципальная программа «Социальная поддержка населения Моздокского района» </t>
  </si>
  <si>
    <t>Муниципальная программа "Содействие занятости населения Моздокского района Республики Северная Осетия-Алания"</t>
  </si>
  <si>
    <t>Муниципальная программа "Обеспечение жильем молодых семей Моздокского района Республики Северная Осетия-Алания"</t>
  </si>
  <si>
    <t>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</si>
  <si>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Моздокский район" </t>
  </si>
  <si>
    <t>Муниципальная программа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</si>
  <si>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>Муниципальная программа «Развитие муниципальной системы образования  в Моздокском районе»</t>
  </si>
  <si>
    <t>Подпрограмма "Создание условий для реализации муниципальной программы "Развитие муниципальной системы образования в Моздокском районе"</t>
  </si>
  <si>
    <t>Муниципальная программа «Развитие культуры Моздокского района»</t>
  </si>
  <si>
    <t>Подпрограмма «Обеспечение условий для реализации муниципальной программы «Развитие культуры Моздокского района»»</t>
  </si>
  <si>
    <t>Муниципальная программа «Развитие муниципальной системы образования в Моздокском районе»</t>
  </si>
  <si>
    <t>Муниципальная программа «Обеспечение жильем молодых семей Моздокского района Республики Северная Осетия-Алания»</t>
  </si>
  <si>
    <t>Муниципальная программа «Развитие муниципальной системы образования в   Моздокском районе Республики Северная Осетия-Алания»</t>
  </si>
  <si>
    <t xml:space="preserve">Муниципальная программа «Молодежная политика и развитие физической культуры и спорта в Моздокском районе» </t>
  </si>
  <si>
    <t xml:space="preserve">Муниципальная программа «Молодежная политика и развитие физической культуры и спорта  в Моздокском районе» </t>
  </si>
  <si>
    <t xml:space="preserve">Муниципальная программа «Содействие занятости населения Моздокского района Республики Северная Осетия-Алания» </t>
  </si>
  <si>
    <t>Подпрограмма «Обеспечение создания условий для реализации муниципальной программы «Обеспечение мероприятий гражданской обороны, предупреждения и ликвидации последствий чрезвычайных ситуаций на территории Моздокского района»</t>
  </si>
  <si>
    <t xml:space="preserve">Муниципальная программа «Развитие и поддержка малого и среднего предпринимательства Моздокского района» </t>
  </si>
  <si>
    <t>Муниципальная программа «Развитие муниципальной системы образования в Моздокском районе »</t>
  </si>
  <si>
    <t>Подпрограмма «Обеспечение условий для реализации муниципальной программы «Развитие культуры Моздокского района»</t>
  </si>
  <si>
    <t xml:space="preserve">Муниципальная программа «Профилактика терроризма и экстремизма в Моздокском районе Республика Северная Осетия-Алания» </t>
  </si>
  <si>
    <t>Подпрограмма «Создание условий  для  реализации муниципальной программы «Развитие муниципальной системы образования  в Моздокском районе»</t>
  </si>
  <si>
    <t xml:space="preserve">Муниципальная программа «Обеспечение мероприятий гражданской обороны,  предупреждения и ликвидации последствий чрезвычайных ситуаций на территории Моздокского района» </t>
  </si>
  <si>
    <t>09 3 01 0000 0</t>
  </si>
  <si>
    <t xml:space="preserve">Муниципальная программа «Энергосбережение и повышение энергетической эффективности» </t>
  </si>
  <si>
    <t xml:space="preserve">Муниципальная программа «Доступная среда» </t>
  </si>
  <si>
    <t>Расходы  в рамках реализации государственной программы Российской Федерации "Доступная среда" за счет средств местного бюджета</t>
  </si>
  <si>
    <t>Муниципальная программа "Профилактика правонарушений в муниципальном образовании Моздокский район"</t>
  </si>
  <si>
    <t>Муниципальная программа "Формирование законопослушного поведения участников дорожного движения в муниципальном образовании Моздокский район"</t>
  </si>
  <si>
    <t>Основное мероприятие "Повышение уровня правового воспитания участников дорожного движения, культуры их поведения, профилактика детского дорожного травматизма в муниципальном образовании Моздокский район"</t>
  </si>
  <si>
    <t>Подпрограмма "Содержание объектов муниципальной собственности муниципального образования Моздокский район"</t>
  </si>
  <si>
    <t>Муниципальная программа "Формирование законопослушного поведения участников дорожного движения в муниципальном образовании  Моздокский район"</t>
  </si>
  <si>
    <t xml:space="preserve"> Муниципальная программа "Управление земельными ресурсами в муниципальном образовании Моздокский район Республики Северная Осетия-Алания"</t>
  </si>
  <si>
    <t>Основное мероприятие "Повышение эффективности и прозрачности управления земельными ресурсами муниципального образования  Моздокский район Республики Северная Осетия-Алания"</t>
  </si>
  <si>
    <t>Основное мероприятие «Создание условий для комплексного и устойчивого развития территории муниципального образования 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условий»</t>
  </si>
  <si>
    <t>Муниципальная программа "Территориальное планирование и обеспечение градостроительной деятельности на територии муниципального образования  Моздокский район Республики Северная Осетия - Алания"</t>
  </si>
  <si>
    <t xml:space="preserve">Муниципальная программа «Содержание, реконструкция и ремонт автомобильных дорог муниципального образования  Моздокский район» </t>
  </si>
  <si>
    <t>Муниципальная программа "Содержание, реконструкция и ремонт автомобильных дорог муниципального образования  Моздокский район"</t>
  </si>
  <si>
    <t xml:space="preserve">Муниципальная программа «Управление земельными ресурсами в муниципальном образовании  Моздокский район Республики Северная Осетия-Алания» 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</si>
  <si>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 Моздокский район" </t>
  </si>
  <si>
    <t>Муниципальная программа "Профилактика правонарушений в муниципальном образовании  Моздокский район"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</si>
  <si>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 Моздокский район Республики Северная Осетия-Алания"</t>
  </si>
  <si>
    <t xml:space="preserve">Муниципальная программа «Развитие информационного общества в муниципальном образовании   Моздокский район" 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</si>
  <si>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район" 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</si>
  <si>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Моздокский район Республики Северная Осетия- Алания"</t>
  </si>
  <si>
    <t>Расходы на проведение текущего и капитального ремонта имущества, находящегося в муниципальной собственности и составляющего казну муниципального образования Моздокский район</t>
  </si>
  <si>
    <t>Расходы на проведение технической инвентаризации, паспортизации имущества, находящимся в муниципальной собственности муниципального образования Моздокский район"</t>
  </si>
  <si>
    <t>Основное мероприятие "Разработка проектно-сметной документации на объекты, которые планируется реконструировать, либо планируемые к строительству"</t>
  </si>
  <si>
    <t>Муниципальная программа  "Содержание, реконструкция и ремонт автомобильных дорог муниципального образования  Моздокский район"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</si>
  <si>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- Алания"</t>
  </si>
  <si>
    <t>Муниципальная программа "Управление земельными ресурсами в муниципальном образовании Моздокский район Республики Северная Осетия - Алания"</t>
  </si>
  <si>
    <t>Основные мероприятия "Повышение эффективности и прозрачности управления земельными ресурсами в муниципальном образовании Моздокский район Республики Северная Осетия - Алания "</t>
  </si>
  <si>
    <t>Основные мероприятия "Создание условий для комплексного и устойчивого развития территории 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"</t>
  </si>
  <si>
    <t>Расходы на обеспечение всеми неоходимыми услугами по содержанию имущества, находящегося в муниципальной собственности"</t>
  </si>
  <si>
    <t>Непрограммные расходы по обеспечению расходов на исполнение полномочий муниципального образования Моздокский район на территории сельских поселений, предусмотренных частью 1 статьи 14 Федерального закона от 06.10.2003г.  №131-ФЗ</t>
  </si>
  <si>
    <t>Расходы на поддержку социально-ориентированных и иных некоммерческих объединений</t>
  </si>
  <si>
    <t xml:space="preserve">Муниципальная программа "Молодежная политика и развитие физической культуры и спорта в Моздокском районе" </t>
  </si>
  <si>
    <t>Подпрограмма «Социальное обеспечение лиц,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законодательством»</t>
  </si>
  <si>
    <t>Подпрограмма «Содействие в трудоустройстве и снижение напряженности на рынке труда за счет средств местного бюджета"</t>
  </si>
  <si>
    <t>Подпрограмма «Развитие общего образования»</t>
  </si>
  <si>
    <t>Муниципальная программа «Развитие муниципальной системы образования в  Моздокском районе»</t>
  </si>
  <si>
    <t>Основное мероприятие «Повышение эффективности и прозрачности управления земельными ресурсами муниципального образования Моздокский район Рсепублики Северная Осетия-Алания»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</si>
  <si>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и  Моздокский район РСО-Алания"</t>
  </si>
  <si>
    <t>Основное мероприятие "Создание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условий"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</si>
  <si>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Моздокский район РСО-Алания"</t>
  </si>
  <si>
    <t>Подпрограмма "Обеспечение создания условий для реализации муниципальной программы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</si>
  <si>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 xml:space="preserve">Налоги на товары  (работы, услуги), реализуемые на территории Российской Федерации </t>
  </si>
  <si>
    <t>1 05 01000 00 0000 110</t>
  </si>
  <si>
    <t>Налог, взимаемый в связи с применением патентной системы налогообложения</t>
  </si>
  <si>
    <t>1 08 00000 00 0000 000</t>
  </si>
  <si>
    <t>1 12 00000 00 0000 000</t>
  </si>
  <si>
    <t>Прочие неналоговые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</si>
  <si>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</si>
  <si>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</si>
  <si>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</si>
  <si>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Подпрограмма «Содержание объектов муниципальной собственности муниципального образования Моздокский район" </t>
  </si>
  <si>
    <t xml:space="preserve">Муниципальная программа «Развитие информационного общества  в муниципальном образовании Моздокский район" </t>
  </si>
  <si>
    <t>Расходы на обеспечение всеми неоходимыми услугами по содержанию имущества, находяегося в муниципальной собственности"</t>
  </si>
  <si>
    <t xml:space="preserve">Подпрограмма  "Содержание объектов муниципальной собственности муниципального образования  Моздокский район" </t>
  </si>
  <si>
    <t>Расходы на обеспечение всеми необходимыми услугами по содержанию имущества, находящегося в  муниципальной  собственности</t>
  </si>
  <si>
    <t>Непрограммные расходы исполнение полномочий сельских поселений по осуществлению бухгалтерского и бюджетного  учета, предусмотренного пунктом 1 части 1 статьи 14 Федерального закона от 06.10.2003 г. №131-ФЗ</t>
  </si>
  <si>
    <t xml:space="preserve"> Подпрограмма «Проведение информационно-пропагандистских мероприятий по профилактике терроризма и экстремизма в Моздокском районе»</t>
  </si>
  <si>
    <t>Непрограммные расходы исполнение полномочий сельских поселений по осуществлению бухгалтерского и  бюджетного  учета, предусмотренного пунктом 1 части 1 статьи 14 Федерального закона от 06.10.2003 г. №131-ФЗ</t>
  </si>
  <si>
    <t>Непрограммные расходы на осуществление работ по установке, реконструкции и демонтажу сооружений и конструкций (не относящиеся к муниципальной собственности)</t>
  </si>
  <si>
    <t>Непрограммные расходы по обеспечению расходов поселений в части статьи 14 ФЗ-131</t>
  </si>
  <si>
    <t>99 9 00 61260</t>
  </si>
  <si>
    <t>Основное мероприятие "Реализация мер по обеспечению семей сельского населения благоустроенным жильем на сельских территоиях"</t>
  </si>
  <si>
    <t>08 0 01 L576 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</si>
  <si>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</si>
  <si>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</si>
  <si>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</si>
  <si>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</si>
  <si>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обеспечение развития материально-технической базы домов культуры за счет средств местногго бюджета</t>
  </si>
  <si>
    <t>543</t>
  </si>
  <si>
    <t>01 2 01 L467 3</t>
  </si>
  <si>
    <t>13 0 01 6032 0</t>
  </si>
  <si>
    <t>03 7 01 6331 0</t>
  </si>
  <si>
    <t>03 4 01 6326 0</t>
  </si>
  <si>
    <t>03 5 01 6329 0</t>
  </si>
  <si>
    <t>03 8 01 6333 0</t>
  </si>
  <si>
    <t>03 8  01 6333 0</t>
  </si>
  <si>
    <t>Подпрограмма «Обеспечение противопожарной безопасности в образовательных организациях»</t>
  </si>
  <si>
    <t>03 4 01 6327 0</t>
  </si>
  <si>
    <t>03 5 01 6330 0</t>
  </si>
  <si>
    <t>Подпрограмма "Обеспечение противопожарной безопасности в образовательных учреждениях»</t>
  </si>
  <si>
    <t>03 8  01 6334 0</t>
  </si>
  <si>
    <t>03 4 01 6328 0</t>
  </si>
  <si>
    <t>03 3 01 6325 0</t>
  </si>
  <si>
    <t>Подпрограмма «Обеспечение противопожарной безопасности в образовательных учреждениях»</t>
  </si>
  <si>
    <t>03 8 01 6335 0</t>
  </si>
  <si>
    <t>03 9 01 0011 0</t>
  </si>
  <si>
    <t>03 9 01 0019 0</t>
  </si>
  <si>
    <t>03 9 01 0059 0</t>
  </si>
  <si>
    <t>03 5 01 2227 0</t>
  </si>
  <si>
    <t>03 6 00 2165 0</t>
  </si>
  <si>
    <t>03 6 01 0000 0</t>
  </si>
  <si>
    <t>03 6 00 0000 0</t>
  </si>
  <si>
    <t>Благоустройство</t>
  </si>
  <si>
    <t>547</t>
  </si>
  <si>
    <t>Муниципальная программа "Формирование современной городской среды на 2019-2024 годы"</t>
  </si>
  <si>
    <t>22 0 00 0000 0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</si>
  <si>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"</t>
  </si>
  <si>
    <t>22 1 00 0000 0</t>
  </si>
  <si>
    <t>Расходы  на поддержку государственных программ РФ и муниципальных программ формирования городской среды за счет средств вышестоящего бюджета</t>
  </si>
  <si>
    <t>22 1 F2 5555 1</t>
  </si>
  <si>
    <t>Расходы на формирование современной городской среды  за счет средств местного бюджета</t>
  </si>
  <si>
    <t>22 1 F2 5555 3</t>
  </si>
  <si>
    <t>Расходы на обеспечение развития материально-технической базы домов культуры за счет средств вышестоящего бюджета</t>
  </si>
  <si>
    <t>99 4 00 L467 1</t>
  </si>
  <si>
    <t>Расходы на обеспечение развития материально-технической базы домов культуры за счет средств местного бюджета</t>
  </si>
  <si>
    <t>99 4 00 L467 3</t>
  </si>
  <si>
    <t>Подпрограмма «Обеспечение функционирования объектов   теплоснабжения образовательных организаций»</t>
  </si>
  <si>
    <t>03 6 01 2165 0</t>
  </si>
  <si>
    <t>Подпрограмма "Обеспечение противопожарной безопасности в образовательных учреждениях"</t>
  </si>
  <si>
    <t>03 8 01 6334 0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</si>
  <si>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</si>
  <si>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</si>
  <si>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2 02 25299 05 0000 150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</si>
  <si>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</si>
  <si>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</si>
  <si>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2 02 45303 05 0000 150</t>
  </si>
  <si>
    <t>321</t>
  </si>
  <si>
    <t>Подпрограмма «Обеспечение функционирования объектов теплоснабжения образовательных организаций»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</si>
  <si>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Осетия-Алания""</t>
  </si>
  <si>
    <t>Основное мероприятие "Реализация мер по обеспечению семей сельского населениблагоустроенным жильем на сельских территориях"</t>
  </si>
  <si>
    <t xml:space="preserve">08 0 01 L576 3 </t>
  </si>
  <si>
    <t>Расходы на 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 за счет средств местного бюджета</t>
  </si>
  <si>
    <t>23 1 F2 5555 1</t>
  </si>
  <si>
    <t xml:space="preserve">Итого </t>
  </si>
  <si>
    <t>Подпрограмма "Ремонт объектов муниципальной собственности, составляющих казну муниципального образования Моздокский район"</t>
  </si>
  <si>
    <t>Основное мероприятие "Обеспечение проведения ремонта (текущего, капитального) имущества, находящегося в казне муниципального образования Моздокский район"</t>
  </si>
  <si>
    <t>Основное мероприятие "Обеспечение выполнения мероприятий по учету, контролю и распоряжению муниципаьным имуществом, находящимся в собственности муниципального образования Моздокский район"</t>
  </si>
  <si>
    <t xml:space="preserve">Муниципальная программа "Управление муниципальной собственностью муниципального образования Моздокский район" </t>
  </si>
  <si>
    <t>Основное мероприятие "Содействие повышению правовой грамотности и информированности населения района в вопросах защиты прав потребителей"</t>
  </si>
  <si>
    <t>Расходы на обеспечение общественной потребности в аварийно-спрасательных услугах-ликвидация последствий всех видов ЧС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</si>
  <si>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</si>
  <si>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федер бюджета</t>
  </si>
  <si>
    <t>08 0 01 L576 1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</si>
  <si>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респ бюджета</t>
  </si>
  <si>
    <t>08 0 01 L576 2</t>
  </si>
  <si>
    <t>Расходы на обеспечение развития материально-технической базы домов культуры за счет средств вышестоящих бюджетов</t>
  </si>
  <si>
    <t>Расходы на пополнение книжного фонда и периодических изданий библиотек Моздокского района за счет средств Резервного фонда Главы РСО-Алания</t>
  </si>
  <si>
    <t>01 2 02 6128 0</t>
  </si>
  <si>
    <t>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района, реализующих образовательные программы начального общего основного общего и среднего общего образования, в том числе адаптированные основные общеобразовательные программы, за счет средств вышестоящего бюджета</t>
  </si>
  <si>
    <t>03 2 01 5303 0</t>
  </si>
  <si>
    <t>Расходы на реализацию мероприятий по организации бесплатного питания обучающихся, получающих начальное общее образование в муниципальных образовательных организациях Моздокского района за счет средств вышестоящего бюджета</t>
  </si>
  <si>
    <t>03 5 01 R304 0</t>
  </si>
  <si>
    <t>Расходы на организацию бесплатного горячего питания обучающихся из семей, признанных малоимущими, и обучающихся с ограниченными возможностями здоровья, получающих основное общее и среднее общее образование в муниципальных образовательных организациях</t>
  </si>
  <si>
    <t>03 5 01 1048 4</t>
  </si>
  <si>
    <t>Муниципальная программа "Молодежная политика и развитие физической культуры и спорта "</t>
  </si>
  <si>
    <t>Подпрограмма   "Поддержка развития физической культуры массового спорта и туризма"</t>
  </si>
  <si>
    <t>Основное мероприятие "Организация и проведение спортивных соревнований"</t>
  </si>
  <si>
    <t>Расходы на развитие физической культуры и спорта среди молодежи и детей</t>
  </si>
  <si>
    <t>Межбюджетные трансферты на поддержку отрасли культуры за счет вышестоящих бюджетов</t>
  </si>
  <si>
    <t>99 4 A2 5519 1</t>
  </si>
  <si>
    <t>Межбюджетные трансферты на поддержку отрасли культуры за счет местного бюджетов</t>
  </si>
  <si>
    <t>99 4 A2 5519 3</t>
  </si>
  <si>
    <t>Непрограммные расходы по обустройству и восстановлению воинских захоронений за счет средств вышестоящего бюджета</t>
  </si>
  <si>
    <t>99 4 00 L299 1</t>
  </si>
  <si>
    <t>Непрограммные расходы по обустройству и восстановлению воинских захоронений за счет средств местного бюджета</t>
  </si>
  <si>
    <t>99 4 00 L299 3</t>
  </si>
  <si>
    <t>Расходы на предоставление государственной поддержки на приобретение жилья молодым семья за счет средств вышестоящего бюджета</t>
  </si>
  <si>
    <t>06 0 01 L497 1</t>
  </si>
  <si>
    <t>Расходы на предоставление государственной поддержки на приобретение жилья молодым семья за счет средств местного бюджета</t>
  </si>
  <si>
    <t>Межбюджетные трансферты общего характера на осуществление части полномочий по решению социально-значимых вопросов местного значения</t>
  </si>
  <si>
    <t>99 4 00 6010 0</t>
  </si>
  <si>
    <t xml:space="preserve">Ведомственная структура расходов бюджета муниципального образования  Моздокский район
на 2022 год
</t>
  </si>
  <si>
    <t>Основное мероприятие "Уменьшение числа зарегистрированных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</si>
  <si>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Расходы на обеспечение развития материально-технической базы домов культуры за счет вышестоящих бюджетов</t>
  </si>
  <si>
    <t>01 2 01 L467 1</t>
  </si>
  <si>
    <t>Расходы на предоставление государственной поддержки на приобретение жилья молодым семьям за счет вышестоящего бюджета</t>
  </si>
  <si>
    <t>Расходы на предоставление государственной поддержки на приобретение жилья молодым семьям за счет средств местного бюджета</t>
  </si>
  <si>
    <t>06 0 01 L4973 1</t>
  </si>
  <si>
    <t>Основное мероприятие "Содействие повышению правовой грамотности и информированности населения района в вопросах заиты прав потребителей"</t>
  </si>
  <si>
    <t>Межбюджетные трансферты на поддержку отрасли культуры за счет местного бюджета</t>
  </si>
  <si>
    <t>Доходы
бюджета муниципального образования  Моздокский район 
на 2022 год</t>
  </si>
  <si>
    <t xml:space="preserve">Распределение бюджетных ассигнований по разделам и подразделам, 
целевым статьям (муниципальным программам Моздокского района и непрограммным направлениям деятельности), группам и подгруппам видов расходов 
классификации расходов
 бюджета муниципального образования  Моздокский район 
на 2022 год
</t>
  </si>
  <si>
    <t xml:space="preserve"> 2022 год</t>
  </si>
  <si>
    <t xml:space="preserve">
Распределение бюджетных ассигнований по целевым статьям 
(муниципальным программам Моздокского района и непрограммным направлениям деятельности),  разделам, 
подразделам, группам и подгруппам видов расходов классификации 
расходов бюджета муниципального образования  Моздокский район  
на 2022 год
</t>
  </si>
  <si>
    <t>1 05 02000 00 0000 110</t>
  </si>
  <si>
    <t>Единый налог на вмененный доход для отдельных видов деятельности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</si>
  <si>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 федеральной целевой программы "Увековечение памяти погибших при защите Отечества на 2019 - 2024 годы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</si>
  <si>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</si>
  <si>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</si>
  <si>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</si>
  <si>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</si>
  <si>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</si>
  <si>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(Организация бесплатного горячего питания обучающихся, признанных малоимущими, и обучающихся с ограниченными возможностями здоровья, получающих основное общее и среднее общее образование в муниципальных образовательных организациях)</t>
  </si>
  <si>
    <t>Расходы на строительный контроль за выполнением работ</t>
  </si>
  <si>
    <t>Расходы по изготовлению проектно-сметных документаций с положительным заключением государственной экспертизы на объекты</t>
  </si>
  <si>
    <r>
      <rPr>
        <sz val="10"/>
        <color rgb="FF000000"/>
        <rFont val="Bookman Old Style"/>
        <family val="1"/>
        <charset val="204"/>
      </rPr>
      <t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</t>
    </r>
    <r>
      <rPr>
        <b/>
        <sz val="10"/>
        <color rgb="FF000000"/>
        <rFont val="Bookman Old Style"/>
        <family val="1"/>
        <charset val="204"/>
      </rPr>
      <t xml:space="preserve"> "</t>
    </r>
  </si>
  <si>
    <t>Непрограммные расходы на обеспечение мероприятий по переселению граждан из аварийного жилищного фонда за счет средств республиканского бюджета</t>
  </si>
  <si>
    <t>Субсидии</t>
  </si>
  <si>
    <t>520</t>
  </si>
  <si>
    <t>99 4 00 9602 0</t>
  </si>
  <si>
    <t>Муниципальная программа "Доступная среда"</t>
  </si>
  <si>
    <t>Основное мероприятие "Повышение доступности объектов социальной инфраструктуры, информационных ресурсов для лиц с ограниченными возможностями здоровья"</t>
  </si>
  <si>
    <t>Расходы за счет субсидии на реализацию мероприятий в рамках государственной программы Российской Федерации "Доступная среда на 2011-2021годы" за счет средств местного бюджета</t>
  </si>
  <si>
    <t>Основное мероприятие "Содействие повышению правовой граммотности и информированности населения района в вопросах защиты прав потребителей"</t>
  </si>
  <si>
    <t>Иные непрограммные мероприятия</t>
  </si>
  <si>
    <t xml:space="preserve">Муниципальная программа "Ремонт и содержание объектов муниципальной собственности муниципального образования Моздокский район" </t>
  </si>
  <si>
    <t>99 4 00 0960 2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</si>
  <si>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на 2019-2024гг"</t>
  </si>
  <si>
    <t>Основное мероприятие"Повышение доступности объектов социальной инфраструктуры, информационных ресурсов для лиц с ограниченными возможностями здоровья"</t>
  </si>
  <si>
    <t>Расходы на обеспечение деятельности общеобразовательных учреждений за счет средств местного бюджета</t>
  </si>
  <si>
    <t>Расходы на обеспечение деятельности школы-интерната за счет средств местного бюджета</t>
  </si>
  <si>
    <t>Расходы за счет субсидий на реализацию мероприятий в рамках государственной программы Российской Федерации «Доступная среда на 2011-2021годы» за счет средств местного бюджета</t>
  </si>
  <si>
    <t>Подпрограмма "Развитие дополнительного образования"</t>
  </si>
  <si>
    <t>99 0  00 0000 0</t>
  </si>
  <si>
    <t>Межбюджетные трансферты бюджетам муниципальных муниципальных образований</t>
  </si>
  <si>
    <t>Подпрограмма «Развитие  общего образования»</t>
  </si>
  <si>
    <t>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района, реализующих образовательные программы начального общего основного общего и среднего общего образования, в том числе адаптированные основные общеобразовательные программы,за счет средств выщестоящего бюджета</t>
  </si>
  <si>
    <t>Непрграммные расходы на обеспечение м ероприятий по переселению граждан из аварийного жилищного фонда за счет средств республиканского бюджета</t>
  </si>
  <si>
    <t>Непрограммные расходы по обустройству и восстановлению воинских захоронений за счет вышестоящих бюджетов</t>
  </si>
  <si>
    <t>99 4 00 L2991</t>
  </si>
  <si>
    <t>Непрограммные расходы по обустройству и восстановлению воинских захоронений за счет местного бюджета</t>
  </si>
  <si>
    <t>99 4 00 L2993</t>
  </si>
  <si>
    <t>Муниципальная программа "Формирование современной городской среды  на 2019-2024 годы"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</si>
  <si>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федер. бюджета</t>
  </si>
  <si>
    <t>Субсидии бюджетам муниципальных районов на поддержку отрасли культуры</t>
  </si>
  <si>
    <t>2 02 35120 05 0000 150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</si>
  <si>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</si>
  <si>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</si>
  <si>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изменение с учетом Закона Республики от 20 декабря 2021 года</t>
  </si>
  <si>
    <t>Сумма 2022 год</t>
  </si>
  <si>
    <t>202 15002 05 0000 150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</si>
  <si>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</si>
  <si>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выполнение передаваемых полномочий субъектов Российской Федерации             (обустройство и содержание мест утилизации биологических отходов (скотомогильников, биотермических ям))</t>
  </si>
  <si>
    <t>2 02 30024 05 0103 150</t>
  </si>
  <si>
    <t>Субвенции бюджетам муниципальных районов на  выполнение передаваемых полномочий субъектов Российской Федерации  (содержание приютов для безнадзорных животных)</t>
  </si>
  <si>
    <t>2 02 30024 05 0104 150</t>
  </si>
  <si>
    <t xml:space="preserve">04  </t>
  </si>
  <si>
    <t>25 0 00 0000 0</t>
  </si>
  <si>
    <t>25 0 01 0000 0</t>
  </si>
  <si>
    <t>25 0 01 6250 0</t>
  </si>
  <si>
    <t>Сельское хозяйство и рыболовсто</t>
  </si>
  <si>
    <t>Муниципальная программа "Осуществление деятельности по обращению с животными без владельцев на территории муниципального образования Моздокский район"</t>
  </si>
  <si>
    <t>Основное мероприятие "Создание благоприятных условий проживания граждан Моздокского района и сокращение численности животных без владельцев на территории Моздокского района"</t>
  </si>
  <si>
    <t>Расходы на мероприятие по осуществлению деятельности по обращению с животными без владельцев</t>
  </si>
  <si>
    <t>99 9 00 6251 0</t>
  </si>
  <si>
    <t>Другие вопросы в области жилищно-коммунального хозяйства</t>
  </si>
  <si>
    <t>Непрограммные расходы на мероприятия по обустройству и содержанию мест утилизации биологических отходов (скотомогильников, биотермических ям)</t>
  </si>
  <si>
    <t>Изменение №1</t>
  </si>
  <si>
    <t xml:space="preserve">Приложение №2
к решению Собрания представителей
Моздокского района №448  от 27.12.2021 г.
</t>
  </si>
  <si>
    <t xml:space="preserve">Приложение №4
к решению Собрания представителей
Моздокского района №448  от 27.12.2021 г.
</t>
  </si>
  <si>
    <t xml:space="preserve">Приложение №6
к решению Собрания представителей
Моздокского района №448  от 27.12.2021 г.
</t>
  </si>
  <si>
    <t xml:space="preserve">Приложение №8
к решению Собрания представителей
Моздокского района №448  от 27.12.2021 г.
</t>
  </si>
  <si>
    <t>24 0 00 0000 0</t>
  </si>
  <si>
    <t>24 0 01 0000 0</t>
  </si>
  <si>
    <t>24 0 01 6823 0</t>
  </si>
  <si>
    <t>Муниципальная программа "Благоустройство сельских территорий Моздокского района"</t>
  </si>
  <si>
    <t>Основное мероприятие "Реализация проектов по благоустройству сельских территорий Моздокского района Республики Северная Осетия-Алания"</t>
  </si>
  <si>
    <t>Расходы на реализацию проектов по благоустройству сельских территорий Моздокского района Республики Северная Осетия-Алания за счет средств местного бюджета</t>
  </si>
  <si>
    <t>10 0 01 S675 1</t>
  </si>
  <si>
    <t>22 2 00 0000 0</t>
  </si>
  <si>
    <t>22 2 F2 5424 3</t>
  </si>
  <si>
    <t>Основное мероприятие "Межбюджетные трансферты бюджетам муниципальных образований на создание комфортной городской среды в малых городах и истоических поселениях - победителей Всероссийского конкурса лучших проектов создания комфортной городской среды"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</si>
  <si>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местного бюджета</t>
  </si>
  <si>
    <t>Моздокское городское поселение</t>
  </si>
  <si>
    <t>Приложение №1
к решению Собрания представителей
Моздокского района №     от   .      . 2022 г.</t>
  </si>
  <si>
    <t xml:space="preserve">Приложение №5
к решению Собрания представителей
Моздокского района №____ от __.__. 2022 г.
</t>
  </si>
  <si>
    <t xml:space="preserve">Приложение №7
к решению Собрания представителей
Моздокского района №____ от __.__. 2022 г.
</t>
  </si>
  <si>
    <t>Межбюджетные трансферты, передаваемые бюджетам поселений на создание  комфортной городской среды в малых городах и исторических поселениях -победителях Всероссиского конкурса лучших проектов создания комфортной городской среды за счет средств местного бюджета на 2022 год</t>
  </si>
  <si>
    <t xml:space="preserve">Приложение №10
к решению Собрания представителей
Моздокского района № 448 от  27.12.2021 г.
</t>
  </si>
  <si>
    <t>Изменение №2</t>
  </si>
  <si>
    <t xml:space="preserve">Приложение №3
к решению Собрания представителей
Моздокского района №448 от 27.12.2021 г.
</t>
  </si>
  <si>
    <t>2023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</si>
  <si>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заключения договоров аренды указанных земельных участков</t>
  </si>
  <si>
    <t>Дотации бюджетам муниципальных районов на выравнивание бюджетной обеспеченности</t>
  </si>
  <si>
    <t>202 25467 05 0000 150</t>
  </si>
  <si>
    <t xml:space="preserve">Субвенции бюджетам муниципальных рай­онов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 </t>
  </si>
  <si>
    <t>202 35118 05 0000 150</t>
  </si>
  <si>
    <t>202 35120 05 0000 150</t>
  </si>
  <si>
    <t>Приложение №2
к решению Собрания представителей
Моздокского района №     от   .      . 2022 г.</t>
  </si>
  <si>
    <t xml:space="preserve">Приложение №5
к решению Собрания представителей
Моздокского района №448 от 27.12.2021 г.
</t>
  </si>
  <si>
    <t>Условно утверждаемые расходы</t>
  </si>
  <si>
    <t>Расходы по изготовлению проектно-сметной документации</t>
  </si>
  <si>
    <t>09 1 01 6923 0</t>
  </si>
  <si>
    <t>Расходы на обеспечение общественной потребности в аварийно-спасательных услугах  по ликвидации последствий всех видов ЧС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</si>
  <si>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</t>
  </si>
  <si>
    <t xml:space="preserve">Приложение №7
к решению Собрания представителей
Моздокского района №448 от 27.12.2021 г.
</t>
  </si>
  <si>
    <t xml:space="preserve"> 2023 год</t>
  </si>
  <si>
    <t>00  0 00 0000 0</t>
  </si>
  <si>
    <t>Основное мероприятие "Содействие повышению правовой граммотности и информированности населения района в вопросах заиты прав потребителей"</t>
  </si>
  <si>
    <t>Подпрограмма «Содержание автомобильных дорог общего пользования муниципального образования – Моздокский район»</t>
  </si>
  <si>
    <t xml:space="preserve">Приложение №3
к решению Собрания представителей
Моздокского района № ___от __.___. 2022 г.
</t>
  </si>
  <si>
    <t>Приложение №4
к решению Собрания представителей
Моздокского района №     от   .      . 2022 г.</t>
  </si>
  <si>
    <t>Приложение №6
к решению Собрания представителей
Моздокского района №     от   .      . 2022 г.</t>
  </si>
  <si>
    <t xml:space="preserve">Приложение №9
к решению Собрания представителей
Моздокского района №448 от 27.12.2021 г.
</t>
  </si>
  <si>
    <t>Подпрограмма «Развитие  общего образования »</t>
  </si>
  <si>
    <t>Основное мероприятие "Реализация мер по обеспечению семей сельского населения благоустроенным жильем на сельских территориях"</t>
  </si>
  <si>
    <t>Подпрограмма «Содействие в трудоустройстве и снижение напряженности на рынке труда за  счет средств местного бюджета»</t>
  </si>
  <si>
    <t xml:space="preserve">Приложение №8
к решению Собрания представителей
Моздокского района №____ от __.__. 2022 г.
</t>
  </si>
  <si>
    <t>Веселовское</t>
  </si>
  <si>
    <t>Виноградненское</t>
  </si>
  <si>
    <t>Кизлярское</t>
  </si>
  <si>
    <t>Луковское</t>
  </si>
  <si>
    <t>Ново-Осетинское</t>
  </si>
  <si>
    <t>Предгорненское</t>
  </si>
  <si>
    <t>Притеречное</t>
  </si>
  <si>
    <t>Раздольненское</t>
  </si>
  <si>
    <t>Садовое</t>
  </si>
  <si>
    <t>Сухотское</t>
  </si>
  <si>
    <t>Троицкое</t>
  </si>
  <si>
    <t>Хурикауское</t>
  </si>
  <si>
    <t>Итого по сельским поселениям</t>
  </si>
  <si>
    <t xml:space="preserve">Приложение №9
к решению Собрания представителей
Моздокского района №____ от __.__. 2022 г.
</t>
  </si>
  <si>
    <t xml:space="preserve">Приложение №10
к решению Собрания представителей
Моздокского района №____ от __.__. 2022 г.
</t>
  </si>
  <si>
    <t xml:space="preserve">Таблица №4    </t>
  </si>
  <si>
    <t>Таблица № 4</t>
  </si>
  <si>
    <t>Калининское</t>
  </si>
  <si>
    <t xml:space="preserve">Приложение №11
к решению Собрания представителей
Моздокского района №____ от __.__. 2022 г.
</t>
  </si>
  <si>
    <t>Таблица № 6</t>
  </si>
  <si>
    <t>Распределение межбюджетных трансфертов на обеспечение мероприятий по переселению граждан из аварийного жилищного фонда из республиканского бюджета Республики Северная Осетия-Алания на 2022 год</t>
  </si>
  <si>
    <t xml:space="preserve">Приложение №11
к решению Собрания представителей
Моздокского района № 448 от  27.12.2021 г.
</t>
  </si>
  <si>
    <t xml:space="preserve">Приложение №12
к решению Собрания представителей
Моздокского района №____ от __.__. 2022 г.
</t>
  </si>
  <si>
    <t>99 4 F3 6748 3</t>
  </si>
  <si>
    <t>99 4 F3 6748 4</t>
  </si>
  <si>
    <t>Непрограммные расходы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реформирования ЖКХ</t>
  </si>
  <si>
    <t>Непрграммные расходы на обеспечение мероприятий по переселению граждан из аварийного жилищного фонда за счет средств республиканского бюджета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</si>
  <si>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</si>
  <si>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</si>
  <si>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</si>
  <si>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</si>
  <si>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Приложение №13
к решению Собрания представителей
Моздокского района №____ от __.__. 2022 г.
</t>
  </si>
  <si>
    <t>Таблица № 8</t>
  </si>
  <si>
    <t>Распределение межбюджетных трансфертов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реформирования ЖКХ на 2022 год</t>
  </si>
  <si>
    <t xml:space="preserve">Приложение №14
к решению Собрания представителей
Моздокского района №____ от __.__. 2022 г.
</t>
  </si>
  <si>
    <t>Межбюджетные трансферты на содействие в организации временного трудоустройства безработных граждан, испытывающих трудности в поиске работы за счет средств местного бюджета на 2022 год</t>
  </si>
  <si>
    <t>Межбюджетные трансферты на содействие в организации и проведении оплачиваемых общественных работ за счет средств местного бюджета на 2022 год</t>
  </si>
  <si>
    <t>Таблица № 16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</si>
  <si>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</si>
  <si>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</si>
  <si>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Распределение 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округов, предоставляемой из республиканского бюджета Республики Северная Осетия-Алания, на 2022 год</t>
  </si>
  <si>
    <t>Распределение межбюджетных трансфертов на обеспечение мероприятий по переселению граждан из аварийного жилищного фонда из республиканского бюджета Республики Северная Осетия-Алания на плановый период 2023 и 2024 годов</t>
  </si>
  <si>
    <t>Распределение межбюджетных трансфертов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реформирования ЖКХ на плановый период 2023 и 2024 годов</t>
  </si>
  <si>
    <t xml:space="preserve">Доходы
бюджета муниципального образования  Моздокский район 
на плановый период 2023 и 2024 годов
</t>
  </si>
  <si>
    <t xml:space="preserve">Ведомственная структура расходов бюджета муниципального образования  Моздокский район
на плановый период 2023 и 2024 годов
</t>
  </si>
  <si>
    <t xml:space="preserve">Распределение бюджетных ассигнований по разделам и подразделам, 
целевым статьям (муниципальным программам Моздокского района и непрограммным направлениям деятельности), группам и подгруппам видов расходов классификации расходов бюджета муниципального образования  Моздокский район 
на плановый период 2023 и 2024 годов
</t>
  </si>
  <si>
    <t xml:space="preserve">
Распределение бюджетных ассигнований по целевым статьям 
(муниципальным программам Моздокского района и непрограммным направлениям деятельности),  разделам, 
подразделам, группам и подгруппам видов расходов классификации 
расходов бюджета муниципального образования  Моздокский район  
на плановый период 2023 и 2024 годов
</t>
  </si>
  <si>
    <t xml:space="preserve">Приложение №15
к решению Собрания представителей
Моздокского района №____ от __.__. 2022 г.
</t>
  </si>
  <si>
    <t xml:space="preserve">Приложение №16
к решению Собрания представителей
Моздокского района №____ от __.__. 2022 г.
</t>
  </si>
  <si>
    <t>Таблица №15</t>
  </si>
  <si>
    <t>Таблица № 17</t>
  </si>
  <si>
    <t>Таблица № 18</t>
  </si>
  <si>
    <t>Таблица № 19</t>
  </si>
  <si>
    <t>Иные межбюджетные трансферты на социально-значимые расходы на 2022 год</t>
  </si>
  <si>
    <t xml:space="preserve">Малгобекское </t>
  </si>
  <si>
    <t xml:space="preserve">Приложение №17
к решению Собрания представителей
Моздокского района №____ от __.__.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</si>
</sst>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#,##0.0\ _₽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rgb="FF000000"/>
      <name val="Arial Cyr"/>
    </font>
    <font>
      <sz val="11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b/>
      <sz val="10"/>
      <name val="Bookman Old Style"/>
      <family val="1"/>
      <charset val="204"/>
    </font>
    <font>
      <b/>
      <i/>
      <sz val="10"/>
      <color theme="1"/>
      <name val="Bookman Old Style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49" fontId="2" fillId="0" borderId="6">
      <alignment horizontal="center" vertical="top" shrinkToFit="1"/>
    </xf>
    <xf numFmtId="0" fontId="1" fillId="0" borderId="0"/>
    <xf numFmtId="0" fontId="1" fillId="0" borderId="0"/>
    <xf numFmtId="0" fontId="11" fillId="0" borderId="0"/>
    <xf numFmtId="43" fontId="11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wrapText="1"/>
    </xf>
    <xf numFmtId="0" fontId="8" fillId="0" borderId="0" xfId="0" applyFont="1" applyFill="1"/>
    <xf numFmtId="164" fontId="8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left" vertical="top" wrapText="1"/>
    </xf>
    <xf numFmtId="49" fontId="4" fillId="2" borderId="0" xfId="0" applyNumberFormat="1" applyFont="1" applyFill="1"/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1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4" fillId="0" borderId="5" xfId="3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/>
    </xf>
    <xf numFmtId="0" fontId="4" fillId="0" borderId="5" xfId="4" applyNumberFormat="1" applyFont="1" applyFill="1" applyBorder="1" applyAlignment="1">
      <alignment vertical="top" wrapText="1"/>
    </xf>
    <xf numFmtId="0" fontId="4" fillId="0" borderId="1" xfId="3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left" vertical="top" wrapText="1"/>
    </xf>
    <xf numFmtId="0" fontId="4" fillId="0" borderId="7" xfId="1" applyNumberFormat="1" applyFont="1" applyFill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7" fillId="0" borderId="1" xfId="2" applyFont="1" applyFill="1" applyBorder="1" applyAlignment="1" applyProtection="1">
      <alignment horizontal="right" wrapText="1" shrinkToFit="1"/>
    </xf>
    <xf numFmtId="0" fontId="7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2" borderId="0" xfId="0" applyFont="1" applyFill="1" applyAlignment="1"/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8" fillId="2" borderId="0" xfId="0" applyFont="1" applyFill="1"/>
    <xf numFmtId="164" fontId="4" fillId="2" borderId="0" xfId="0" applyNumberFormat="1" applyFont="1" applyFill="1" applyAlignment="1">
      <alignment horizontal="center"/>
    </xf>
    <xf numFmtId="0" fontId="7" fillId="0" borderId="5" xfId="1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4" fillId="0" borderId="1" xfId="4" applyNumberFormat="1" applyFont="1" applyFill="1" applyBorder="1" applyAlignment="1">
      <alignment vertical="top" wrapText="1"/>
    </xf>
    <xf numFmtId="0" fontId="0" fillId="0" borderId="0" xfId="0" applyFill="1"/>
    <xf numFmtId="4" fontId="4" fillId="0" borderId="1" xfId="0" applyNumberFormat="1" applyFont="1" applyFill="1" applyBorder="1"/>
    <xf numFmtId="0" fontId="4" fillId="0" borderId="0" xfId="0" applyFont="1" applyFill="1" applyAlignment="1">
      <alignment vertical="top" wrapText="1"/>
    </xf>
    <xf numFmtId="0" fontId="5" fillId="0" borderId="8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165" fontId="4" fillId="2" borderId="0" xfId="0" applyNumberFormat="1" applyFont="1" applyFill="1"/>
    <xf numFmtId="0" fontId="4" fillId="2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right"/>
    </xf>
    <xf numFmtId="164" fontId="8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7" fillId="0" borderId="1" xfId="1" applyNumberFormat="1" applyFont="1" applyFill="1" applyBorder="1" applyAlignment="1">
      <alignment horizontal="center" wrapText="1"/>
    </xf>
    <xf numFmtId="0" fontId="7" fillId="0" borderId="5" xfId="3" applyNumberFormat="1" applyFont="1" applyFill="1" applyBorder="1" applyAlignment="1">
      <alignment vertical="top" wrapText="1"/>
    </xf>
    <xf numFmtId="0" fontId="7" fillId="0" borderId="5" xfId="1" applyNumberFormat="1" applyFont="1" applyFill="1" applyBorder="1" applyAlignment="1">
      <alignment horizontal="left" vertical="top" wrapText="1"/>
    </xf>
    <xf numFmtId="0" fontId="7" fillId="0" borderId="5" xfId="4" applyNumberFormat="1" applyFont="1" applyFill="1" applyBorder="1" applyAlignment="1">
      <alignment vertical="top" wrapText="1"/>
    </xf>
    <xf numFmtId="0" fontId="7" fillId="0" borderId="1" xfId="3" applyNumberFormat="1" applyFont="1" applyFill="1" applyBorder="1" applyAlignment="1">
      <alignment vertical="top" wrapText="1"/>
    </xf>
    <xf numFmtId="0" fontId="7" fillId="0" borderId="1" xfId="4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9" fillId="0" borderId="5" xfId="1" applyNumberFormat="1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vertical="center" indent="15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/>
    </xf>
    <xf numFmtId="164" fontId="4" fillId="0" borderId="1" xfId="6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5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164" fontId="4" fillId="0" borderId="0" xfId="0" applyNumberFormat="1" applyFont="1" applyFill="1"/>
    <xf numFmtId="0" fontId="8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1" applyNumberFormat="1" applyFont="1" applyFill="1" applyBorder="1" applyAlignment="1">
      <alignment wrapText="1"/>
    </xf>
    <xf numFmtId="0" fontId="4" fillId="0" borderId="1" xfId="0" applyFont="1" applyFill="1" applyBorder="1" applyAlignment="1"/>
    <xf numFmtId="165" fontId="4" fillId="0" borderId="1" xfId="0" applyNumberFormat="1" applyFont="1" applyFill="1" applyBorder="1" applyAlignment="1">
      <alignment horizontal="center" wrapText="1"/>
    </xf>
    <xf numFmtId="0" fontId="4" fillId="0" borderId="5" xfId="3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7" xfId="1" applyNumberFormat="1" applyFont="1" applyFill="1" applyBorder="1" applyAlignment="1">
      <alignment wrapText="1"/>
    </xf>
    <xf numFmtId="0" fontId="4" fillId="0" borderId="5" xfId="4" applyNumberFormat="1" applyFont="1" applyFill="1" applyBorder="1" applyAlignment="1">
      <alignment wrapText="1"/>
    </xf>
    <xf numFmtId="0" fontId="4" fillId="0" borderId="1" xfId="3" applyNumberFormat="1" applyFont="1" applyFill="1" applyBorder="1" applyAlignment="1">
      <alignment wrapText="1"/>
    </xf>
    <xf numFmtId="0" fontId="4" fillId="0" borderId="7" xfId="4" applyNumberFormat="1" applyFont="1" applyFill="1" applyBorder="1" applyAlignment="1">
      <alignment wrapText="1"/>
    </xf>
    <xf numFmtId="0" fontId="13" fillId="0" borderId="1" xfId="0" applyFont="1" applyFill="1" applyBorder="1" applyAlignment="1">
      <alignment vertical="top" wrapText="1"/>
    </xf>
    <xf numFmtId="0" fontId="4" fillId="0" borderId="7" xfId="1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7" fillId="0" borderId="1" xfId="2" applyFont="1" applyFill="1" applyBorder="1" applyAlignment="1" applyProtection="1">
      <alignment horizontal="center" wrapText="1" shrinkToFit="1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wrapText="1"/>
    </xf>
    <xf numFmtId="164" fontId="12" fillId="0" borderId="3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</cellXfs>
  <cellStyles count="7">
    <cellStyle name="xl29" xfId="2"/>
    <cellStyle name="Обычный" xfId="0" builtinId="0"/>
    <cellStyle name="Обычный 2" xfId="5"/>
    <cellStyle name="Обычный_прил 2" xfId="4"/>
    <cellStyle name="Обычный_прил 3." xfId="3"/>
    <cellStyle name="Обычный_прил 6." xfId="1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J65"/>
  <sheetViews>
    <sheetView zoomScale="80" zoomScaleNormal="80" zoomScaleSheetLayoutView="70" workbookViewId="0">
      <pane xSplit="2" topLeftCell="C1" activePane="topRight" state="frozen"/>
      <selection activeCell="A4" sqref="A4"/>
      <selection pane="topRight" activeCell="H60" sqref="H60"/>
    </sheetView>
  </sheetViews>
  <sheetFormatPr defaultColWidth="9.109375" defaultRowHeight="13.2" outlineLevelCol="1" x14ac:dyDescent="0.25"/>
  <cols>
    <col min="1" max="1" width="27.44140625" style="1" customWidth="1"/>
    <col min="2" max="2" width="63.109375" style="7" customWidth="1"/>
    <col min="3" max="3" width="24.33203125" style="1" hidden="1" customWidth="1" outlineLevel="1"/>
    <col min="4" max="4" width="21.109375" style="25" hidden="1" customWidth="1" outlineLevel="1"/>
    <col min="5" max="5" width="24.33203125" style="1" hidden="1" customWidth="1" outlineLevel="1"/>
    <col min="6" max="6" width="18.5546875" style="1" hidden="1" customWidth="1" outlineLevel="1"/>
    <col min="7" max="7" width="18.33203125" style="1" customWidth="1" collapsed="1"/>
    <col min="8" max="8" width="18.5546875" style="1" customWidth="1"/>
    <col min="9" max="9" width="18.33203125" style="1" customWidth="1"/>
    <col min="10" max="10" width="9.109375" style="1"/>
    <col min="11" max="11" width="9" style="1" customWidth="1"/>
    <col min="12" max="16384" width="9.109375" style="1"/>
  </cols>
  <sheetData>
    <row r="1" spans="1:10" ht="51.6" customHeight="1" x14ac:dyDescent="0.25">
      <c r="A1" s="180" t="s">
        <v>957</v>
      </c>
      <c r="B1" s="180"/>
      <c r="C1" s="180"/>
      <c r="D1" s="180"/>
      <c r="E1" s="180"/>
      <c r="F1" s="180"/>
      <c r="G1" s="180"/>
      <c r="H1" s="180"/>
      <c r="I1" s="180"/>
    </row>
    <row r="2" spans="1:10" ht="58.2" customHeight="1" x14ac:dyDescent="0.25">
      <c r="A2" s="181" t="s">
        <v>941</v>
      </c>
      <c r="B2" s="181"/>
      <c r="C2" s="181"/>
      <c r="D2" s="181"/>
      <c r="E2" s="181"/>
      <c r="F2" s="181"/>
      <c r="G2" s="181"/>
      <c r="H2" s="181"/>
      <c r="I2" s="181"/>
      <c r="J2" s="84"/>
    </row>
    <row r="3" spans="1:10" ht="50.4" customHeight="1" x14ac:dyDescent="0.25">
      <c r="A3" s="182" t="s">
        <v>873</v>
      </c>
      <c r="B3" s="182"/>
      <c r="C3" s="182"/>
      <c r="D3" s="182"/>
      <c r="E3" s="182"/>
      <c r="F3" s="182"/>
      <c r="G3" s="182"/>
      <c r="H3" s="182"/>
      <c r="I3" s="182"/>
    </row>
    <row r="4" spans="1:10" x14ac:dyDescent="0.25">
      <c r="C4" s="66"/>
      <c r="E4" s="66"/>
      <c r="F4" s="66"/>
      <c r="G4" s="66"/>
      <c r="H4" s="66"/>
      <c r="I4" s="66" t="s">
        <v>462</v>
      </c>
    </row>
    <row r="5" spans="1:10" ht="40.950000000000003" customHeight="1" x14ac:dyDescent="0.25">
      <c r="A5" s="185" t="s">
        <v>23</v>
      </c>
      <c r="B5" s="185" t="s">
        <v>0</v>
      </c>
      <c r="C5" s="179" t="s">
        <v>24</v>
      </c>
      <c r="D5" s="183" t="s">
        <v>921</v>
      </c>
      <c r="E5" s="179" t="s">
        <v>24</v>
      </c>
      <c r="F5" s="179" t="s">
        <v>940</v>
      </c>
      <c r="G5" s="179" t="s">
        <v>922</v>
      </c>
      <c r="H5" s="179" t="s">
        <v>962</v>
      </c>
      <c r="I5" s="179" t="s">
        <v>922</v>
      </c>
    </row>
    <row r="6" spans="1:10" ht="3" customHeight="1" x14ac:dyDescent="0.25">
      <c r="A6" s="185"/>
      <c r="B6" s="185"/>
      <c r="C6" s="179"/>
      <c r="D6" s="184"/>
      <c r="E6" s="179"/>
      <c r="F6" s="179"/>
      <c r="G6" s="179"/>
      <c r="H6" s="179"/>
      <c r="I6" s="179"/>
    </row>
    <row r="7" spans="1:10" x14ac:dyDescent="0.25">
      <c r="A7" s="2"/>
      <c r="B7" s="67" t="s">
        <v>25</v>
      </c>
      <c r="C7" s="3">
        <f>C8+C32</f>
        <v>1403936.76</v>
      </c>
      <c r="D7" s="3">
        <f t="shared" ref="D7" si="0">D8+D32</f>
        <v>99293.3</v>
      </c>
      <c r="E7" s="3">
        <f>E8+E32</f>
        <v>1503230.06</v>
      </c>
      <c r="F7" s="3">
        <f>F8+F32</f>
        <v>30000</v>
      </c>
      <c r="G7" s="22">
        <f>E7+F7</f>
        <v>1533230.06</v>
      </c>
      <c r="H7" s="3">
        <f>H8+H32</f>
        <v>107699.70999999999</v>
      </c>
      <c r="I7" s="22">
        <f>G7+H7</f>
        <v>1640929.77</v>
      </c>
    </row>
    <row r="8" spans="1:10" x14ac:dyDescent="0.25">
      <c r="A8" s="68" t="s">
        <v>26</v>
      </c>
      <c r="B8" s="8" t="s">
        <v>27</v>
      </c>
      <c r="C8" s="3">
        <f>C9+C11+C12+C17+C20+C25+C27+C30+C31+C19</f>
        <v>529025.72</v>
      </c>
      <c r="D8" s="3">
        <f>D9+D11+D12+D17+D20+D25+D27+D30+D31+D19</f>
        <v>0</v>
      </c>
      <c r="E8" s="3">
        <f>E9+E11+E12+E17+E20+E25+E27+E30+E31+E19</f>
        <v>529025.72</v>
      </c>
      <c r="F8" s="3">
        <f>F9+F11+F12+F17+F20+F25+F27+F30+F31+F19</f>
        <v>0</v>
      </c>
      <c r="G8" s="22">
        <f t="shared" ref="G8:G63" si="1">E8+F8</f>
        <v>529025.72</v>
      </c>
      <c r="H8" s="3">
        <f>H9+H11+H12+H17+H20+H25+H27+H30+H31+H19</f>
        <v>731.1</v>
      </c>
      <c r="I8" s="22">
        <f t="shared" ref="I8:I63" si="2">G8+H8</f>
        <v>529756.81999999995</v>
      </c>
    </row>
    <row r="9" spans="1:10" hidden="1" x14ac:dyDescent="0.25">
      <c r="A9" s="68" t="s">
        <v>28</v>
      </c>
      <c r="B9" s="8" t="s">
        <v>29</v>
      </c>
      <c r="C9" s="3">
        <f>C10</f>
        <v>292500</v>
      </c>
      <c r="D9" s="3">
        <f t="shared" ref="D9:E9" si="3">D10</f>
        <v>0</v>
      </c>
      <c r="E9" s="3">
        <f t="shared" si="3"/>
        <v>292500</v>
      </c>
      <c r="F9" s="3">
        <f>F10</f>
        <v>0</v>
      </c>
      <c r="G9" s="22">
        <f t="shared" si="1"/>
        <v>292500</v>
      </c>
      <c r="H9" s="3">
        <f>H10</f>
        <v>0</v>
      </c>
      <c r="I9" s="22">
        <f t="shared" si="2"/>
        <v>292500</v>
      </c>
    </row>
    <row r="10" spans="1:10" hidden="1" x14ac:dyDescent="0.25">
      <c r="A10" s="69" t="s">
        <v>30</v>
      </c>
      <c r="B10" s="9" t="s">
        <v>3</v>
      </c>
      <c r="C10" s="55">
        <v>292500</v>
      </c>
      <c r="D10" s="18"/>
      <c r="E10" s="55">
        <f>C10+D10</f>
        <v>292500</v>
      </c>
      <c r="F10" s="5"/>
      <c r="G10" s="18">
        <f t="shared" si="1"/>
        <v>292500</v>
      </c>
      <c r="H10" s="6"/>
      <c r="I10" s="18">
        <f t="shared" si="2"/>
        <v>292500</v>
      </c>
    </row>
    <row r="11" spans="1:10" ht="27" hidden="1" customHeight="1" x14ac:dyDescent="0.25">
      <c r="A11" s="70" t="s">
        <v>31</v>
      </c>
      <c r="B11" s="8" t="s">
        <v>744</v>
      </c>
      <c r="C11" s="3">
        <v>45297.919999999998</v>
      </c>
      <c r="D11" s="22"/>
      <c r="E11" s="3">
        <f>C11+D11</f>
        <v>45297.919999999998</v>
      </c>
      <c r="F11" s="5"/>
      <c r="G11" s="22">
        <f t="shared" si="1"/>
        <v>45297.919999999998</v>
      </c>
      <c r="H11" s="6"/>
      <c r="I11" s="22">
        <f t="shared" si="2"/>
        <v>45297.919999999998</v>
      </c>
    </row>
    <row r="12" spans="1:10" hidden="1" x14ac:dyDescent="0.25">
      <c r="A12" s="68" t="s">
        <v>32</v>
      </c>
      <c r="B12" s="8" t="s">
        <v>33</v>
      </c>
      <c r="C12" s="3">
        <f>C13+C15+C16+C14</f>
        <v>65227.7</v>
      </c>
      <c r="D12" s="3">
        <f t="shared" ref="D12" si="4">D13+D15+D16+D14</f>
        <v>0</v>
      </c>
      <c r="E12" s="3">
        <f>E13+E15+E16+E14</f>
        <v>65227.7</v>
      </c>
      <c r="F12" s="3">
        <f>F13+F15+F16+F14</f>
        <v>0</v>
      </c>
      <c r="G12" s="22">
        <f t="shared" si="1"/>
        <v>65227.7</v>
      </c>
      <c r="H12" s="3">
        <f>H13+H15+H16+H14</f>
        <v>0</v>
      </c>
      <c r="I12" s="22">
        <f t="shared" si="2"/>
        <v>65227.7</v>
      </c>
    </row>
    <row r="13" spans="1:10" ht="26.4" hidden="1" x14ac:dyDescent="0.25">
      <c r="A13" s="69" t="s">
        <v>745</v>
      </c>
      <c r="B13" s="9" t="s">
        <v>1</v>
      </c>
      <c r="C13" s="55">
        <v>58427.7</v>
      </c>
      <c r="D13" s="18"/>
      <c r="E13" s="55">
        <f>C13+D13</f>
        <v>58427.7</v>
      </c>
      <c r="F13" s="5"/>
      <c r="G13" s="18">
        <f t="shared" si="1"/>
        <v>58427.7</v>
      </c>
      <c r="H13" s="6"/>
      <c r="I13" s="18">
        <f t="shared" si="2"/>
        <v>58427.7</v>
      </c>
    </row>
    <row r="14" spans="1:10" ht="26.4" hidden="1" x14ac:dyDescent="0.25">
      <c r="A14" s="69" t="s">
        <v>877</v>
      </c>
      <c r="B14" s="9" t="s">
        <v>878</v>
      </c>
      <c r="C14" s="55">
        <v>50</v>
      </c>
      <c r="D14" s="18"/>
      <c r="E14" s="55">
        <f t="shared" ref="E14:E36" si="5">C14+D14</f>
        <v>50</v>
      </c>
      <c r="F14" s="5"/>
      <c r="G14" s="18">
        <f t="shared" si="1"/>
        <v>50</v>
      </c>
      <c r="H14" s="6"/>
      <c r="I14" s="18">
        <f t="shared" si="2"/>
        <v>50</v>
      </c>
    </row>
    <row r="15" spans="1:10" hidden="1" x14ac:dyDescent="0.25">
      <c r="A15" s="69" t="s">
        <v>34</v>
      </c>
      <c r="B15" s="9" t="s">
        <v>35</v>
      </c>
      <c r="C15" s="55">
        <v>3250</v>
      </c>
      <c r="D15" s="18"/>
      <c r="E15" s="55">
        <f t="shared" si="5"/>
        <v>3250</v>
      </c>
      <c r="F15" s="5"/>
      <c r="G15" s="18">
        <f t="shared" si="1"/>
        <v>3250</v>
      </c>
      <c r="H15" s="6"/>
      <c r="I15" s="18">
        <f t="shared" si="2"/>
        <v>3250</v>
      </c>
    </row>
    <row r="16" spans="1:10" ht="26.4" hidden="1" x14ac:dyDescent="0.25">
      <c r="A16" s="69" t="s">
        <v>36</v>
      </c>
      <c r="B16" s="9" t="s">
        <v>746</v>
      </c>
      <c r="C16" s="55">
        <v>3500</v>
      </c>
      <c r="D16" s="18"/>
      <c r="E16" s="55">
        <f t="shared" si="5"/>
        <v>3500</v>
      </c>
      <c r="F16" s="5"/>
      <c r="G16" s="18">
        <f t="shared" si="1"/>
        <v>3500</v>
      </c>
      <c r="H16" s="6"/>
      <c r="I16" s="18">
        <f t="shared" si="2"/>
        <v>3500</v>
      </c>
    </row>
    <row r="17" spans="1:9" hidden="1" x14ac:dyDescent="0.25">
      <c r="A17" s="68" t="s">
        <v>37</v>
      </c>
      <c r="B17" s="8" t="s">
        <v>38</v>
      </c>
      <c r="C17" s="3">
        <f>C18</f>
        <v>31000</v>
      </c>
      <c r="D17" s="3">
        <f t="shared" ref="D17:E17" si="6">D18</f>
        <v>0</v>
      </c>
      <c r="E17" s="3">
        <f t="shared" si="6"/>
        <v>31000</v>
      </c>
      <c r="F17" s="3">
        <f>F18</f>
        <v>0</v>
      </c>
      <c r="G17" s="22">
        <f t="shared" si="1"/>
        <v>31000</v>
      </c>
      <c r="H17" s="3">
        <f>H18</f>
        <v>0</v>
      </c>
      <c r="I17" s="22">
        <f t="shared" si="2"/>
        <v>31000</v>
      </c>
    </row>
    <row r="18" spans="1:9" hidden="1" x14ac:dyDescent="0.25">
      <c r="A18" s="69" t="s">
        <v>39</v>
      </c>
      <c r="B18" s="9" t="s">
        <v>2</v>
      </c>
      <c r="C18" s="55">
        <v>31000</v>
      </c>
      <c r="D18" s="18"/>
      <c r="E18" s="55">
        <f t="shared" si="5"/>
        <v>31000</v>
      </c>
      <c r="F18" s="5"/>
      <c r="G18" s="18">
        <f t="shared" si="1"/>
        <v>31000</v>
      </c>
      <c r="H18" s="6"/>
      <c r="I18" s="18">
        <f t="shared" si="2"/>
        <v>31000</v>
      </c>
    </row>
    <row r="19" spans="1:9" hidden="1" x14ac:dyDescent="0.25">
      <c r="A19" s="68" t="s">
        <v>747</v>
      </c>
      <c r="B19" s="8" t="s">
        <v>40</v>
      </c>
      <c r="C19" s="3">
        <v>7050</v>
      </c>
      <c r="D19" s="18"/>
      <c r="E19" s="3">
        <f t="shared" si="5"/>
        <v>7050</v>
      </c>
      <c r="F19" s="5"/>
      <c r="G19" s="22">
        <f t="shared" si="1"/>
        <v>7050</v>
      </c>
      <c r="H19" s="6"/>
      <c r="I19" s="22">
        <f t="shared" si="2"/>
        <v>7050</v>
      </c>
    </row>
    <row r="20" spans="1:9" ht="27" customHeight="1" x14ac:dyDescent="0.25">
      <c r="A20" s="68" t="s">
        <v>41</v>
      </c>
      <c r="B20" s="8" t="s">
        <v>42</v>
      </c>
      <c r="C20" s="3">
        <f>C21+C22+C23+C24</f>
        <v>72903.199999999997</v>
      </c>
      <c r="D20" s="3">
        <f t="shared" ref="D20:F20" si="7">D21+D22+D23+D24</f>
        <v>0</v>
      </c>
      <c r="E20" s="3">
        <f t="shared" si="7"/>
        <v>72903.199999999997</v>
      </c>
      <c r="F20" s="3">
        <f t="shared" si="7"/>
        <v>0</v>
      </c>
      <c r="G20" s="22">
        <f t="shared" si="1"/>
        <v>72903.199999999997</v>
      </c>
      <c r="H20" s="3">
        <f t="shared" ref="H20" si="8">H21+H22+H23+H24</f>
        <v>731.1</v>
      </c>
      <c r="I20" s="22">
        <f t="shared" si="2"/>
        <v>73634.3</v>
      </c>
    </row>
    <row r="21" spans="1:9" ht="90" hidden="1" customHeight="1" x14ac:dyDescent="0.25">
      <c r="A21" s="69" t="s">
        <v>524</v>
      </c>
      <c r="B21" s="10" t="s">
        <v>561</v>
      </c>
      <c r="C21" s="55">
        <v>68212.5</v>
      </c>
      <c r="D21" s="18"/>
      <c r="E21" s="55">
        <f t="shared" si="5"/>
        <v>68212.5</v>
      </c>
      <c r="F21" s="5"/>
      <c r="G21" s="18">
        <f t="shared" si="1"/>
        <v>68212.5</v>
      </c>
      <c r="H21" s="6"/>
      <c r="I21" s="18">
        <f t="shared" si="2"/>
        <v>68212.5</v>
      </c>
    </row>
    <row r="22" spans="1:9" ht="76.2" hidden="1" customHeight="1" x14ac:dyDescent="0.25">
      <c r="A22" s="69" t="s">
        <v>8</v>
      </c>
      <c r="B22" s="10" t="s">
        <v>9</v>
      </c>
      <c r="C22" s="55">
        <v>3536.3</v>
      </c>
      <c r="D22" s="18"/>
      <c r="E22" s="55">
        <f t="shared" si="5"/>
        <v>3536.3</v>
      </c>
      <c r="F22" s="5"/>
      <c r="G22" s="18">
        <f t="shared" si="1"/>
        <v>3536.3</v>
      </c>
      <c r="H22" s="6"/>
      <c r="I22" s="18">
        <f t="shared" si="2"/>
        <v>3536.3</v>
      </c>
    </row>
    <row r="23" spans="1:9" ht="55.5" customHeight="1" x14ac:dyDescent="0.25">
      <c r="A23" s="69" t="s">
        <v>12</v>
      </c>
      <c r="B23" s="9" t="s">
        <v>13</v>
      </c>
      <c r="C23" s="55">
        <v>107</v>
      </c>
      <c r="D23" s="18"/>
      <c r="E23" s="55">
        <f t="shared" si="5"/>
        <v>107</v>
      </c>
      <c r="F23" s="5"/>
      <c r="G23" s="18">
        <f t="shared" si="1"/>
        <v>107</v>
      </c>
      <c r="H23" s="6">
        <v>731.1</v>
      </c>
      <c r="I23" s="18">
        <f t="shared" si="2"/>
        <v>838.1</v>
      </c>
    </row>
    <row r="24" spans="1:9" ht="39.6" hidden="1" x14ac:dyDescent="0.25">
      <c r="A24" s="69" t="s">
        <v>11</v>
      </c>
      <c r="B24" s="9" t="s">
        <v>4</v>
      </c>
      <c r="C24" s="55">
        <v>1047.4000000000001</v>
      </c>
      <c r="D24" s="18"/>
      <c r="E24" s="55">
        <f t="shared" si="5"/>
        <v>1047.4000000000001</v>
      </c>
      <c r="F24" s="5"/>
      <c r="G24" s="18">
        <f t="shared" si="1"/>
        <v>1047.4000000000001</v>
      </c>
      <c r="H24" s="6"/>
      <c r="I24" s="18">
        <f t="shared" si="2"/>
        <v>1047.4000000000001</v>
      </c>
    </row>
    <row r="25" spans="1:9" hidden="1" x14ac:dyDescent="0.25">
      <c r="A25" s="68" t="s">
        <v>748</v>
      </c>
      <c r="B25" s="8" t="s">
        <v>43</v>
      </c>
      <c r="C25" s="3">
        <f>C26</f>
        <v>4840</v>
      </c>
      <c r="D25" s="3">
        <f t="shared" ref="D25" si="9">D26</f>
        <v>0</v>
      </c>
      <c r="E25" s="3">
        <f>E26</f>
        <v>4840</v>
      </c>
      <c r="F25" s="3">
        <f>F26</f>
        <v>0</v>
      </c>
      <c r="G25" s="22">
        <f t="shared" si="1"/>
        <v>4840</v>
      </c>
      <c r="H25" s="3">
        <f>H26</f>
        <v>0</v>
      </c>
      <c r="I25" s="22">
        <f t="shared" si="2"/>
        <v>4840</v>
      </c>
    </row>
    <row r="26" spans="1:9" hidden="1" x14ac:dyDescent="0.25">
      <c r="A26" s="69" t="s">
        <v>44</v>
      </c>
      <c r="B26" s="9" t="s">
        <v>5</v>
      </c>
      <c r="C26" s="55">
        <v>4840</v>
      </c>
      <c r="D26" s="18"/>
      <c r="E26" s="55">
        <f t="shared" si="5"/>
        <v>4840</v>
      </c>
      <c r="F26" s="5"/>
      <c r="G26" s="18">
        <f t="shared" si="1"/>
        <v>4840</v>
      </c>
      <c r="H26" s="6"/>
      <c r="I26" s="18">
        <f t="shared" si="2"/>
        <v>4840</v>
      </c>
    </row>
    <row r="27" spans="1:9" ht="35.25" hidden="1" customHeight="1" x14ac:dyDescent="0.25">
      <c r="A27" s="68" t="s">
        <v>45</v>
      </c>
      <c r="B27" s="8" t="s">
        <v>46</v>
      </c>
      <c r="C27" s="3">
        <f>C28+C29</f>
        <v>5506.9</v>
      </c>
      <c r="D27" s="18"/>
      <c r="E27" s="3">
        <f t="shared" si="5"/>
        <v>5506.9</v>
      </c>
      <c r="F27" s="3">
        <f>F28+F29</f>
        <v>0</v>
      </c>
      <c r="G27" s="22">
        <f t="shared" si="1"/>
        <v>5506.9</v>
      </c>
      <c r="H27" s="3">
        <f>H28+H29</f>
        <v>0</v>
      </c>
      <c r="I27" s="22">
        <f t="shared" si="2"/>
        <v>5506.9</v>
      </c>
    </row>
    <row r="28" spans="1:9" ht="61.5" hidden="1" customHeight="1" x14ac:dyDescent="0.25">
      <c r="A28" s="69" t="s">
        <v>525</v>
      </c>
      <c r="B28" s="10" t="s">
        <v>7</v>
      </c>
      <c r="C28" s="55">
        <v>1100</v>
      </c>
      <c r="D28" s="18"/>
      <c r="E28" s="55">
        <f t="shared" si="5"/>
        <v>1100</v>
      </c>
      <c r="F28" s="5"/>
      <c r="G28" s="18">
        <f t="shared" si="1"/>
        <v>1100</v>
      </c>
      <c r="H28" s="6"/>
      <c r="I28" s="18">
        <f t="shared" si="2"/>
        <v>1100</v>
      </c>
    </row>
    <row r="29" spans="1:9" ht="45.75" hidden="1" customHeight="1" x14ac:dyDescent="0.25">
      <c r="A29" s="69" t="s">
        <v>10</v>
      </c>
      <c r="B29" s="10" t="s">
        <v>6</v>
      </c>
      <c r="C29" s="55">
        <v>4406.8999999999996</v>
      </c>
      <c r="D29" s="18"/>
      <c r="E29" s="55">
        <f t="shared" si="5"/>
        <v>4406.8999999999996</v>
      </c>
      <c r="F29" s="5"/>
      <c r="G29" s="18">
        <f t="shared" si="1"/>
        <v>4406.8999999999996</v>
      </c>
      <c r="H29" s="6"/>
      <c r="I29" s="18">
        <f t="shared" si="2"/>
        <v>4406.8999999999996</v>
      </c>
    </row>
    <row r="30" spans="1:9" hidden="1" x14ac:dyDescent="0.25">
      <c r="A30" s="68" t="s">
        <v>47</v>
      </c>
      <c r="B30" s="8" t="s">
        <v>48</v>
      </c>
      <c r="C30" s="3">
        <v>4000</v>
      </c>
      <c r="D30" s="18"/>
      <c r="E30" s="3">
        <f t="shared" si="5"/>
        <v>4000</v>
      </c>
      <c r="F30" s="5"/>
      <c r="G30" s="22">
        <f t="shared" si="1"/>
        <v>4000</v>
      </c>
      <c r="H30" s="6"/>
      <c r="I30" s="22">
        <f t="shared" si="2"/>
        <v>4000</v>
      </c>
    </row>
    <row r="31" spans="1:9" hidden="1" x14ac:dyDescent="0.25">
      <c r="A31" s="68" t="s">
        <v>49</v>
      </c>
      <c r="B31" s="8" t="s">
        <v>749</v>
      </c>
      <c r="C31" s="3">
        <v>700</v>
      </c>
      <c r="D31" s="18"/>
      <c r="E31" s="3">
        <f t="shared" si="5"/>
        <v>700</v>
      </c>
      <c r="F31" s="5"/>
      <c r="G31" s="22">
        <f t="shared" si="1"/>
        <v>700</v>
      </c>
      <c r="H31" s="6"/>
      <c r="I31" s="22">
        <f t="shared" si="2"/>
        <v>700</v>
      </c>
    </row>
    <row r="32" spans="1:9" x14ac:dyDescent="0.25">
      <c r="A32" s="70" t="s">
        <v>50</v>
      </c>
      <c r="B32" s="8" t="s">
        <v>51</v>
      </c>
      <c r="C32" s="3">
        <f>C33</f>
        <v>874911.04</v>
      </c>
      <c r="D32" s="3">
        <f>D33</f>
        <v>99293.3</v>
      </c>
      <c r="E32" s="3">
        <f>E33</f>
        <v>974204.34</v>
      </c>
      <c r="F32" s="3">
        <f>F33</f>
        <v>30000</v>
      </c>
      <c r="G32" s="22">
        <f t="shared" si="1"/>
        <v>1004204.34</v>
      </c>
      <c r="H32" s="3">
        <f>H33</f>
        <v>106968.60999999999</v>
      </c>
      <c r="I32" s="22">
        <f t="shared" si="2"/>
        <v>1111172.95</v>
      </c>
    </row>
    <row r="33" spans="1:9" ht="27.6" customHeight="1" x14ac:dyDescent="0.25">
      <c r="A33" s="70" t="s">
        <v>52</v>
      </c>
      <c r="B33" s="8" t="s">
        <v>53</v>
      </c>
      <c r="C33" s="3">
        <f>C34+C37+C47+C59</f>
        <v>874911.04</v>
      </c>
      <c r="D33" s="3">
        <f>D34+D37+D47+D59</f>
        <v>99293.3</v>
      </c>
      <c r="E33" s="3">
        <f>E34+E37+E47+E59</f>
        <v>974204.34</v>
      </c>
      <c r="F33" s="3">
        <f>F34+F37+F47+F59</f>
        <v>30000</v>
      </c>
      <c r="G33" s="22">
        <f t="shared" si="1"/>
        <v>1004204.34</v>
      </c>
      <c r="H33" s="3">
        <f>H34+H37+H47+H59</f>
        <v>106968.60999999999</v>
      </c>
      <c r="I33" s="22">
        <f t="shared" si="2"/>
        <v>1111172.95</v>
      </c>
    </row>
    <row r="34" spans="1:9" ht="27" hidden="1" customHeight="1" x14ac:dyDescent="0.25">
      <c r="A34" s="70" t="s">
        <v>619</v>
      </c>
      <c r="B34" s="8" t="s">
        <v>750</v>
      </c>
      <c r="C34" s="3">
        <f>C35+C36</f>
        <v>108616</v>
      </c>
      <c r="D34" s="3">
        <f t="shared" ref="D34:E34" si="10">D35+D36</f>
        <v>9430.7999999999993</v>
      </c>
      <c r="E34" s="3">
        <f t="shared" si="10"/>
        <v>118046.8</v>
      </c>
      <c r="F34" s="3">
        <f t="shared" ref="F34:H34" si="11">F35+F36</f>
        <v>0</v>
      </c>
      <c r="G34" s="22">
        <f t="shared" si="1"/>
        <v>118046.8</v>
      </c>
      <c r="H34" s="3">
        <f t="shared" si="11"/>
        <v>0</v>
      </c>
      <c r="I34" s="22">
        <f t="shared" si="2"/>
        <v>118046.8</v>
      </c>
    </row>
    <row r="35" spans="1:9" ht="47.25" hidden="1" customHeight="1" x14ac:dyDescent="0.25">
      <c r="A35" s="71" t="s">
        <v>605</v>
      </c>
      <c r="B35" s="9" t="s">
        <v>813</v>
      </c>
      <c r="C35" s="55">
        <v>108616</v>
      </c>
      <c r="D35" s="18"/>
      <c r="E35" s="55">
        <f t="shared" si="5"/>
        <v>108616</v>
      </c>
      <c r="F35" s="5"/>
      <c r="G35" s="18">
        <f t="shared" si="1"/>
        <v>108616</v>
      </c>
      <c r="H35" s="6"/>
      <c r="I35" s="18">
        <f t="shared" si="2"/>
        <v>108616</v>
      </c>
    </row>
    <row r="36" spans="1:9" ht="31.5" hidden="1" customHeight="1" x14ac:dyDescent="0.25">
      <c r="A36" s="71" t="s">
        <v>923</v>
      </c>
      <c r="B36" s="9" t="s">
        <v>924</v>
      </c>
      <c r="C36" s="55"/>
      <c r="D36" s="18">
        <v>9430.7999999999993</v>
      </c>
      <c r="E36" s="55">
        <f t="shared" si="5"/>
        <v>9430.7999999999993</v>
      </c>
      <c r="F36" s="5"/>
      <c r="G36" s="18">
        <f t="shared" si="1"/>
        <v>9430.7999999999993</v>
      </c>
      <c r="H36" s="6"/>
      <c r="I36" s="18">
        <f t="shared" si="2"/>
        <v>9430.7999999999993</v>
      </c>
    </row>
    <row r="37" spans="1:9" ht="27" customHeight="1" x14ac:dyDescent="0.25">
      <c r="A37" s="70" t="s">
        <v>620</v>
      </c>
      <c r="B37" s="8" t="s">
        <v>751</v>
      </c>
      <c r="C37" s="3">
        <f>C38+C40+C41+C42+C45+C46+C44</f>
        <v>69225.899999999994</v>
      </c>
      <c r="D37" s="3">
        <f>D38+D40+D41+D42+D45+D46+D44</f>
        <v>0</v>
      </c>
      <c r="E37" s="3">
        <f>E38+E40+E41+E42+E45+E46+E44</f>
        <v>69225.899999999994</v>
      </c>
      <c r="F37" s="3">
        <f t="shared" ref="F37:G37" si="12">F38+F40+F41+F42+F45+F46+F44+F39+F43</f>
        <v>30000</v>
      </c>
      <c r="G37" s="3">
        <f t="shared" si="12"/>
        <v>99225.900000000009</v>
      </c>
      <c r="H37" s="3">
        <f>H38+H40+H41+H42+H45+H46+H44+H39+H43</f>
        <v>107197.20999999999</v>
      </c>
      <c r="I37" s="3">
        <f>I38+I40+I41+I42+I45+I46+I44+I39+I43</f>
        <v>206423.11000000002</v>
      </c>
    </row>
    <row r="38" spans="1:9" ht="91.5" hidden="1" customHeight="1" x14ac:dyDescent="0.25">
      <c r="A38" s="4" t="s">
        <v>634</v>
      </c>
      <c r="B38" s="9" t="s">
        <v>633</v>
      </c>
      <c r="C38" s="55">
        <v>47885.599999999999</v>
      </c>
      <c r="D38" s="18"/>
      <c r="E38" s="55">
        <f>C38+D38</f>
        <v>47885.599999999999</v>
      </c>
      <c r="F38" s="88">
        <v>30000</v>
      </c>
      <c r="G38" s="18">
        <f t="shared" si="1"/>
        <v>77885.600000000006</v>
      </c>
      <c r="H38" s="158"/>
      <c r="I38" s="18">
        <f t="shared" si="2"/>
        <v>77885.600000000006</v>
      </c>
    </row>
    <row r="39" spans="1:9" ht="108.6" customHeight="1" x14ac:dyDescent="0.25">
      <c r="A39" s="4" t="s">
        <v>1018</v>
      </c>
      <c r="B39" s="9" t="s">
        <v>1019</v>
      </c>
      <c r="C39" s="55"/>
      <c r="D39" s="18"/>
      <c r="E39" s="55"/>
      <c r="F39" s="88"/>
      <c r="G39" s="18">
        <v>0</v>
      </c>
      <c r="H39" s="18">
        <v>89210</v>
      </c>
      <c r="I39" s="18">
        <f t="shared" si="2"/>
        <v>89210</v>
      </c>
    </row>
    <row r="40" spans="1:9" ht="90.75" customHeight="1" x14ac:dyDescent="0.25">
      <c r="A40" s="4" t="s">
        <v>919</v>
      </c>
      <c r="B40" s="9" t="s">
        <v>920</v>
      </c>
      <c r="C40" s="55">
        <v>6483.3</v>
      </c>
      <c r="D40" s="18"/>
      <c r="E40" s="55">
        <f t="shared" ref="E40:E46" si="13">C40+D40</f>
        <v>6483.3</v>
      </c>
      <c r="F40" s="5"/>
      <c r="G40" s="18">
        <f t="shared" si="1"/>
        <v>6483.3</v>
      </c>
      <c r="H40" s="6">
        <f>-6483.3+5665.8</f>
        <v>-817.5</v>
      </c>
      <c r="I40" s="18">
        <f t="shared" si="2"/>
        <v>5665.8</v>
      </c>
    </row>
    <row r="41" spans="1:9" ht="84" hidden="1" customHeight="1" x14ac:dyDescent="0.25">
      <c r="A41" s="4" t="s">
        <v>815</v>
      </c>
      <c r="B41" s="9" t="s">
        <v>879</v>
      </c>
      <c r="C41" s="55">
        <v>617.29999999999995</v>
      </c>
      <c r="D41" s="18"/>
      <c r="E41" s="55">
        <f t="shared" si="13"/>
        <v>617.29999999999995</v>
      </c>
      <c r="F41" s="5"/>
      <c r="G41" s="18">
        <f t="shared" si="1"/>
        <v>617.29999999999995</v>
      </c>
      <c r="H41" s="6"/>
      <c r="I41" s="18">
        <f t="shared" si="2"/>
        <v>617.29999999999995</v>
      </c>
    </row>
    <row r="42" spans="1:9" ht="62.25" hidden="1" customHeight="1" x14ac:dyDescent="0.25">
      <c r="A42" s="4" t="s">
        <v>816</v>
      </c>
      <c r="B42" s="9" t="s">
        <v>817</v>
      </c>
      <c r="C42" s="55">
        <v>966.2</v>
      </c>
      <c r="D42" s="55"/>
      <c r="E42" s="55">
        <f t="shared" si="13"/>
        <v>966.2</v>
      </c>
      <c r="F42" s="5"/>
      <c r="G42" s="18">
        <f t="shared" si="1"/>
        <v>966.2</v>
      </c>
      <c r="H42" s="6"/>
      <c r="I42" s="18">
        <f t="shared" si="2"/>
        <v>966.2</v>
      </c>
    </row>
    <row r="43" spans="1:9" ht="48.6" customHeight="1" x14ac:dyDescent="0.25">
      <c r="A43" s="4" t="s">
        <v>1020</v>
      </c>
      <c r="B43" s="9" t="s">
        <v>1021</v>
      </c>
      <c r="C43" s="55"/>
      <c r="D43" s="55"/>
      <c r="E43" s="55"/>
      <c r="F43" s="5"/>
      <c r="G43" s="18">
        <v>0</v>
      </c>
      <c r="H43" s="18">
        <v>18804.71</v>
      </c>
      <c r="I43" s="18">
        <f t="shared" si="2"/>
        <v>18804.71</v>
      </c>
    </row>
    <row r="44" spans="1:9" ht="39.75" hidden="1" customHeight="1" x14ac:dyDescent="0.25">
      <c r="A44" s="4" t="s">
        <v>606</v>
      </c>
      <c r="B44" s="9" t="s">
        <v>917</v>
      </c>
      <c r="C44" s="55">
        <v>473.5</v>
      </c>
      <c r="D44" s="55"/>
      <c r="E44" s="55">
        <f t="shared" si="13"/>
        <v>473.5</v>
      </c>
      <c r="F44" s="5"/>
      <c r="G44" s="18">
        <f t="shared" si="1"/>
        <v>473.5</v>
      </c>
      <c r="H44" s="6"/>
      <c r="I44" s="18">
        <f t="shared" si="2"/>
        <v>473.5</v>
      </c>
    </row>
    <row r="45" spans="1:9" ht="29.25" hidden="1" customHeight="1" x14ac:dyDescent="0.25">
      <c r="A45" s="71" t="s">
        <v>607</v>
      </c>
      <c r="B45" s="9" t="s">
        <v>814</v>
      </c>
      <c r="C45" s="55">
        <v>12000</v>
      </c>
      <c r="D45" s="18"/>
      <c r="E45" s="55">
        <f t="shared" si="13"/>
        <v>12000</v>
      </c>
      <c r="F45" s="5"/>
      <c r="G45" s="18">
        <f t="shared" si="1"/>
        <v>12000</v>
      </c>
      <c r="H45" s="6"/>
      <c r="I45" s="18">
        <f t="shared" si="2"/>
        <v>12000</v>
      </c>
    </row>
    <row r="46" spans="1:9" ht="29.25" hidden="1" customHeight="1" x14ac:dyDescent="0.25">
      <c r="A46" s="71" t="s">
        <v>621</v>
      </c>
      <c r="B46" s="9" t="s">
        <v>16</v>
      </c>
      <c r="C46" s="55">
        <v>800</v>
      </c>
      <c r="D46" s="18"/>
      <c r="E46" s="55">
        <f t="shared" si="13"/>
        <v>800</v>
      </c>
      <c r="F46" s="5"/>
      <c r="G46" s="18">
        <f t="shared" si="1"/>
        <v>800</v>
      </c>
      <c r="H46" s="6"/>
      <c r="I46" s="18">
        <f t="shared" si="2"/>
        <v>800</v>
      </c>
    </row>
    <row r="47" spans="1:9" ht="26.25" hidden="1" customHeight="1" x14ac:dyDescent="0.25">
      <c r="A47" s="70" t="s">
        <v>622</v>
      </c>
      <c r="B47" s="8" t="s">
        <v>752</v>
      </c>
      <c r="C47" s="3">
        <f>C49+C50+C51+C52+C53+C54+C58+C56+C57+C48+C55</f>
        <v>580513.6</v>
      </c>
      <c r="D47" s="3">
        <f>D49+D50+D51+D52+D53+D54+D58+D56+D57+D48+D55</f>
        <v>89328.4</v>
      </c>
      <c r="E47" s="3">
        <f>E49+E50+E51+E52+E53+E54+E58+E56+E57+E48+E55</f>
        <v>669842</v>
      </c>
      <c r="F47" s="3">
        <f>F49+F50+F51+F52+F53+F54+F58+F56+F57+F48+F55</f>
        <v>0</v>
      </c>
      <c r="G47" s="22">
        <f t="shared" si="1"/>
        <v>669842</v>
      </c>
      <c r="H47" s="3">
        <f>H49+H50+H51+H52+H53+H54+H58+H56+H57+H48+H55</f>
        <v>0</v>
      </c>
      <c r="I47" s="22">
        <f t="shared" si="2"/>
        <v>669842</v>
      </c>
    </row>
    <row r="48" spans="1:9" ht="67.5" hidden="1" customHeight="1" x14ac:dyDescent="0.25">
      <c r="A48" s="71" t="s">
        <v>928</v>
      </c>
      <c r="B48" s="9" t="s">
        <v>925</v>
      </c>
      <c r="C48" s="3"/>
      <c r="D48" s="55">
        <v>1689.6</v>
      </c>
      <c r="E48" s="55">
        <f>C48+D48</f>
        <v>1689.6</v>
      </c>
      <c r="F48" s="5"/>
      <c r="G48" s="18">
        <f t="shared" si="1"/>
        <v>1689.6</v>
      </c>
      <c r="H48" s="6"/>
      <c r="I48" s="18">
        <f t="shared" si="2"/>
        <v>1689.6</v>
      </c>
    </row>
    <row r="49" spans="1:9" ht="75.75" hidden="1" customHeight="1" x14ac:dyDescent="0.25">
      <c r="A49" s="71" t="s">
        <v>624</v>
      </c>
      <c r="B49" s="9" t="s">
        <v>618</v>
      </c>
      <c r="C49" s="55">
        <v>188222</v>
      </c>
      <c r="D49" s="18">
        <v>19184.8</v>
      </c>
      <c r="E49" s="55">
        <f t="shared" ref="E49:E58" si="14">C49+D49</f>
        <v>207406.8</v>
      </c>
      <c r="F49" s="5"/>
      <c r="G49" s="18">
        <f t="shared" si="1"/>
        <v>207406.8</v>
      </c>
      <c r="H49" s="6"/>
      <c r="I49" s="18">
        <f t="shared" si="2"/>
        <v>207406.8</v>
      </c>
    </row>
    <row r="50" spans="1:9" ht="92.25" hidden="1" customHeight="1" x14ac:dyDescent="0.25">
      <c r="A50" s="71" t="s">
        <v>625</v>
      </c>
      <c r="B50" s="9" t="s">
        <v>640</v>
      </c>
      <c r="C50" s="55">
        <v>356117</v>
      </c>
      <c r="D50" s="18">
        <v>36373</v>
      </c>
      <c r="E50" s="55">
        <f t="shared" si="14"/>
        <v>392490</v>
      </c>
      <c r="F50" s="5"/>
      <c r="G50" s="18">
        <f t="shared" si="1"/>
        <v>392490</v>
      </c>
      <c r="H50" s="6"/>
      <c r="I50" s="18">
        <f t="shared" si="2"/>
        <v>392490</v>
      </c>
    </row>
    <row r="51" spans="1:9" ht="46.5" hidden="1" customHeight="1" x14ac:dyDescent="0.25">
      <c r="A51" s="71" t="s">
        <v>626</v>
      </c>
      <c r="B51" s="9" t="s">
        <v>17</v>
      </c>
      <c r="C51" s="55">
        <v>3873.1</v>
      </c>
      <c r="D51" s="18"/>
      <c r="E51" s="55">
        <f t="shared" si="14"/>
        <v>3873.1</v>
      </c>
      <c r="F51" s="5"/>
      <c r="G51" s="18">
        <f t="shared" si="1"/>
        <v>3873.1</v>
      </c>
      <c r="H51" s="6"/>
      <c r="I51" s="18">
        <f t="shared" si="2"/>
        <v>3873.1</v>
      </c>
    </row>
    <row r="52" spans="1:9" ht="52.8" hidden="1" x14ac:dyDescent="0.25">
      <c r="A52" s="71" t="s">
        <v>627</v>
      </c>
      <c r="B52" s="9" t="s">
        <v>18</v>
      </c>
      <c r="C52" s="55">
        <v>20775</v>
      </c>
      <c r="D52" s="18">
        <v>2081</v>
      </c>
      <c r="E52" s="55">
        <f t="shared" si="14"/>
        <v>22856</v>
      </c>
      <c r="F52" s="5"/>
      <c r="G52" s="18">
        <f t="shared" si="1"/>
        <v>22856</v>
      </c>
      <c r="H52" s="6"/>
      <c r="I52" s="18">
        <f t="shared" si="2"/>
        <v>22856</v>
      </c>
    </row>
    <row r="53" spans="1:9" ht="52.8" hidden="1" x14ac:dyDescent="0.25">
      <c r="A53" s="71" t="s">
        <v>628</v>
      </c>
      <c r="B53" s="9" t="s">
        <v>19</v>
      </c>
      <c r="C53" s="55">
        <v>4993</v>
      </c>
      <c r="D53" s="18"/>
      <c r="E53" s="55">
        <f t="shared" si="14"/>
        <v>4993</v>
      </c>
      <c r="F53" s="5"/>
      <c r="G53" s="18">
        <f t="shared" si="1"/>
        <v>4993</v>
      </c>
      <c r="H53" s="6"/>
      <c r="I53" s="18">
        <f t="shared" si="2"/>
        <v>4993</v>
      </c>
    </row>
    <row r="54" spans="1:9" ht="52.8" hidden="1" x14ac:dyDescent="0.25">
      <c r="A54" s="71" t="s">
        <v>629</v>
      </c>
      <c r="B54" s="9" t="s">
        <v>20</v>
      </c>
      <c r="C54" s="55">
        <v>764</v>
      </c>
      <c r="D54" s="18"/>
      <c r="E54" s="55">
        <f t="shared" si="14"/>
        <v>764</v>
      </c>
      <c r="F54" s="5"/>
      <c r="G54" s="18">
        <f t="shared" si="1"/>
        <v>764</v>
      </c>
      <c r="H54" s="6"/>
      <c r="I54" s="18">
        <f t="shared" si="2"/>
        <v>764</v>
      </c>
    </row>
    <row r="55" spans="1:9" ht="52.8" hidden="1" x14ac:dyDescent="0.25">
      <c r="A55" s="71" t="s">
        <v>926</v>
      </c>
      <c r="B55" s="9" t="s">
        <v>927</v>
      </c>
      <c r="C55" s="55"/>
      <c r="D55" s="18">
        <v>30000</v>
      </c>
      <c r="E55" s="55">
        <f t="shared" si="14"/>
        <v>30000</v>
      </c>
      <c r="F55" s="5"/>
      <c r="G55" s="18">
        <f t="shared" si="1"/>
        <v>30000</v>
      </c>
      <c r="H55" s="6"/>
      <c r="I55" s="18">
        <f t="shared" si="2"/>
        <v>30000</v>
      </c>
    </row>
    <row r="56" spans="1:9" ht="79.2" hidden="1" x14ac:dyDescent="0.25">
      <c r="A56" s="4" t="s">
        <v>630</v>
      </c>
      <c r="B56" s="9" t="s">
        <v>21</v>
      </c>
      <c r="C56" s="55">
        <v>2900</v>
      </c>
      <c r="D56" s="18"/>
      <c r="E56" s="55">
        <f t="shared" si="14"/>
        <v>2900</v>
      </c>
      <c r="F56" s="5"/>
      <c r="G56" s="18">
        <f t="shared" si="1"/>
        <v>2900</v>
      </c>
      <c r="H56" s="6"/>
      <c r="I56" s="18">
        <f t="shared" si="2"/>
        <v>2900</v>
      </c>
    </row>
    <row r="57" spans="1:9" ht="55.2" hidden="1" customHeight="1" x14ac:dyDescent="0.25">
      <c r="A57" s="71" t="s">
        <v>623</v>
      </c>
      <c r="B57" s="9" t="s">
        <v>1029</v>
      </c>
      <c r="C57" s="55">
        <v>2630</v>
      </c>
      <c r="D57" s="18"/>
      <c r="E57" s="55">
        <f t="shared" si="14"/>
        <v>2630</v>
      </c>
      <c r="F57" s="5"/>
      <c r="G57" s="18">
        <f t="shared" si="1"/>
        <v>2630</v>
      </c>
      <c r="H57" s="6"/>
      <c r="I57" s="18">
        <f t="shared" si="2"/>
        <v>2630</v>
      </c>
    </row>
    <row r="58" spans="1:9" ht="59.25" hidden="1" customHeight="1" x14ac:dyDescent="0.25">
      <c r="A58" s="72" t="s">
        <v>918</v>
      </c>
      <c r="B58" s="73" t="s">
        <v>880</v>
      </c>
      <c r="C58" s="55">
        <v>239.5</v>
      </c>
      <c r="D58" s="18"/>
      <c r="E58" s="55">
        <f t="shared" si="14"/>
        <v>239.5</v>
      </c>
      <c r="F58" s="5"/>
      <c r="G58" s="18">
        <f t="shared" si="1"/>
        <v>239.5</v>
      </c>
      <c r="H58" s="6"/>
      <c r="I58" s="18">
        <f t="shared" si="2"/>
        <v>239.5</v>
      </c>
    </row>
    <row r="59" spans="1:9" ht="31.5" customHeight="1" x14ac:dyDescent="0.25">
      <c r="A59" s="70" t="s">
        <v>631</v>
      </c>
      <c r="B59" s="11" t="s">
        <v>54</v>
      </c>
      <c r="C59" s="3">
        <f>SUM(C60:C63)</f>
        <v>116555.54000000001</v>
      </c>
      <c r="D59" s="3">
        <f>SUM(D60:D63)</f>
        <v>534.1</v>
      </c>
      <c r="E59" s="3">
        <f t="shared" ref="E59:F59" si="15">SUM(E60:E63)</f>
        <v>117089.64</v>
      </c>
      <c r="F59" s="3">
        <f t="shared" si="15"/>
        <v>0</v>
      </c>
      <c r="G59" s="22">
        <f t="shared" si="1"/>
        <v>117089.64</v>
      </c>
      <c r="H59" s="3">
        <f t="shared" ref="H59" si="16">SUM(H60:H63)</f>
        <v>-228.59999999999991</v>
      </c>
      <c r="I59" s="22">
        <f t="shared" si="2"/>
        <v>116861.04</v>
      </c>
    </row>
    <row r="60" spans="1:9" ht="66" customHeight="1" x14ac:dyDescent="0.25">
      <c r="A60" s="2" t="s">
        <v>632</v>
      </c>
      <c r="B60" s="10" t="s">
        <v>22</v>
      </c>
      <c r="C60" s="55">
        <v>3122.4</v>
      </c>
      <c r="D60" s="18"/>
      <c r="E60" s="55">
        <f t="shared" ref="E60:E63" si="17">C60+D60</f>
        <v>3122.4</v>
      </c>
      <c r="F60" s="5"/>
      <c r="G60" s="18">
        <f t="shared" si="1"/>
        <v>3122.4</v>
      </c>
      <c r="H60" s="6">
        <v>2771.4</v>
      </c>
      <c r="I60" s="18">
        <f t="shared" si="2"/>
        <v>5893.8</v>
      </c>
    </row>
    <row r="61" spans="1:9" ht="77.25" hidden="1" customHeight="1" x14ac:dyDescent="0.25">
      <c r="A61" s="2" t="s">
        <v>818</v>
      </c>
      <c r="B61" s="10" t="s">
        <v>881</v>
      </c>
      <c r="C61" s="55">
        <v>43903.44</v>
      </c>
      <c r="D61" s="18"/>
      <c r="E61" s="55">
        <f t="shared" si="17"/>
        <v>43903.44</v>
      </c>
      <c r="F61" s="5"/>
      <c r="G61" s="18">
        <f>E61+F61</f>
        <v>43903.44</v>
      </c>
      <c r="H61" s="6"/>
      <c r="I61" s="18">
        <f t="shared" si="2"/>
        <v>43903.44</v>
      </c>
    </row>
    <row r="62" spans="1:9" ht="79.5" hidden="1" customHeight="1" x14ac:dyDescent="0.25">
      <c r="A62" s="2" t="s">
        <v>882</v>
      </c>
      <c r="B62" s="74" t="s">
        <v>883</v>
      </c>
      <c r="C62" s="18">
        <v>58029.7</v>
      </c>
      <c r="D62" s="18">
        <v>534.1</v>
      </c>
      <c r="E62" s="55">
        <f t="shared" si="17"/>
        <v>58563.799999999996</v>
      </c>
      <c r="F62" s="5"/>
      <c r="G62" s="18">
        <f t="shared" si="1"/>
        <v>58563.799999999996</v>
      </c>
      <c r="H62" s="6"/>
      <c r="I62" s="18">
        <f t="shared" si="2"/>
        <v>58563.799999999996</v>
      </c>
    </row>
    <row r="63" spans="1:9" ht="90.75" customHeight="1" x14ac:dyDescent="0.25">
      <c r="A63" s="2" t="s">
        <v>884</v>
      </c>
      <c r="B63" s="74" t="s">
        <v>885</v>
      </c>
      <c r="C63" s="18">
        <v>11500</v>
      </c>
      <c r="D63" s="18"/>
      <c r="E63" s="55">
        <f t="shared" si="17"/>
        <v>11500</v>
      </c>
      <c r="F63" s="5"/>
      <c r="G63" s="18">
        <f t="shared" si="1"/>
        <v>11500</v>
      </c>
      <c r="H63" s="18">
        <v>-3000</v>
      </c>
      <c r="I63" s="18">
        <f t="shared" si="2"/>
        <v>8500</v>
      </c>
    </row>
    <row r="64" spans="1:9" ht="13.2" customHeight="1" x14ac:dyDescent="0.25"/>
    <row r="65" ht="13.2" customHeight="1" x14ac:dyDescent="0.25"/>
  </sheetData>
  <mergeCells count="12">
    <mergeCell ref="H5:H6"/>
    <mergeCell ref="I5:I6"/>
    <mergeCell ref="A1:I1"/>
    <mergeCell ref="A2:I2"/>
    <mergeCell ref="A3:I3"/>
    <mergeCell ref="F5:F6"/>
    <mergeCell ref="G5:G6"/>
    <mergeCell ref="D5:D6"/>
    <mergeCell ref="E5:E6"/>
    <mergeCell ref="A5:A6"/>
    <mergeCell ref="B5:B6"/>
    <mergeCell ref="C5:C6"/>
  </mergeCells>
  <pageMargins left="0.25" right="0.25" top="0.75" bottom="0.75" header="0.3" footer="0.3"/>
  <pageSetup paperSize="9" scale="67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9"/>
  <sheetViews>
    <sheetView view="pageBreakPreview" zoomScale="60" zoomScaleNormal="100" workbookViewId="0">
      <selection activeCell="E14" sqref="E14"/>
    </sheetView>
  </sheetViews>
  <sheetFormatPr defaultRowHeight="14.4" x14ac:dyDescent="0.3"/>
  <cols>
    <col min="2" max="2" width="40.44140625" customWidth="1"/>
    <col min="3" max="4" width="20.77734375" customWidth="1"/>
    <col min="5" max="5" width="17.6640625" customWidth="1"/>
  </cols>
  <sheetData>
    <row r="1" spans="1:5" ht="47.4" customHeight="1" x14ac:dyDescent="0.3">
      <c r="A1" s="180" t="s">
        <v>1005</v>
      </c>
      <c r="B1" s="180"/>
      <c r="C1" s="180"/>
      <c r="D1" s="180"/>
      <c r="E1" s="180"/>
    </row>
    <row r="2" spans="1:5" ht="46.8" customHeight="1" x14ac:dyDescent="0.3">
      <c r="A2" s="180" t="s">
        <v>961</v>
      </c>
      <c r="B2" s="180"/>
      <c r="C2" s="180"/>
      <c r="D2" s="180"/>
      <c r="E2" s="180"/>
    </row>
    <row r="3" spans="1:5" ht="13.2" customHeight="1" x14ac:dyDescent="0.3">
      <c r="B3" s="13"/>
      <c r="C3" s="13"/>
      <c r="E3" s="117" t="s">
        <v>1010</v>
      </c>
    </row>
    <row r="4" spans="1:5" ht="15.75" customHeight="1" x14ac:dyDescent="0.3">
      <c r="A4" s="221" t="s">
        <v>1011</v>
      </c>
      <c r="B4" s="221"/>
      <c r="C4" s="221"/>
      <c r="D4" s="221"/>
      <c r="E4" s="221"/>
    </row>
    <row r="5" spans="1:5" ht="70.2" customHeight="1" x14ac:dyDescent="0.3">
      <c r="A5" s="221"/>
      <c r="B5" s="221"/>
      <c r="C5" s="221"/>
      <c r="D5" s="221"/>
      <c r="E5" s="221"/>
    </row>
    <row r="6" spans="1:5" x14ac:dyDescent="0.3">
      <c r="A6" s="1"/>
      <c r="B6" s="13"/>
      <c r="E6" s="62" t="s">
        <v>462</v>
      </c>
    </row>
    <row r="7" spans="1:5" ht="39.6" x14ac:dyDescent="0.3">
      <c r="A7" s="26" t="s">
        <v>463</v>
      </c>
      <c r="B7" s="94" t="s">
        <v>471</v>
      </c>
      <c r="C7" s="94" t="s">
        <v>464</v>
      </c>
      <c r="D7" s="123" t="s">
        <v>940</v>
      </c>
      <c r="E7" s="123" t="s">
        <v>639</v>
      </c>
    </row>
    <row r="8" spans="1:5" x14ac:dyDescent="0.3">
      <c r="A8" s="94">
        <v>1</v>
      </c>
      <c r="B8" s="14" t="s">
        <v>956</v>
      </c>
      <c r="C8" s="120">
        <v>6483.3</v>
      </c>
      <c r="D8" s="124">
        <f>-817.5</f>
        <v>-817.5</v>
      </c>
      <c r="E8" s="124">
        <f>C8+D8</f>
        <v>5665.8</v>
      </c>
    </row>
    <row r="9" spans="1:5" x14ac:dyDescent="0.3">
      <c r="A9" s="121"/>
      <c r="B9" s="122" t="s">
        <v>826</v>
      </c>
      <c r="C9" s="92">
        <f>SUM(C8:C8)</f>
        <v>6483.3</v>
      </c>
      <c r="D9" s="92">
        <f t="shared" ref="D9:E9" si="0">SUM(D8:D8)</f>
        <v>-817.5</v>
      </c>
      <c r="E9" s="92">
        <f t="shared" si="0"/>
        <v>5665.8</v>
      </c>
    </row>
  </sheetData>
  <mergeCells count="3">
    <mergeCell ref="A1:E1"/>
    <mergeCell ref="A2:E2"/>
    <mergeCell ref="A4:E5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13"/>
  <sheetViews>
    <sheetView view="pageBreakPreview" zoomScale="60" zoomScaleNormal="100" workbookViewId="0">
      <selection activeCell="C19" sqref="C19"/>
    </sheetView>
  </sheetViews>
  <sheetFormatPr defaultColWidth="8.88671875" defaultRowHeight="14.4" x14ac:dyDescent="0.3"/>
  <cols>
    <col min="1" max="1" width="8.88671875" style="87"/>
    <col min="2" max="2" width="65.33203125" style="87" customWidth="1"/>
    <col min="3" max="3" width="18.6640625" style="87" customWidth="1"/>
    <col min="4" max="4" width="16.44140625" style="87" customWidth="1"/>
    <col min="5" max="5" width="17.109375" style="87" customWidth="1"/>
    <col min="6" max="16384" width="8.88671875" style="87"/>
  </cols>
  <sheetData>
    <row r="1" spans="1:5" ht="46.8" customHeight="1" x14ac:dyDescent="0.3">
      <c r="A1" s="180" t="s">
        <v>1009</v>
      </c>
      <c r="B1" s="180"/>
      <c r="C1" s="180"/>
      <c r="D1" s="180"/>
      <c r="E1" s="180"/>
    </row>
    <row r="2" spans="1:5" ht="52.2" customHeight="1" x14ac:dyDescent="0.3">
      <c r="A2" s="180" t="s">
        <v>961</v>
      </c>
      <c r="B2" s="180"/>
      <c r="C2" s="180"/>
      <c r="D2" s="180"/>
      <c r="E2" s="180"/>
    </row>
    <row r="3" spans="1:5" ht="16.2" customHeight="1" x14ac:dyDescent="0.3">
      <c r="A3" s="222" t="s">
        <v>1040</v>
      </c>
      <c r="B3" s="222"/>
      <c r="C3" s="222"/>
      <c r="D3" s="222"/>
      <c r="E3" s="222"/>
    </row>
    <row r="4" spans="1:5" ht="73.2" customHeight="1" x14ac:dyDescent="0.3">
      <c r="A4" s="221" t="s">
        <v>960</v>
      </c>
      <c r="B4" s="221"/>
      <c r="C4" s="221"/>
      <c r="D4" s="221"/>
      <c r="E4" s="221"/>
    </row>
    <row r="5" spans="1:5" ht="13.8" customHeight="1" x14ac:dyDescent="0.3">
      <c r="A5" s="1"/>
      <c r="B5" s="13"/>
      <c r="E5" s="62" t="s">
        <v>462</v>
      </c>
    </row>
    <row r="6" spans="1:5" ht="26.4" x14ac:dyDescent="0.3">
      <c r="A6" s="26" t="s">
        <v>463</v>
      </c>
      <c r="B6" s="93" t="s">
        <v>471</v>
      </c>
      <c r="C6" s="90" t="s">
        <v>464</v>
      </c>
      <c r="D6" s="116" t="s">
        <v>940</v>
      </c>
      <c r="E6" s="116" t="s">
        <v>639</v>
      </c>
    </row>
    <row r="7" spans="1:5" x14ac:dyDescent="0.3">
      <c r="A7" s="93">
        <v>1</v>
      </c>
      <c r="B7" s="14" t="s">
        <v>956</v>
      </c>
      <c r="C7" s="91">
        <v>10000</v>
      </c>
      <c r="D7" s="18">
        <v>2771.4</v>
      </c>
      <c r="E7" s="18">
        <f>C7+D7</f>
        <v>12771.4</v>
      </c>
    </row>
    <row r="8" spans="1:5" x14ac:dyDescent="0.3">
      <c r="A8" s="75"/>
      <c r="B8" s="15" t="s">
        <v>826</v>
      </c>
      <c r="C8" s="92">
        <f>SUM(C7:C7)</f>
        <v>10000</v>
      </c>
      <c r="D8" s="92">
        <f t="shared" ref="D8:E8" si="0">SUM(D7:D7)</f>
        <v>2771.4</v>
      </c>
      <c r="E8" s="92">
        <f t="shared" si="0"/>
        <v>12771.4</v>
      </c>
    </row>
    <row r="12" spans="1:5" ht="15" customHeight="1" x14ac:dyDescent="0.3"/>
    <row r="13" spans="1:5" ht="15" customHeight="1" x14ac:dyDescent="0.3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scale="6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9"/>
  <sheetViews>
    <sheetView workbookViewId="0">
      <selection activeCell="K13" sqref="K13"/>
    </sheetView>
  </sheetViews>
  <sheetFormatPr defaultRowHeight="14.4" x14ac:dyDescent="0.3"/>
  <cols>
    <col min="2" max="2" width="40.44140625" customWidth="1"/>
    <col min="3" max="3" width="19.5546875" customWidth="1"/>
  </cols>
  <sheetData>
    <row r="1" spans="1:3" ht="47.4" customHeight="1" x14ac:dyDescent="0.3">
      <c r="A1" s="180" t="s">
        <v>1013</v>
      </c>
      <c r="B1" s="180"/>
      <c r="C1" s="180"/>
    </row>
    <row r="2" spans="1:3" ht="46.8" customHeight="1" x14ac:dyDescent="0.3">
      <c r="A2" s="180" t="s">
        <v>961</v>
      </c>
      <c r="B2" s="180"/>
      <c r="C2" s="180"/>
    </row>
    <row r="3" spans="1:3" ht="16.2" customHeight="1" x14ac:dyDescent="0.3">
      <c r="B3" s="13"/>
      <c r="C3" s="148" t="s">
        <v>1028</v>
      </c>
    </row>
    <row r="4" spans="1:3" ht="15.75" customHeight="1" x14ac:dyDescent="0.3">
      <c r="A4" s="221" t="s">
        <v>1024</v>
      </c>
      <c r="B4" s="221"/>
      <c r="C4" s="221"/>
    </row>
    <row r="5" spans="1:3" ht="61.8" customHeight="1" x14ac:dyDescent="0.3">
      <c r="A5" s="221"/>
      <c r="B5" s="221"/>
      <c r="C5" s="221"/>
    </row>
    <row r="6" spans="1:3" x14ac:dyDescent="0.3">
      <c r="A6" s="1"/>
      <c r="B6" s="13"/>
      <c r="C6" s="62" t="s">
        <v>462</v>
      </c>
    </row>
    <row r="7" spans="1:3" ht="39.6" x14ac:dyDescent="0.3">
      <c r="A7" s="26" t="s">
        <v>463</v>
      </c>
      <c r="B7" s="147" t="s">
        <v>471</v>
      </c>
      <c r="C7" s="123" t="s">
        <v>639</v>
      </c>
    </row>
    <row r="8" spans="1:3" x14ac:dyDescent="0.3">
      <c r="A8" s="147">
        <v>1</v>
      </c>
      <c r="B8" s="14" t="s">
        <v>956</v>
      </c>
      <c r="C8" s="124">
        <v>89210</v>
      </c>
    </row>
    <row r="9" spans="1:3" x14ac:dyDescent="0.3">
      <c r="A9" s="121"/>
      <c r="B9" s="122" t="s">
        <v>826</v>
      </c>
      <c r="C9" s="92">
        <f t="shared" ref="C9" si="0">SUM(C8:C8)</f>
        <v>89210</v>
      </c>
    </row>
  </sheetData>
  <mergeCells count="3">
    <mergeCell ref="A1:C1"/>
    <mergeCell ref="A2:C2"/>
    <mergeCell ref="A4:C5"/>
  </mergeCells>
  <pageMargins left="0.70866141732283472" right="0.70866141732283472" top="0.74803149606299213" bottom="0.74803149606299213" header="0.31496062992125984" footer="0.31496062992125984"/>
  <pageSetup paperSize="9" scale="11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10"/>
  <sheetViews>
    <sheetView workbookViewId="0">
      <selection activeCell="H13" sqref="H13"/>
    </sheetView>
  </sheetViews>
  <sheetFormatPr defaultColWidth="9.109375" defaultRowHeight="28.8" customHeight="1" x14ac:dyDescent="0.25"/>
  <cols>
    <col min="1" max="1" width="9.109375" style="1"/>
    <col min="2" max="2" width="55.88671875" style="1" customWidth="1"/>
    <col min="3" max="3" width="12.88671875" style="1" customWidth="1"/>
    <col min="4" max="16384" width="9.109375" style="1"/>
  </cols>
  <sheetData>
    <row r="1" spans="1:3" ht="43.2" customHeight="1" x14ac:dyDescent="0.25">
      <c r="A1" s="180" t="s">
        <v>1022</v>
      </c>
      <c r="B1" s="180"/>
      <c r="C1" s="180"/>
    </row>
    <row r="2" spans="1:3" ht="42.6" customHeight="1" x14ac:dyDescent="0.25">
      <c r="A2" s="180" t="s">
        <v>961</v>
      </c>
      <c r="B2" s="180"/>
      <c r="C2" s="180"/>
    </row>
    <row r="3" spans="1:3" ht="13.8" customHeight="1" x14ac:dyDescent="0.25">
      <c r="A3" s="222" t="s">
        <v>1041</v>
      </c>
      <c r="B3" s="222"/>
      <c r="C3" s="222"/>
    </row>
    <row r="4" spans="1:3" ht="45.6" customHeight="1" x14ac:dyDescent="0.25">
      <c r="A4" s="221" t="s">
        <v>1027</v>
      </c>
      <c r="B4" s="221"/>
      <c r="C4" s="221"/>
    </row>
    <row r="5" spans="1:3" ht="13.8" customHeight="1" x14ac:dyDescent="0.25">
      <c r="A5" s="223" t="s">
        <v>462</v>
      </c>
      <c r="B5" s="223"/>
      <c r="C5" s="223"/>
    </row>
    <row r="6" spans="1:3" ht="28.8" customHeight="1" x14ac:dyDescent="0.25">
      <c r="A6" s="26" t="s">
        <v>463</v>
      </c>
      <c r="B6" s="149" t="s">
        <v>471</v>
      </c>
      <c r="C6" s="149" t="s">
        <v>464</v>
      </c>
    </row>
    <row r="7" spans="1:3" ht="15.6" customHeight="1" x14ac:dyDescent="0.25">
      <c r="A7" s="149">
        <v>1</v>
      </c>
      <c r="B7" s="14" t="s">
        <v>992</v>
      </c>
      <c r="C7" s="6">
        <v>6.4</v>
      </c>
    </row>
    <row r="8" spans="1:3" ht="16.2" customHeight="1" x14ac:dyDescent="0.25">
      <c r="A8" s="149">
        <v>2</v>
      </c>
      <c r="B8" s="14" t="s">
        <v>1008</v>
      </c>
      <c r="C8" s="6">
        <v>9.6</v>
      </c>
    </row>
    <row r="9" spans="1:3" ht="15" customHeight="1" x14ac:dyDescent="0.25">
      <c r="A9" s="149">
        <v>3</v>
      </c>
      <c r="B9" s="14" t="s">
        <v>1002</v>
      </c>
      <c r="C9" s="6">
        <v>6.4</v>
      </c>
    </row>
    <row r="10" spans="1:3" ht="15" customHeight="1" x14ac:dyDescent="0.25">
      <c r="A10" s="150"/>
      <c r="B10" s="15" t="s">
        <v>826</v>
      </c>
      <c r="C10" s="92">
        <f t="shared" ref="C10" si="0">SUM(C7:C9)</f>
        <v>22.4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10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13"/>
  <sheetViews>
    <sheetView workbookViewId="0">
      <selection activeCell="I12" sqref="I12"/>
    </sheetView>
  </sheetViews>
  <sheetFormatPr defaultColWidth="8.88671875" defaultRowHeight="37.799999999999997" customHeight="1" x14ac:dyDescent="0.3"/>
  <cols>
    <col min="1" max="1" width="8.88671875" style="87"/>
    <col min="2" max="2" width="59.44140625" style="87" customWidth="1"/>
    <col min="3" max="3" width="14.88671875" style="128" customWidth="1"/>
    <col min="4" max="16384" width="8.88671875" style="87"/>
  </cols>
  <sheetData>
    <row r="1" spans="1:7" ht="42" customHeight="1" x14ac:dyDescent="0.3">
      <c r="A1" s="180" t="s">
        <v>1025</v>
      </c>
      <c r="B1" s="180"/>
      <c r="C1" s="180"/>
    </row>
    <row r="2" spans="1:7" ht="46.2" customHeight="1" x14ac:dyDescent="0.3">
      <c r="A2" s="180" t="s">
        <v>961</v>
      </c>
      <c r="B2" s="180"/>
      <c r="C2" s="180"/>
    </row>
    <row r="3" spans="1:7" ht="13.8" customHeight="1" x14ac:dyDescent="0.3">
      <c r="A3" s="222" t="s">
        <v>1042</v>
      </c>
      <c r="B3" s="222"/>
      <c r="C3" s="222"/>
    </row>
    <row r="4" spans="1:7" ht="41.4" customHeight="1" x14ac:dyDescent="0.3">
      <c r="A4" s="221" t="s">
        <v>1026</v>
      </c>
      <c r="B4" s="221"/>
      <c r="C4" s="221"/>
    </row>
    <row r="5" spans="1:7" ht="16.2" customHeight="1" x14ac:dyDescent="0.3">
      <c r="A5" s="1"/>
      <c r="B5" s="13"/>
      <c r="C5" s="125" t="s">
        <v>462</v>
      </c>
      <c r="D5" s="166"/>
      <c r="E5" s="166"/>
      <c r="F5" s="166"/>
      <c r="G5" s="166"/>
    </row>
    <row r="6" spans="1:7" ht="37.799999999999997" customHeight="1" x14ac:dyDescent="0.3">
      <c r="A6" s="26" t="s">
        <v>463</v>
      </c>
      <c r="B6" s="149" t="s">
        <v>471</v>
      </c>
      <c r="C6" s="165" t="s">
        <v>464</v>
      </c>
      <c r="D6" s="167"/>
      <c r="E6" s="167"/>
      <c r="F6" s="167"/>
      <c r="G6" s="167"/>
    </row>
    <row r="7" spans="1:7" ht="18" customHeight="1" x14ac:dyDescent="0.3">
      <c r="A7" s="149">
        <v>1</v>
      </c>
      <c r="B7" s="14" t="s">
        <v>992</v>
      </c>
      <c r="C7" s="18">
        <v>4.8</v>
      </c>
    </row>
    <row r="8" spans="1:7" ht="18.600000000000001" customHeight="1" x14ac:dyDescent="0.3">
      <c r="A8" s="149">
        <v>2</v>
      </c>
      <c r="B8" s="14" t="s">
        <v>1008</v>
      </c>
      <c r="C8" s="18">
        <v>8</v>
      </c>
    </row>
    <row r="9" spans="1:7" ht="16.8" customHeight="1" x14ac:dyDescent="0.3">
      <c r="A9" s="149">
        <v>3</v>
      </c>
      <c r="B9" s="14" t="s">
        <v>1002</v>
      </c>
      <c r="C9" s="18">
        <v>3.2</v>
      </c>
    </row>
    <row r="10" spans="1:7" ht="18.600000000000001" customHeight="1" x14ac:dyDescent="0.3">
      <c r="A10" s="150"/>
      <c r="B10" s="15" t="s">
        <v>826</v>
      </c>
      <c r="C10" s="92">
        <f t="shared" ref="C10" si="0">SUM(C7:C9)</f>
        <v>16</v>
      </c>
    </row>
    <row r="11" spans="1:7" ht="37.799999999999997" customHeight="1" x14ac:dyDescent="0.3">
      <c r="A11" s="1"/>
      <c r="B11" s="1"/>
    </row>
    <row r="12" spans="1:7" ht="37.799999999999997" customHeight="1" x14ac:dyDescent="0.3">
      <c r="A12" s="1"/>
      <c r="B12" s="1"/>
    </row>
    <row r="13" spans="1:7" ht="37.799999999999997" customHeight="1" x14ac:dyDescent="0.3">
      <c r="A13" s="1"/>
      <c r="B13" s="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8"/>
  <sheetViews>
    <sheetView workbookViewId="0">
      <selection activeCell="E7" sqref="E7"/>
    </sheetView>
  </sheetViews>
  <sheetFormatPr defaultColWidth="8.88671875" defaultRowHeight="14.4" x14ac:dyDescent="0.3"/>
  <cols>
    <col min="1" max="1" width="5.77734375" style="87" customWidth="1"/>
    <col min="2" max="2" width="62" style="87" customWidth="1"/>
    <col min="3" max="6" width="16.77734375" style="87" customWidth="1"/>
    <col min="7" max="16384" width="8.88671875" style="87"/>
  </cols>
  <sheetData>
    <row r="1" spans="1:3" ht="48" customHeight="1" x14ac:dyDescent="0.3">
      <c r="A1" s="180" t="s">
        <v>1038</v>
      </c>
      <c r="B1" s="180"/>
      <c r="C1" s="180"/>
    </row>
    <row r="2" spans="1:3" ht="45.6" customHeight="1" x14ac:dyDescent="0.3">
      <c r="A2" s="180" t="s">
        <v>961</v>
      </c>
      <c r="B2" s="180"/>
      <c r="C2" s="180"/>
    </row>
    <row r="3" spans="1:3" ht="16.2" customHeight="1" x14ac:dyDescent="0.3">
      <c r="A3" s="222" t="s">
        <v>1043</v>
      </c>
      <c r="B3" s="222"/>
      <c r="C3" s="222"/>
    </row>
    <row r="4" spans="1:3" ht="37.200000000000003" customHeight="1" x14ac:dyDescent="0.3">
      <c r="A4" s="221" t="s">
        <v>1044</v>
      </c>
      <c r="B4" s="221"/>
      <c r="C4" s="221"/>
    </row>
    <row r="5" spans="1:3" ht="15.75" customHeight="1" x14ac:dyDescent="0.3">
      <c r="A5" s="1"/>
      <c r="B5" s="13"/>
      <c r="C5" s="178" t="s">
        <v>462</v>
      </c>
    </row>
    <row r="6" spans="1:3" ht="26.4" x14ac:dyDescent="0.3">
      <c r="A6" s="26" t="s">
        <v>463</v>
      </c>
      <c r="B6" s="174" t="s">
        <v>471</v>
      </c>
      <c r="C6" s="224" t="s">
        <v>639</v>
      </c>
    </row>
    <row r="7" spans="1:3" x14ac:dyDescent="0.3">
      <c r="A7" s="175">
        <v>1</v>
      </c>
      <c r="B7" s="225" t="s">
        <v>1045</v>
      </c>
      <c r="C7" s="226">
        <v>1500</v>
      </c>
    </row>
    <row r="8" spans="1:3" ht="15.75" customHeight="1" x14ac:dyDescent="0.3">
      <c r="A8" s="176"/>
      <c r="B8" s="15" t="s">
        <v>826</v>
      </c>
      <c r="C8" s="92">
        <f>SUM(C7:C7)</f>
        <v>1500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9"/>
  <sheetViews>
    <sheetView view="pageBreakPreview" zoomScale="90" zoomScaleNormal="100" zoomScaleSheetLayoutView="90" workbookViewId="0">
      <selection activeCell="A4" sqref="A4:E5"/>
    </sheetView>
  </sheetViews>
  <sheetFormatPr defaultRowHeight="14.4" x14ac:dyDescent="0.3"/>
  <cols>
    <col min="2" max="2" width="40.44140625" customWidth="1"/>
    <col min="3" max="3" width="22.5546875" customWidth="1"/>
    <col min="4" max="4" width="17.33203125" customWidth="1"/>
    <col min="5" max="5" width="19.33203125" customWidth="1"/>
  </cols>
  <sheetData>
    <row r="1" spans="1:7" ht="45.6" customHeight="1" x14ac:dyDescent="0.3">
      <c r="A1" s="180" t="s">
        <v>1039</v>
      </c>
      <c r="B1" s="180"/>
      <c r="C1" s="180"/>
      <c r="D1" s="180"/>
      <c r="E1" s="180"/>
    </row>
    <row r="2" spans="1:7" ht="43.2" customHeight="1" x14ac:dyDescent="0.3">
      <c r="A2" s="180" t="s">
        <v>1012</v>
      </c>
      <c r="B2" s="180"/>
      <c r="C2" s="180"/>
      <c r="D2" s="180"/>
      <c r="E2" s="180"/>
    </row>
    <row r="3" spans="1:7" ht="14.4" customHeight="1" x14ac:dyDescent="0.3">
      <c r="E3" s="177" t="s">
        <v>1010</v>
      </c>
      <c r="F3" s="13"/>
      <c r="G3" s="13"/>
    </row>
    <row r="4" spans="1:7" ht="14.4" customHeight="1" x14ac:dyDescent="0.3">
      <c r="A4" s="221" t="s">
        <v>1032</v>
      </c>
      <c r="B4" s="221"/>
      <c r="C4" s="221"/>
      <c r="D4" s="221"/>
      <c r="E4" s="221"/>
    </row>
    <row r="5" spans="1:7" ht="60.6" customHeight="1" x14ac:dyDescent="0.3">
      <c r="A5" s="221"/>
      <c r="B5" s="221"/>
      <c r="C5" s="221"/>
      <c r="D5" s="221"/>
      <c r="E5" s="221"/>
    </row>
    <row r="6" spans="1:7" x14ac:dyDescent="0.3">
      <c r="B6" s="125"/>
      <c r="C6" s="125"/>
      <c r="E6" s="178" t="s">
        <v>462</v>
      </c>
    </row>
    <row r="7" spans="1:7" ht="39.6" x14ac:dyDescent="0.3">
      <c r="A7" s="26" t="s">
        <v>463</v>
      </c>
      <c r="B7" s="174" t="s">
        <v>471</v>
      </c>
      <c r="C7" s="115">
        <v>2023</v>
      </c>
      <c r="D7" s="123" t="s">
        <v>940</v>
      </c>
      <c r="E7" s="123" t="s">
        <v>964</v>
      </c>
    </row>
    <row r="8" spans="1:7" x14ac:dyDescent="0.3">
      <c r="A8" s="174">
        <v>1</v>
      </c>
      <c r="B8" s="14" t="s">
        <v>956</v>
      </c>
      <c r="C8" s="120">
        <v>15127.6</v>
      </c>
      <c r="D8" s="124">
        <f>-15127.6+13220.3</f>
        <v>-1907.3000000000011</v>
      </c>
      <c r="E8" s="124">
        <f>C8+D8</f>
        <v>13220.3</v>
      </c>
    </row>
    <row r="9" spans="1:7" x14ac:dyDescent="0.3">
      <c r="A9" s="176"/>
      <c r="B9" s="15" t="s">
        <v>826</v>
      </c>
      <c r="C9" s="92">
        <f>SUM(C8:C8)</f>
        <v>15127.6</v>
      </c>
      <c r="D9" s="92">
        <f t="shared" ref="D9:E9" si="0">SUM(D8:D8)</f>
        <v>-1907.3000000000011</v>
      </c>
      <c r="E9" s="92">
        <f t="shared" si="0"/>
        <v>13220.3</v>
      </c>
    </row>
  </sheetData>
  <mergeCells count="3">
    <mergeCell ref="A1:E1"/>
    <mergeCell ref="A2:E2"/>
    <mergeCell ref="A4:E5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9"/>
  <sheetViews>
    <sheetView tabSelected="1" workbookViewId="0">
      <selection activeCell="E5" sqref="E5"/>
    </sheetView>
  </sheetViews>
  <sheetFormatPr defaultRowHeight="14.4" x14ac:dyDescent="0.3"/>
  <cols>
    <col min="2" max="2" width="40.44140625" customWidth="1"/>
    <col min="3" max="3" width="19.88671875" customWidth="1"/>
  </cols>
  <sheetData>
    <row r="1" spans="1:5" ht="45.6" customHeight="1" x14ac:dyDescent="0.3">
      <c r="A1" s="180" t="s">
        <v>1046</v>
      </c>
      <c r="B1" s="180"/>
      <c r="C1" s="180"/>
    </row>
    <row r="2" spans="1:5" ht="43.2" customHeight="1" x14ac:dyDescent="0.3">
      <c r="A2" s="180" t="s">
        <v>1012</v>
      </c>
      <c r="B2" s="180"/>
      <c r="C2" s="180"/>
    </row>
    <row r="3" spans="1:5" ht="14.4" customHeight="1" x14ac:dyDescent="0.3">
      <c r="C3" s="177" t="s">
        <v>1023</v>
      </c>
      <c r="D3" s="13"/>
      <c r="E3" s="13"/>
    </row>
    <row r="4" spans="1:5" ht="14.4" customHeight="1" x14ac:dyDescent="0.3">
      <c r="A4" s="221" t="s">
        <v>1033</v>
      </c>
      <c r="B4" s="221"/>
      <c r="C4" s="221"/>
    </row>
    <row r="5" spans="1:5" ht="60.6" customHeight="1" x14ac:dyDescent="0.3">
      <c r="A5" s="221"/>
      <c r="B5" s="221"/>
      <c r="C5" s="221"/>
    </row>
    <row r="6" spans="1:5" x14ac:dyDescent="0.3">
      <c r="B6" s="125"/>
      <c r="C6" s="178" t="s">
        <v>462</v>
      </c>
    </row>
    <row r="7" spans="1:5" ht="39.6" x14ac:dyDescent="0.3">
      <c r="A7" s="26" t="s">
        <v>463</v>
      </c>
      <c r="B7" s="174" t="s">
        <v>471</v>
      </c>
      <c r="C7" s="123" t="s">
        <v>964</v>
      </c>
    </row>
    <row r="8" spans="1:5" x14ac:dyDescent="0.3">
      <c r="A8" s="174">
        <v>1</v>
      </c>
      <c r="B8" s="14" t="s">
        <v>956</v>
      </c>
      <c r="C8" s="124">
        <v>82120.899999999994</v>
      </c>
    </row>
    <row r="9" spans="1:5" x14ac:dyDescent="0.3">
      <c r="A9" s="176"/>
      <c r="B9" s="15" t="s">
        <v>826</v>
      </c>
      <c r="C9" s="92">
        <f t="shared" ref="C9" si="0">SUM(C8:C8)</f>
        <v>82120.899999999994</v>
      </c>
    </row>
  </sheetData>
  <mergeCells count="3">
    <mergeCell ref="A1:C1"/>
    <mergeCell ref="A2:C2"/>
    <mergeCell ref="A4:C5"/>
  </mergeCells>
  <pageMargins left="0.70866141732283472" right="0.70866141732283472" top="0.74803149606299213" bottom="0.74803149606299213" header="0.31496062992125984" footer="0.31496062992125984"/>
  <pageSetup paperSize="9" scale="11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59"/>
  <sheetViews>
    <sheetView view="pageBreakPreview" topLeftCell="A8" zoomScale="90" zoomScaleNormal="100" zoomScaleSheetLayoutView="90" workbookViewId="0">
      <selection activeCell="D39" sqref="D39"/>
    </sheetView>
  </sheetViews>
  <sheetFormatPr defaultColWidth="9.109375" defaultRowHeight="13.2" x14ac:dyDescent="0.25"/>
  <cols>
    <col min="1" max="1" width="26.33203125" style="27" customWidth="1"/>
    <col min="2" max="2" width="50.5546875" style="97" customWidth="1"/>
    <col min="3" max="3" width="15.5546875" style="85" customWidth="1"/>
    <col min="4" max="4" width="16.33203125" style="27" customWidth="1"/>
    <col min="5" max="5" width="15.109375" style="96" customWidth="1"/>
    <col min="6" max="6" width="10.6640625" style="96" bestFit="1" customWidth="1"/>
    <col min="7" max="9" width="9.109375" style="27"/>
    <col min="10" max="10" width="57.5546875" style="27" customWidth="1"/>
    <col min="11" max="16384" width="9.109375" style="27"/>
  </cols>
  <sheetData>
    <row r="1" spans="1:9" ht="49.2" customHeight="1" x14ac:dyDescent="0.25">
      <c r="A1" s="180" t="s">
        <v>971</v>
      </c>
      <c r="B1" s="180"/>
      <c r="C1" s="180"/>
      <c r="D1" s="180"/>
      <c r="E1" s="180"/>
      <c r="F1" s="89"/>
      <c r="G1" s="89"/>
      <c r="H1" s="89"/>
      <c r="I1" s="89"/>
    </row>
    <row r="2" spans="1:9" ht="62.4" customHeight="1" x14ac:dyDescent="0.25">
      <c r="A2" s="180" t="s">
        <v>963</v>
      </c>
      <c r="B2" s="180"/>
      <c r="C2" s="180"/>
      <c r="D2" s="180"/>
      <c r="E2" s="180"/>
    </row>
    <row r="3" spans="1:9" ht="60.75" customHeight="1" x14ac:dyDescent="0.25">
      <c r="A3" s="189" t="s">
        <v>1034</v>
      </c>
      <c r="B3" s="189"/>
      <c r="C3" s="189"/>
      <c r="D3" s="189"/>
      <c r="E3" s="189"/>
    </row>
    <row r="4" spans="1:9" x14ac:dyDescent="0.25">
      <c r="A4" s="1"/>
      <c r="B4" s="7"/>
      <c r="C4" s="128"/>
      <c r="D4" s="1"/>
      <c r="E4" s="62" t="s">
        <v>462</v>
      </c>
    </row>
    <row r="5" spans="1:9" ht="33" customHeight="1" x14ac:dyDescent="0.25">
      <c r="A5" s="190" t="s">
        <v>23</v>
      </c>
      <c r="B5" s="190" t="s">
        <v>0</v>
      </c>
      <c r="C5" s="186" t="s">
        <v>964</v>
      </c>
      <c r="D5" s="193" t="s">
        <v>940</v>
      </c>
      <c r="E5" s="186" t="s">
        <v>964</v>
      </c>
    </row>
    <row r="6" spans="1:9" x14ac:dyDescent="0.25">
      <c r="A6" s="191"/>
      <c r="B6" s="191"/>
      <c r="C6" s="187"/>
      <c r="D6" s="194"/>
      <c r="E6" s="187"/>
    </row>
    <row r="7" spans="1:9" ht="6" customHeight="1" x14ac:dyDescent="0.25">
      <c r="A7" s="192"/>
      <c r="B7" s="192"/>
      <c r="C7" s="188"/>
      <c r="D7" s="195"/>
      <c r="E7" s="188"/>
    </row>
    <row r="8" spans="1:9" x14ac:dyDescent="0.25">
      <c r="A8" s="5"/>
      <c r="B8" s="67" t="s">
        <v>25</v>
      </c>
      <c r="C8" s="3">
        <f>C9+C33</f>
        <v>1234237.9400000002</v>
      </c>
      <c r="D8" s="3">
        <f t="shared" ref="D8:E8" si="0">D9+D33</f>
        <v>80213.599999999991</v>
      </c>
      <c r="E8" s="3">
        <f t="shared" si="0"/>
        <v>1314451.5400000003</v>
      </c>
    </row>
    <row r="9" spans="1:9" ht="19.5" hidden="1" customHeight="1" x14ac:dyDescent="0.25">
      <c r="A9" s="159" t="s">
        <v>26</v>
      </c>
      <c r="B9" s="8" t="s">
        <v>27</v>
      </c>
      <c r="C9" s="3">
        <f>C10+C12+C13+C18+C20+C21+C26+C28+C31+C32</f>
        <v>534298.34000000008</v>
      </c>
      <c r="D9" s="3">
        <f t="shared" ref="D9" si="1">D10+D12+D13+D18+D20+D21+D26+D28+D31+D32</f>
        <v>0</v>
      </c>
      <c r="E9" s="3">
        <f>E10+E12+E13+E18+E20+E21+E26+E28+E31+E32</f>
        <v>534298.34000000008</v>
      </c>
    </row>
    <row r="10" spans="1:9" ht="17.25" hidden="1" customHeight="1" x14ac:dyDescent="0.25">
      <c r="A10" s="159" t="s">
        <v>28</v>
      </c>
      <c r="B10" s="8" t="s">
        <v>29</v>
      </c>
      <c r="C10" s="3">
        <f>C11</f>
        <v>295600</v>
      </c>
      <c r="D10" s="3">
        <f t="shared" ref="D10" si="2">D11</f>
        <v>0</v>
      </c>
      <c r="E10" s="3">
        <f>E11</f>
        <v>295600</v>
      </c>
    </row>
    <row r="11" spans="1:9" hidden="1" x14ac:dyDescent="0.25">
      <c r="A11" s="160" t="s">
        <v>30</v>
      </c>
      <c r="B11" s="9" t="s">
        <v>3</v>
      </c>
      <c r="C11" s="55">
        <v>295600</v>
      </c>
      <c r="D11" s="6"/>
      <c r="E11" s="126">
        <f>C11+D11</f>
        <v>295600</v>
      </c>
    </row>
    <row r="12" spans="1:9" ht="40.5" hidden="1" customHeight="1" x14ac:dyDescent="0.25">
      <c r="A12" s="161" t="s">
        <v>31</v>
      </c>
      <c r="B12" s="8" t="s">
        <v>744</v>
      </c>
      <c r="C12" s="3">
        <v>46634.04</v>
      </c>
      <c r="D12" s="6"/>
      <c r="E12" s="126">
        <f>C12+D12</f>
        <v>46634.04</v>
      </c>
    </row>
    <row r="13" spans="1:9" ht="15.75" hidden="1" customHeight="1" x14ac:dyDescent="0.25">
      <c r="A13" s="159" t="s">
        <v>32</v>
      </c>
      <c r="B13" s="8" t="s">
        <v>33</v>
      </c>
      <c r="C13" s="3">
        <f>C14+C16+C17+C15</f>
        <v>66655.100000000006</v>
      </c>
      <c r="D13" s="3">
        <f>D14+D16+D17+D15</f>
        <v>0</v>
      </c>
      <c r="E13" s="3">
        <f>E14+E16+E17+E15</f>
        <v>66655.100000000006</v>
      </c>
    </row>
    <row r="14" spans="1:9" ht="31.5" hidden="1" customHeight="1" x14ac:dyDescent="0.25">
      <c r="A14" s="160" t="s">
        <v>745</v>
      </c>
      <c r="B14" s="9" t="s">
        <v>1</v>
      </c>
      <c r="C14" s="55">
        <v>59460.1</v>
      </c>
      <c r="D14" s="6"/>
      <c r="E14" s="126">
        <f t="shared" ref="E14:E59" si="3">C14+D14</f>
        <v>59460.1</v>
      </c>
    </row>
    <row r="15" spans="1:9" ht="29.25" hidden="1" customHeight="1" x14ac:dyDescent="0.25">
      <c r="A15" s="160" t="s">
        <v>877</v>
      </c>
      <c r="B15" s="9" t="s">
        <v>878</v>
      </c>
      <c r="C15" s="55">
        <v>25</v>
      </c>
      <c r="D15" s="6"/>
      <c r="E15" s="126">
        <f t="shared" si="3"/>
        <v>25</v>
      </c>
    </row>
    <row r="16" spans="1:9" ht="15.75" hidden="1" customHeight="1" x14ac:dyDescent="0.25">
      <c r="A16" s="160" t="s">
        <v>34</v>
      </c>
      <c r="B16" s="9" t="s">
        <v>35</v>
      </c>
      <c r="C16" s="55">
        <v>3470</v>
      </c>
      <c r="D16" s="6"/>
      <c r="E16" s="126">
        <f t="shared" si="3"/>
        <v>3470</v>
      </c>
    </row>
    <row r="17" spans="1:5" ht="29.4" hidden="1" customHeight="1" x14ac:dyDescent="0.25">
      <c r="A17" s="160" t="s">
        <v>36</v>
      </c>
      <c r="B17" s="9" t="s">
        <v>746</v>
      </c>
      <c r="C17" s="55">
        <v>3700</v>
      </c>
      <c r="D17" s="6"/>
      <c r="E17" s="126">
        <f t="shared" si="3"/>
        <v>3700</v>
      </c>
    </row>
    <row r="18" spans="1:5" ht="17.399999999999999" hidden="1" customHeight="1" x14ac:dyDescent="0.25">
      <c r="A18" s="159" t="s">
        <v>37</v>
      </c>
      <c r="B18" s="8" t="s">
        <v>38</v>
      </c>
      <c r="C18" s="3">
        <f>C19</f>
        <v>31000</v>
      </c>
      <c r="D18" s="3">
        <f>D19</f>
        <v>0</v>
      </c>
      <c r="E18" s="3">
        <f>E19</f>
        <v>31000</v>
      </c>
    </row>
    <row r="19" spans="1:5" ht="15.6" hidden="1" customHeight="1" x14ac:dyDescent="0.25">
      <c r="A19" s="160" t="s">
        <v>39</v>
      </c>
      <c r="B19" s="9" t="s">
        <v>2</v>
      </c>
      <c r="C19" s="55">
        <v>31000</v>
      </c>
      <c r="D19" s="6"/>
      <c r="E19" s="126">
        <f t="shared" si="3"/>
        <v>31000</v>
      </c>
    </row>
    <row r="20" spans="1:5" ht="18" hidden="1" customHeight="1" x14ac:dyDescent="0.25">
      <c r="A20" s="159" t="s">
        <v>747</v>
      </c>
      <c r="B20" s="8" t="s">
        <v>40</v>
      </c>
      <c r="C20" s="3">
        <v>7100</v>
      </c>
      <c r="D20" s="6"/>
      <c r="E20" s="126">
        <f t="shared" si="3"/>
        <v>7100</v>
      </c>
    </row>
    <row r="21" spans="1:5" ht="42.6" hidden="1" customHeight="1" x14ac:dyDescent="0.25">
      <c r="A21" s="159" t="s">
        <v>41</v>
      </c>
      <c r="B21" s="8" t="s">
        <v>42</v>
      </c>
      <c r="C21" s="3">
        <f>C22+C23+C24+C25</f>
        <v>72648.2</v>
      </c>
      <c r="D21" s="3">
        <f t="shared" ref="D21:E21" si="4">D22+D23+D24+D25</f>
        <v>0</v>
      </c>
      <c r="E21" s="3">
        <f t="shared" si="4"/>
        <v>72648.2</v>
      </c>
    </row>
    <row r="22" spans="1:5" ht="120.75" hidden="1" customHeight="1" x14ac:dyDescent="0.25">
      <c r="A22" s="160" t="s">
        <v>524</v>
      </c>
      <c r="B22" s="10" t="s">
        <v>965</v>
      </c>
      <c r="C22" s="55">
        <v>68212.5</v>
      </c>
      <c r="D22" s="6"/>
      <c r="E22" s="126">
        <f t="shared" si="3"/>
        <v>68212.5</v>
      </c>
    </row>
    <row r="23" spans="1:5" ht="105" hidden="1" customHeight="1" x14ac:dyDescent="0.25">
      <c r="A23" s="160" t="s">
        <v>8</v>
      </c>
      <c r="B23" s="10" t="s">
        <v>9</v>
      </c>
      <c r="C23" s="55">
        <v>3200</v>
      </c>
      <c r="D23" s="6"/>
      <c r="E23" s="126">
        <f t="shared" si="3"/>
        <v>3200</v>
      </c>
    </row>
    <row r="24" spans="1:5" ht="77.25" hidden="1" customHeight="1" x14ac:dyDescent="0.25">
      <c r="A24" s="160" t="s">
        <v>12</v>
      </c>
      <c r="B24" s="9" t="s">
        <v>13</v>
      </c>
      <c r="C24" s="55">
        <v>115</v>
      </c>
      <c r="D24" s="6"/>
      <c r="E24" s="126">
        <f t="shared" si="3"/>
        <v>115</v>
      </c>
    </row>
    <row r="25" spans="1:5" ht="48" hidden="1" customHeight="1" x14ac:dyDescent="0.25">
      <c r="A25" s="160" t="s">
        <v>11</v>
      </c>
      <c r="B25" s="9" t="s">
        <v>4</v>
      </c>
      <c r="C25" s="55">
        <v>1120.7</v>
      </c>
      <c r="D25" s="6"/>
      <c r="E25" s="126">
        <f t="shared" si="3"/>
        <v>1120.7</v>
      </c>
    </row>
    <row r="26" spans="1:5" ht="26.4" hidden="1" x14ac:dyDescent="0.25">
      <c r="A26" s="162" t="s">
        <v>748</v>
      </c>
      <c r="B26" s="8" t="s">
        <v>43</v>
      </c>
      <c r="C26" s="3">
        <f>C27</f>
        <v>4840</v>
      </c>
      <c r="D26" s="3">
        <f t="shared" ref="D26:E26" si="5">D27</f>
        <v>0</v>
      </c>
      <c r="E26" s="3">
        <f t="shared" si="5"/>
        <v>4840</v>
      </c>
    </row>
    <row r="27" spans="1:5" ht="26.4" hidden="1" x14ac:dyDescent="0.25">
      <c r="A27" s="160" t="s">
        <v>44</v>
      </c>
      <c r="B27" s="9" t="s">
        <v>5</v>
      </c>
      <c r="C27" s="55">
        <v>4840</v>
      </c>
      <c r="D27" s="6"/>
      <c r="E27" s="126">
        <f t="shared" si="3"/>
        <v>4840</v>
      </c>
    </row>
    <row r="28" spans="1:5" ht="26.4" hidden="1" x14ac:dyDescent="0.25">
      <c r="A28" s="159" t="s">
        <v>45</v>
      </c>
      <c r="B28" s="8" t="s">
        <v>46</v>
      </c>
      <c r="C28" s="3">
        <f>C29+C30</f>
        <v>5100</v>
      </c>
      <c r="D28" s="3">
        <f t="shared" ref="D28:E28" si="6">D29+D30</f>
        <v>0</v>
      </c>
      <c r="E28" s="3">
        <f t="shared" si="6"/>
        <v>5100</v>
      </c>
    </row>
    <row r="29" spans="1:5" ht="77.25" hidden="1" customHeight="1" x14ac:dyDescent="0.25">
      <c r="A29" s="160" t="s">
        <v>525</v>
      </c>
      <c r="B29" s="10" t="s">
        <v>7</v>
      </c>
      <c r="C29" s="55">
        <v>1100</v>
      </c>
      <c r="D29" s="6"/>
      <c r="E29" s="126">
        <f t="shared" si="3"/>
        <v>1100</v>
      </c>
    </row>
    <row r="30" spans="1:5" ht="60" hidden="1" customHeight="1" x14ac:dyDescent="0.25">
      <c r="A30" s="160" t="s">
        <v>10</v>
      </c>
      <c r="B30" s="10" t="s">
        <v>6</v>
      </c>
      <c r="C30" s="55">
        <v>4000</v>
      </c>
      <c r="D30" s="6"/>
      <c r="E30" s="126">
        <f t="shared" si="3"/>
        <v>4000</v>
      </c>
    </row>
    <row r="31" spans="1:5" hidden="1" x14ac:dyDescent="0.25">
      <c r="A31" s="159" t="s">
        <v>47</v>
      </c>
      <c r="B31" s="8" t="s">
        <v>48</v>
      </c>
      <c r="C31" s="3">
        <v>4000</v>
      </c>
      <c r="D31" s="6"/>
      <c r="E31" s="126">
        <f t="shared" si="3"/>
        <v>4000</v>
      </c>
    </row>
    <row r="32" spans="1:5" ht="19.5" hidden="1" customHeight="1" x14ac:dyDescent="0.25">
      <c r="A32" s="159" t="s">
        <v>49</v>
      </c>
      <c r="B32" s="8" t="s">
        <v>749</v>
      </c>
      <c r="C32" s="3">
        <v>721</v>
      </c>
      <c r="D32" s="6"/>
      <c r="E32" s="126">
        <f t="shared" si="3"/>
        <v>721</v>
      </c>
    </row>
    <row r="33" spans="1:5" x14ac:dyDescent="0.25">
      <c r="A33" s="161" t="s">
        <v>50</v>
      </c>
      <c r="B33" s="8" t="s">
        <v>51</v>
      </c>
      <c r="C33" s="3">
        <f>C34</f>
        <v>699939.60000000009</v>
      </c>
      <c r="D33" s="3">
        <f t="shared" ref="D33:E33" si="7">D34</f>
        <v>80213.599999999991</v>
      </c>
      <c r="E33" s="3">
        <f t="shared" si="7"/>
        <v>780153.20000000019</v>
      </c>
    </row>
    <row r="34" spans="1:5" ht="40.5" customHeight="1" x14ac:dyDescent="0.25">
      <c r="A34" s="161" t="s">
        <v>52</v>
      </c>
      <c r="B34" s="8" t="s">
        <v>53</v>
      </c>
      <c r="C34" s="3">
        <f>C35+C45+C55+C37</f>
        <v>699939.60000000009</v>
      </c>
      <c r="D34" s="3">
        <f t="shared" ref="D34:E34" si="8">D35+D45+D55+D37</f>
        <v>80213.599999999991</v>
      </c>
      <c r="E34" s="3">
        <f t="shared" si="8"/>
        <v>780153.20000000019</v>
      </c>
    </row>
    <row r="35" spans="1:5" ht="27.6" hidden="1" customHeight="1" x14ac:dyDescent="0.25">
      <c r="A35" s="161" t="s">
        <v>619</v>
      </c>
      <c r="B35" s="8" t="s">
        <v>750</v>
      </c>
      <c r="C35" s="3">
        <f>C36</f>
        <v>104225</v>
      </c>
      <c r="D35" s="3">
        <f t="shared" ref="D35:E35" si="9">D36</f>
        <v>0</v>
      </c>
      <c r="E35" s="3">
        <f t="shared" si="9"/>
        <v>104225</v>
      </c>
    </row>
    <row r="36" spans="1:5" ht="32.25" hidden="1" customHeight="1" x14ac:dyDescent="0.25">
      <c r="A36" s="54" t="s">
        <v>605</v>
      </c>
      <c r="B36" s="9" t="s">
        <v>966</v>
      </c>
      <c r="C36" s="55">
        <v>104225</v>
      </c>
      <c r="D36" s="6"/>
      <c r="E36" s="126">
        <f t="shared" si="3"/>
        <v>104225</v>
      </c>
    </row>
    <row r="37" spans="1:5" ht="42.75" customHeight="1" x14ac:dyDescent="0.25">
      <c r="A37" s="70" t="s">
        <v>620</v>
      </c>
      <c r="B37" s="8" t="s">
        <v>751</v>
      </c>
      <c r="C37" s="3">
        <f t="shared" ref="C37:D37" si="10">C40+C41+C42+C43+C44+C38+C39</f>
        <v>61826.7</v>
      </c>
      <c r="D37" s="3">
        <f t="shared" si="10"/>
        <v>80213.599999999991</v>
      </c>
      <c r="E37" s="3">
        <f>E40+E41+E42+E43+E44+E38+E39</f>
        <v>142040.29999999999</v>
      </c>
    </row>
    <row r="38" spans="1:5" ht="95.4" hidden="1" customHeight="1" x14ac:dyDescent="0.25">
      <c r="A38" s="4" t="s">
        <v>634</v>
      </c>
      <c r="B38" s="9" t="s">
        <v>633</v>
      </c>
      <c r="C38" s="55">
        <v>32131.4</v>
      </c>
      <c r="D38" s="6"/>
      <c r="E38" s="126">
        <f t="shared" si="3"/>
        <v>32131.4</v>
      </c>
    </row>
    <row r="39" spans="1:5" ht="133.80000000000001" customHeight="1" x14ac:dyDescent="0.25">
      <c r="A39" s="4" t="s">
        <v>1018</v>
      </c>
      <c r="B39" s="9" t="s">
        <v>1019</v>
      </c>
      <c r="C39" s="55"/>
      <c r="D39" s="18">
        <v>82120.899999999994</v>
      </c>
      <c r="E39" s="126">
        <f t="shared" si="3"/>
        <v>82120.899999999994</v>
      </c>
    </row>
    <row r="40" spans="1:5" ht="106.5" customHeight="1" x14ac:dyDescent="0.25">
      <c r="A40" s="4" t="s">
        <v>919</v>
      </c>
      <c r="B40" s="9" t="s">
        <v>920</v>
      </c>
      <c r="C40" s="55">
        <v>15127.6</v>
      </c>
      <c r="D40" s="18">
        <f>-15127.6+13220.3</f>
        <v>-1907.3000000000011</v>
      </c>
      <c r="E40" s="126">
        <f t="shared" si="3"/>
        <v>13220.3</v>
      </c>
    </row>
    <row r="41" spans="1:5" ht="95.25" hidden="1" customHeight="1" x14ac:dyDescent="0.25">
      <c r="A41" s="4" t="s">
        <v>815</v>
      </c>
      <c r="B41" s="9" t="s">
        <v>879</v>
      </c>
      <c r="C41" s="55">
        <v>1128</v>
      </c>
      <c r="D41" s="5"/>
      <c r="E41" s="126">
        <f t="shared" si="3"/>
        <v>1128</v>
      </c>
    </row>
    <row r="42" spans="1:5" ht="61.5" hidden="1" customHeight="1" x14ac:dyDescent="0.25">
      <c r="A42" s="4" t="s">
        <v>967</v>
      </c>
      <c r="B42" s="9" t="s">
        <v>817</v>
      </c>
      <c r="C42" s="55">
        <v>966.2</v>
      </c>
      <c r="D42" s="5"/>
      <c r="E42" s="126">
        <f t="shared" si="3"/>
        <v>966.2</v>
      </c>
    </row>
    <row r="43" spans="1:5" ht="36.75" hidden="1" customHeight="1" x14ac:dyDescent="0.25">
      <c r="A43" s="4" t="s">
        <v>606</v>
      </c>
      <c r="B43" s="9" t="s">
        <v>917</v>
      </c>
      <c r="C43" s="55">
        <v>473.5</v>
      </c>
      <c r="D43" s="5"/>
      <c r="E43" s="126">
        <f t="shared" si="3"/>
        <v>473.5</v>
      </c>
    </row>
    <row r="44" spans="1:5" ht="47.25" hidden="1" customHeight="1" x14ac:dyDescent="0.25">
      <c r="A44" s="4" t="s">
        <v>607</v>
      </c>
      <c r="B44" s="9" t="s">
        <v>814</v>
      </c>
      <c r="C44" s="55">
        <v>12000</v>
      </c>
      <c r="D44" s="5"/>
      <c r="E44" s="126">
        <f t="shared" si="3"/>
        <v>12000</v>
      </c>
    </row>
    <row r="45" spans="1:5" ht="33" hidden="1" customHeight="1" x14ac:dyDescent="0.25">
      <c r="A45" s="161" t="s">
        <v>622</v>
      </c>
      <c r="B45" s="8" t="s">
        <v>752</v>
      </c>
      <c r="C45" s="3">
        <f>C46+C47+C48+C49+C50+C51+C52+C53+C54</f>
        <v>423680.10000000003</v>
      </c>
      <c r="D45" s="3">
        <f t="shared" ref="D45:E45" si="11">D46+D47+D48+D49+D50+D51+D52+D53+D54</f>
        <v>0</v>
      </c>
      <c r="E45" s="3">
        <f t="shared" si="11"/>
        <v>423680.10000000003</v>
      </c>
    </row>
    <row r="46" spans="1:5" ht="90" hidden="1" customHeight="1" x14ac:dyDescent="0.25">
      <c r="A46" s="54" t="s">
        <v>624</v>
      </c>
      <c r="B46" s="9" t="s">
        <v>618</v>
      </c>
      <c r="C46" s="55">
        <v>145000</v>
      </c>
      <c r="D46" s="5"/>
      <c r="E46" s="126">
        <f t="shared" si="3"/>
        <v>145000</v>
      </c>
    </row>
    <row r="47" spans="1:5" ht="109.5" hidden="1" customHeight="1" x14ac:dyDescent="0.25">
      <c r="A47" s="54" t="s">
        <v>625</v>
      </c>
      <c r="B47" s="9" t="s">
        <v>968</v>
      </c>
      <c r="C47" s="55">
        <v>250000</v>
      </c>
      <c r="D47" s="5"/>
      <c r="E47" s="126">
        <f t="shared" si="3"/>
        <v>250000</v>
      </c>
    </row>
    <row r="48" spans="1:5" ht="45.75" hidden="1" customHeight="1" x14ac:dyDescent="0.25">
      <c r="A48" s="54" t="s">
        <v>626</v>
      </c>
      <c r="B48" s="9" t="s">
        <v>17</v>
      </c>
      <c r="C48" s="55">
        <v>3047.7</v>
      </c>
      <c r="D48" s="5"/>
      <c r="E48" s="126">
        <f t="shared" si="3"/>
        <v>3047.7</v>
      </c>
    </row>
    <row r="49" spans="1:5" ht="60.75" hidden="1" customHeight="1" x14ac:dyDescent="0.25">
      <c r="A49" s="54" t="s">
        <v>627</v>
      </c>
      <c r="B49" s="9" t="s">
        <v>18</v>
      </c>
      <c r="C49" s="55">
        <v>13722</v>
      </c>
      <c r="D49" s="5"/>
      <c r="E49" s="126">
        <f t="shared" si="3"/>
        <v>13722</v>
      </c>
    </row>
    <row r="50" spans="1:5" ht="65.25" hidden="1" customHeight="1" x14ac:dyDescent="0.25">
      <c r="A50" s="54" t="s">
        <v>628</v>
      </c>
      <c r="B50" s="9" t="s">
        <v>19</v>
      </c>
      <c r="C50" s="55">
        <v>3994.4</v>
      </c>
      <c r="D50" s="5"/>
      <c r="E50" s="126">
        <f t="shared" si="3"/>
        <v>3994.4</v>
      </c>
    </row>
    <row r="51" spans="1:5" ht="59.4" hidden="1" customHeight="1" x14ac:dyDescent="0.25">
      <c r="A51" s="54" t="s">
        <v>629</v>
      </c>
      <c r="B51" s="9" t="s">
        <v>20</v>
      </c>
      <c r="C51" s="55">
        <v>764</v>
      </c>
      <c r="D51" s="5"/>
      <c r="E51" s="126">
        <f t="shared" si="3"/>
        <v>764</v>
      </c>
    </row>
    <row r="52" spans="1:5" ht="111" hidden="1" customHeight="1" x14ac:dyDescent="0.25">
      <c r="A52" s="54" t="s">
        <v>630</v>
      </c>
      <c r="B52" s="9" t="s">
        <v>21</v>
      </c>
      <c r="C52" s="55">
        <v>4437</v>
      </c>
      <c r="D52" s="5"/>
      <c r="E52" s="126">
        <f t="shared" si="3"/>
        <v>4437</v>
      </c>
    </row>
    <row r="53" spans="1:5" ht="60" hidden="1" customHeight="1" x14ac:dyDescent="0.25">
      <c r="A53" s="54" t="s">
        <v>969</v>
      </c>
      <c r="B53" s="9" t="s">
        <v>1029</v>
      </c>
      <c r="C53" s="55">
        <v>2715</v>
      </c>
      <c r="D53" s="5"/>
      <c r="E53" s="126">
        <f t="shared" si="3"/>
        <v>2715</v>
      </c>
    </row>
    <row r="54" spans="1:5" ht="69" hidden="1" customHeight="1" x14ac:dyDescent="0.25">
      <c r="A54" s="163" t="s">
        <v>970</v>
      </c>
      <c r="B54" s="73" t="s">
        <v>880</v>
      </c>
      <c r="C54" s="55">
        <v>0</v>
      </c>
      <c r="D54" s="5"/>
      <c r="E54" s="126">
        <f t="shared" si="3"/>
        <v>0</v>
      </c>
    </row>
    <row r="55" spans="1:5" ht="18.75" hidden="1" customHeight="1" x14ac:dyDescent="0.25">
      <c r="A55" s="164" t="s">
        <v>631</v>
      </c>
      <c r="B55" s="11" t="s">
        <v>54</v>
      </c>
      <c r="C55" s="3">
        <f>SUM(C56:C59)</f>
        <v>110207.8</v>
      </c>
      <c r="D55" s="3">
        <f t="shared" ref="D55:E55" si="12">SUM(D56:D59)</f>
        <v>0</v>
      </c>
      <c r="E55" s="3">
        <f t="shared" si="12"/>
        <v>110207.8</v>
      </c>
    </row>
    <row r="56" spans="1:5" ht="77.25" hidden="1" customHeight="1" x14ac:dyDescent="0.25">
      <c r="A56" s="2" t="s">
        <v>632</v>
      </c>
      <c r="B56" s="10" t="s">
        <v>22</v>
      </c>
      <c r="C56" s="55">
        <v>3122.4</v>
      </c>
      <c r="D56" s="5"/>
      <c r="E56" s="126">
        <f t="shared" si="3"/>
        <v>3122.4</v>
      </c>
    </row>
    <row r="57" spans="1:5" ht="91.5" hidden="1" customHeight="1" x14ac:dyDescent="0.25">
      <c r="A57" s="2" t="s">
        <v>818</v>
      </c>
      <c r="B57" s="10" t="s">
        <v>881</v>
      </c>
      <c r="C57" s="55">
        <v>43903.4</v>
      </c>
      <c r="D57" s="5"/>
      <c r="E57" s="126">
        <f t="shared" si="3"/>
        <v>43903.4</v>
      </c>
    </row>
    <row r="58" spans="1:5" ht="91.5" hidden="1" customHeight="1" x14ac:dyDescent="0.25">
      <c r="A58" s="2" t="s">
        <v>882</v>
      </c>
      <c r="B58" s="74" t="s">
        <v>883</v>
      </c>
      <c r="C58" s="18">
        <v>56182</v>
      </c>
      <c r="D58" s="5"/>
      <c r="E58" s="126">
        <f t="shared" si="3"/>
        <v>56182</v>
      </c>
    </row>
    <row r="59" spans="1:5" ht="121.5" hidden="1" customHeight="1" x14ac:dyDescent="0.25">
      <c r="A59" s="2" t="s">
        <v>884</v>
      </c>
      <c r="B59" s="74" t="s">
        <v>885</v>
      </c>
      <c r="C59" s="18">
        <v>7000</v>
      </c>
      <c r="D59" s="5"/>
      <c r="E59" s="126">
        <f t="shared" si="3"/>
        <v>7000</v>
      </c>
    </row>
  </sheetData>
  <mergeCells count="8">
    <mergeCell ref="E5:E7"/>
    <mergeCell ref="A2:E2"/>
    <mergeCell ref="A3:E3"/>
    <mergeCell ref="A1:E1"/>
    <mergeCell ref="A5:A7"/>
    <mergeCell ref="B5:B7"/>
    <mergeCell ref="D5:D7"/>
    <mergeCell ref="C5:C7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M731"/>
  <sheetViews>
    <sheetView zoomScale="80" zoomScaleNormal="80" zoomScaleSheetLayoutView="80" workbookViewId="0">
      <selection activeCell="A669" sqref="A669:XFD730"/>
    </sheetView>
  </sheetViews>
  <sheetFormatPr defaultColWidth="9.109375" defaultRowHeight="13.2" outlineLevelCol="1" x14ac:dyDescent="0.25"/>
  <cols>
    <col min="1" max="1" width="47.5546875" style="28" customWidth="1"/>
    <col min="2" max="2" width="7.33203125" style="29" customWidth="1"/>
    <col min="3" max="3" width="7.6640625" style="29" customWidth="1"/>
    <col min="4" max="4" width="8" style="29" customWidth="1"/>
    <col min="5" max="5" width="18" style="29" customWidth="1"/>
    <col min="6" max="6" width="9.77734375" style="29" customWidth="1"/>
    <col min="7" max="7" width="13.44140625" style="31" hidden="1" customWidth="1" outlineLevel="1"/>
    <col min="8" max="8" width="11.5546875" style="27" hidden="1" customWidth="1" outlineLevel="1"/>
    <col min="9" max="9" width="16.44140625" style="27" hidden="1" customWidth="1" outlineLevel="1"/>
    <col min="10" max="10" width="15.5546875" style="27" hidden="1" customWidth="1" outlineLevel="1"/>
    <col min="11" max="11" width="16.6640625" style="27" customWidth="1" collapsed="1"/>
    <col min="12" max="12" width="17.109375" style="27" customWidth="1"/>
    <col min="13" max="13" width="17" style="27" customWidth="1"/>
    <col min="14" max="16384" width="9.109375" style="27"/>
  </cols>
  <sheetData>
    <row r="1" spans="1:13" ht="61.5" customHeight="1" x14ac:dyDescent="0.25">
      <c r="A1" s="196" t="s">
        <v>983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61.5" customHeight="1" x14ac:dyDescent="0.25">
      <c r="A2" s="181" t="s">
        <v>942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36" customHeight="1" x14ac:dyDescent="0.25">
      <c r="A3" s="197" t="s">
        <v>864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x14ac:dyDescent="0.25">
      <c r="I4" s="30"/>
      <c r="J4" s="30"/>
      <c r="K4" s="30"/>
      <c r="L4" s="30"/>
      <c r="M4" s="30" t="s">
        <v>462</v>
      </c>
    </row>
    <row r="5" spans="1:13" ht="21" customHeight="1" x14ac:dyDescent="0.25">
      <c r="A5" s="201" t="s">
        <v>469</v>
      </c>
      <c r="B5" s="200" t="s">
        <v>378</v>
      </c>
      <c r="C5" s="200" t="s">
        <v>56</v>
      </c>
      <c r="D5" s="200" t="s">
        <v>57</v>
      </c>
      <c r="E5" s="200" t="s">
        <v>58</v>
      </c>
      <c r="F5" s="200" t="s">
        <v>379</v>
      </c>
      <c r="G5" s="179" t="s">
        <v>24</v>
      </c>
      <c r="H5" s="198" t="s">
        <v>921</v>
      </c>
      <c r="I5" s="179" t="s">
        <v>922</v>
      </c>
      <c r="J5" s="179" t="s">
        <v>940</v>
      </c>
      <c r="K5" s="179" t="s">
        <v>922</v>
      </c>
      <c r="L5" s="179" t="s">
        <v>962</v>
      </c>
      <c r="M5" s="179" t="s">
        <v>922</v>
      </c>
    </row>
    <row r="6" spans="1:13" x14ac:dyDescent="0.25">
      <c r="A6" s="201"/>
      <c r="B6" s="200"/>
      <c r="C6" s="200"/>
      <c r="D6" s="200"/>
      <c r="E6" s="200"/>
      <c r="F6" s="200"/>
      <c r="G6" s="179"/>
      <c r="H6" s="199"/>
      <c r="I6" s="179"/>
      <c r="J6" s="179"/>
      <c r="K6" s="179"/>
      <c r="L6" s="179"/>
      <c r="M6" s="179"/>
    </row>
    <row r="7" spans="1:13" ht="37.200000000000003" customHeight="1" x14ac:dyDescent="0.25">
      <c r="A7" s="8" t="s">
        <v>380</v>
      </c>
      <c r="B7" s="60">
        <v>522</v>
      </c>
      <c r="C7" s="60" t="s">
        <v>62</v>
      </c>
      <c r="D7" s="60" t="s">
        <v>62</v>
      </c>
      <c r="E7" s="60" t="s">
        <v>63</v>
      </c>
      <c r="F7" s="60" t="s">
        <v>64</v>
      </c>
      <c r="G7" s="57">
        <f>G8+G88+G128+G177+G214+G235</f>
        <v>159842.90000000002</v>
      </c>
      <c r="H7" s="57">
        <f>H8+H88+H128+H177+H214+H235</f>
        <v>32019.3</v>
      </c>
      <c r="I7" s="57">
        <f>I8+I88+I128+I177+I214+I235</f>
        <v>191862.20000000004</v>
      </c>
      <c r="J7" s="57">
        <f>J8+J88+J128+J177+J214+J235</f>
        <v>28142.400000000001</v>
      </c>
      <c r="K7" s="22">
        <f>I7+J7</f>
        <v>220004.60000000003</v>
      </c>
      <c r="L7" s="57">
        <f>L8+L88+L128+L177+L214+L235</f>
        <v>-3484.7</v>
      </c>
      <c r="M7" s="22">
        <f>K7+L7</f>
        <v>216519.90000000002</v>
      </c>
    </row>
    <row r="8" spans="1:13" ht="18.75" customHeight="1" x14ac:dyDescent="0.25">
      <c r="A8" s="8" t="s">
        <v>60</v>
      </c>
      <c r="B8" s="60">
        <v>522</v>
      </c>
      <c r="C8" s="101" t="s">
        <v>61</v>
      </c>
      <c r="D8" s="101" t="s">
        <v>62</v>
      </c>
      <c r="E8" s="101" t="s">
        <v>63</v>
      </c>
      <c r="F8" s="101" t="s">
        <v>64</v>
      </c>
      <c r="G8" s="57">
        <f>G9+G29+G35+G22+G40</f>
        <v>53129.4</v>
      </c>
      <c r="H8" s="57">
        <f t="shared" ref="H8:I8" si="0">H9+H29+H35+H22+H40</f>
        <v>0</v>
      </c>
      <c r="I8" s="57">
        <f t="shared" si="0"/>
        <v>53129.4</v>
      </c>
      <c r="J8" s="57">
        <f>J9+J29+J35+J22+J40</f>
        <v>7270</v>
      </c>
      <c r="K8" s="22">
        <f>I8+J8</f>
        <v>60399.4</v>
      </c>
      <c r="L8" s="57">
        <f>L9+L29+L35+L22+L40</f>
        <v>-2914.7</v>
      </c>
      <c r="M8" s="22">
        <f t="shared" ref="M8:M71" si="1">K8+L8</f>
        <v>57484.700000000004</v>
      </c>
    </row>
    <row r="9" spans="1:13" ht="51.75" customHeight="1" x14ac:dyDescent="0.25">
      <c r="A9" s="9" t="s">
        <v>89</v>
      </c>
      <c r="B9" s="58">
        <v>522</v>
      </c>
      <c r="C9" s="59" t="s">
        <v>61</v>
      </c>
      <c r="D9" s="59" t="s">
        <v>90</v>
      </c>
      <c r="E9" s="59" t="s">
        <v>63</v>
      </c>
      <c r="F9" s="59" t="s">
        <v>64</v>
      </c>
      <c r="G9" s="55">
        <f t="shared" ref="G9:L10" si="2">G10</f>
        <v>44855.9</v>
      </c>
      <c r="H9" s="55">
        <f t="shared" si="2"/>
        <v>0</v>
      </c>
      <c r="I9" s="55">
        <f t="shared" si="2"/>
        <v>44855.9</v>
      </c>
      <c r="J9" s="55">
        <f>J10</f>
        <v>1770</v>
      </c>
      <c r="K9" s="18">
        <f>I9+J9</f>
        <v>46625.9</v>
      </c>
      <c r="L9" s="55">
        <f>L10</f>
        <v>-3209.6</v>
      </c>
      <c r="M9" s="18">
        <f t="shared" si="1"/>
        <v>43416.3</v>
      </c>
    </row>
    <row r="10" spans="1:13" ht="33" customHeight="1" x14ac:dyDescent="0.25">
      <c r="A10" s="9" t="s">
        <v>381</v>
      </c>
      <c r="B10" s="58">
        <v>522</v>
      </c>
      <c r="C10" s="59" t="s">
        <v>61</v>
      </c>
      <c r="D10" s="59" t="s">
        <v>90</v>
      </c>
      <c r="E10" s="59" t="s">
        <v>91</v>
      </c>
      <c r="F10" s="59" t="s">
        <v>64</v>
      </c>
      <c r="G10" s="55">
        <f t="shared" si="2"/>
        <v>44855.9</v>
      </c>
      <c r="H10" s="55">
        <f t="shared" si="2"/>
        <v>0</v>
      </c>
      <c r="I10" s="55">
        <f t="shared" si="2"/>
        <v>44855.9</v>
      </c>
      <c r="J10" s="55">
        <f t="shared" si="2"/>
        <v>1770</v>
      </c>
      <c r="K10" s="18">
        <f t="shared" ref="K10:K73" si="3">I10+J10</f>
        <v>46625.9</v>
      </c>
      <c r="L10" s="55">
        <f t="shared" si="2"/>
        <v>-3209.6</v>
      </c>
      <c r="M10" s="18">
        <f t="shared" si="1"/>
        <v>43416.3</v>
      </c>
    </row>
    <row r="11" spans="1:13" ht="28.2" customHeight="1" x14ac:dyDescent="0.25">
      <c r="A11" s="9" t="s">
        <v>562</v>
      </c>
      <c r="B11" s="58">
        <v>522</v>
      </c>
      <c r="C11" s="59" t="s">
        <v>61</v>
      </c>
      <c r="D11" s="59" t="s">
        <v>90</v>
      </c>
      <c r="E11" s="59" t="s">
        <v>92</v>
      </c>
      <c r="F11" s="59" t="s">
        <v>64</v>
      </c>
      <c r="G11" s="55">
        <f>G12+G15</f>
        <v>44855.9</v>
      </c>
      <c r="H11" s="55">
        <f t="shared" ref="H11:I11" si="4">H12+H15</f>
        <v>0</v>
      </c>
      <c r="I11" s="55">
        <f t="shared" si="4"/>
        <v>44855.9</v>
      </c>
      <c r="J11" s="55">
        <f>J12+J15</f>
        <v>1770</v>
      </c>
      <c r="K11" s="18">
        <f>I11+J11</f>
        <v>46625.9</v>
      </c>
      <c r="L11" s="55">
        <f>L12+L15</f>
        <v>-3209.6</v>
      </c>
      <c r="M11" s="18">
        <f t="shared" si="1"/>
        <v>43416.3</v>
      </c>
    </row>
    <row r="12" spans="1:13" ht="28.5" customHeight="1" x14ac:dyDescent="0.25">
      <c r="A12" s="9" t="s">
        <v>100</v>
      </c>
      <c r="B12" s="58">
        <v>522</v>
      </c>
      <c r="C12" s="59" t="s">
        <v>61</v>
      </c>
      <c r="D12" s="59" t="s">
        <v>90</v>
      </c>
      <c r="E12" s="59" t="s">
        <v>93</v>
      </c>
      <c r="F12" s="59" t="s">
        <v>64</v>
      </c>
      <c r="G12" s="55">
        <f t="shared" ref="G12:L13" si="5">G13</f>
        <v>38580</v>
      </c>
      <c r="H12" s="55">
        <f t="shared" si="5"/>
        <v>0</v>
      </c>
      <c r="I12" s="55">
        <f t="shared" si="5"/>
        <v>38580</v>
      </c>
      <c r="J12" s="55">
        <f t="shared" si="5"/>
        <v>0</v>
      </c>
      <c r="K12" s="18">
        <f t="shared" si="3"/>
        <v>38580</v>
      </c>
      <c r="L12" s="55">
        <f t="shared" si="5"/>
        <v>-3209.6</v>
      </c>
      <c r="M12" s="18">
        <f t="shared" si="1"/>
        <v>35370.400000000001</v>
      </c>
    </row>
    <row r="13" spans="1:13" ht="91.2" customHeight="1" x14ac:dyDescent="0.25">
      <c r="A13" s="9" t="s">
        <v>73</v>
      </c>
      <c r="B13" s="58">
        <v>522</v>
      </c>
      <c r="C13" s="59" t="s">
        <v>61</v>
      </c>
      <c r="D13" s="59" t="s">
        <v>90</v>
      </c>
      <c r="E13" s="59" t="s">
        <v>93</v>
      </c>
      <c r="F13" s="59">
        <v>100</v>
      </c>
      <c r="G13" s="55">
        <f t="shared" si="5"/>
        <v>38580</v>
      </c>
      <c r="H13" s="55">
        <f t="shared" si="5"/>
        <v>0</v>
      </c>
      <c r="I13" s="55">
        <f>I14</f>
        <v>38580</v>
      </c>
      <c r="J13" s="55">
        <f t="shared" si="5"/>
        <v>0</v>
      </c>
      <c r="K13" s="18">
        <f t="shared" si="3"/>
        <v>38580</v>
      </c>
      <c r="L13" s="55">
        <f t="shared" si="5"/>
        <v>-3209.6</v>
      </c>
      <c r="M13" s="18">
        <f t="shared" si="1"/>
        <v>35370.400000000001</v>
      </c>
    </row>
    <row r="14" spans="1:13" ht="26.4" x14ac:dyDescent="0.25">
      <c r="A14" s="9" t="s">
        <v>74</v>
      </c>
      <c r="B14" s="58">
        <v>522</v>
      </c>
      <c r="C14" s="59" t="s">
        <v>61</v>
      </c>
      <c r="D14" s="59" t="s">
        <v>90</v>
      </c>
      <c r="E14" s="59" t="s">
        <v>93</v>
      </c>
      <c r="F14" s="59">
        <v>120</v>
      </c>
      <c r="G14" s="55">
        <v>38580</v>
      </c>
      <c r="H14" s="5"/>
      <c r="I14" s="18">
        <f t="shared" ref="I14:I68" si="6">G14+H14</f>
        <v>38580</v>
      </c>
      <c r="J14" s="55"/>
      <c r="K14" s="18">
        <f t="shared" si="3"/>
        <v>38580</v>
      </c>
      <c r="L14" s="55">
        <v>-3209.6</v>
      </c>
      <c r="M14" s="18">
        <f t="shared" si="1"/>
        <v>35370.400000000001</v>
      </c>
    </row>
    <row r="15" spans="1:13" ht="26.4" hidden="1" x14ac:dyDescent="0.25">
      <c r="A15" s="9" t="s">
        <v>75</v>
      </c>
      <c r="B15" s="58">
        <v>522</v>
      </c>
      <c r="C15" s="59" t="s">
        <v>61</v>
      </c>
      <c r="D15" s="59" t="s">
        <v>90</v>
      </c>
      <c r="E15" s="59" t="s">
        <v>94</v>
      </c>
      <c r="F15" s="59" t="s">
        <v>64</v>
      </c>
      <c r="G15" s="55">
        <f>G16+G18+G20</f>
        <v>6275.9</v>
      </c>
      <c r="H15" s="55">
        <f t="shared" ref="H15:I15" si="7">H16+H18+H20</f>
        <v>0</v>
      </c>
      <c r="I15" s="55">
        <f t="shared" si="7"/>
        <v>6275.9</v>
      </c>
      <c r="J15" s="55">
        <f>J16+J18+J20</f>
        <v>1770</v>
      </c>
      <c r="K15" s="18">
        <f t="shared" si="3"/>
        <v>8045.9</v>
      </c>
      <c r="L15" s="55">
        <f>L16+L18+L20</f>
        <v>0</v>
      </c>
      <c r="M15" s="18">
        <f t="shared" si="1"/>
        <v>8045.9</v>
      </c>
    </row>
    <row r="16" spans="1:13" ht="88.5" hidden="1" customHeight="1" x14ac:dyDescent="0.25">
      <c r="A16" s="9" t="s">
        <v>73</v>
      </c>
      <c r="B16" s="58">
        <v>522</v>
      </c>
      <c r="C16" s="59" t="s">
        <v>61</v>
      </c>
      <c r="D16" s="59" t="s">
        <v>90</v>
      </c>
      <c r="E16" s="59" t="s">
        <v>94</v>
      </c>
      <c r="F16" s="59">
        <v>100</v>
      </c>
      <c r="G16" s="55">
        <f>G17</f>
        <v>120</v>
      </c>
      <c r="H16" s="55">
        <f t="shared" ref="H16:I16" si="8">H17</f>
        <v>0</v>
      </c>
      <c r="I16" s="55">
        <f t="shared" si="8"/>
        <v>120</v>
      </c>
      <c r="J16" s="55">
        <f>J17</f>
        <v>0</v>
      </c>
      <c r="K16" s="18">
        <f t="shared" si="3"/>
        <v>120</v>
      </c>
      <c r="L16" s="55">
        <f>L17</f>
        <v>0</v>
      </c>
      <c r="M16" s="18">
        <f t="shared" si="1"/>
        <v>120</v>
      </c>
    </row>
    <row r="17" spans="1:13" ht="26.4" hidden="1" x14ac:dyDescent="0.25">
      <c r="A17" s="9" t="s">
        <v>74</v>
      </c>
      <c r="B17" s="58">
        <v>522</v>
      </c>
      <c r="C17" s="59" t="s">
        <v>61</v>
      </c>
      <c r="D17" s="59" t="s">
        <v>90</v>
      </c>
      <c r="E17" s="59" t="s">
        <v>94</v>
      </c>
      <c r="F17" s="59">
        <v>120</v>
      </c>
      <c r="G17" s="55">
        <v>120</v>
      </c>
      <c r="H17" s="5"/>
      <c r="I17" s="18">
        <f t="shared" si="6"/>
        <v>120</v>
      </c>
      <c r="J17" s="55"/>
      <c r="K17" s="18">
        <f t="shared" si="3"/>
        <v>120</v>
      </c>
      <c r="L17" s="55"/>
      <c r="M17" s="18">
        <f t="shared" si="1"/>
        <v>120</v>
      </c>
    </row>
    <row r="18" spans="1:13" ht="26.4" hidden="1" x14ac:dyDescent="0.25">
      <c r="A18" s="9" t="s">
        <v>85</v>
      </c>
      <c r="B18" s="58">
        <v>522</v>
      </c>
      <c r="C18" s="59" t="s">
        <v>61</v>
      </c>
      <c r="D18" s="59" t="s">
        <v>90</v>
      </c>
      <c r="E18" s="59" t="s">
        <v>94</v>
      </c>
      <c r="F18" s="59">
        <v>200</v>
      </c>
      <c r="G18" s="55">
        <f>G19</f>
        <v>5779</v>
      </c>
      <c r="H18" s="55">
        <f t="shared" ref="H18" si="9">H19</f>
        <v>0</v>
      </c>
      <c r="I18" s="55">
        <f>I19</f>
        <v>5779</v>
      </c>
      <c r="J18" s="55">
        <f>J19</f>
        <v>1370</v>
      </c>
      <c r="K18" s="18">
        <f t="shared" si="3"/>
        <v>7149</v>
      </c>
      <c r="L18" s="55">
        <f>L19</f>
        <v>0</v>
      </c>
      <c r="M18" s="18">
        <f t="shared" si="1"/>
        <v>7149</v>
      </c>
    </row>
    <row r="19" spans="1:13" ht="39.6" hidden="1" x14ac:dyDescent="0.25">
      <c r="A19" s="9" t="s">
        <v>86</v>
      </c>
      <c r="B19" s="58">
        <v>522</v>
      </c>
      <c r="C19" s="59" t="s">
        <v>61</v>
      </c>
      <c r="D19" s="59" t="s">
        <v>90</v>
      </c>
      <c r="E19" s="59" t="s">
        <v>94</v>
      </c>
      <c r="F19" s="59">
        <v>240</v>
      </c>
      <c r="G19" s="55">
        <v>5779</v>
      </c>
      <c r="H19" s="5"/>
      <c r="I19" s="18">
        <f t="shared" si="6"/>
        <v>5779</v>
      </c>
      <c r="J19" s="55">
        <v>1370</v>
      </c>
      <c r="K19" s="18">
        <f t="shared" si="3"/>
        <v>7149</v>
      </c>
      <c r="L19" s="55"/>
      <c r="M19" s="18">
        <f t="shared" si="1"/>
        <v>7149</v>
      </c>
    </row>
    <row r="20" spans="1:13" hidden="1" x14ac:dyDescent="0.25">
      <c r="A20" s="9" t="s">
        <v>87</v>
      </c>
      <c r="B20" s="58">
        <v>522</v>
      </c>
      <c r="C20" s="59" t="s">
        <v>61</v>
      </c>
      <c r="D20" s="59" t="s">
        <v>90</v>
      </c>
      <c r="E20" s="59" t="s">
        <v>94</v>
      </c>
      <c r="F20" s="59">
        <v>800</v>
      </c>
      <c r="G20" s="55">
        <f>G21</f>
        <v>376.9</v>
      </c>
      <c r="H20" s="55">
        <f t="shared" ref="H20:I20" si="10">H21</f>
        <v>0</v>
      </c>
      <c r="I20" s="55">
        <f t="shared" si="10"/>
        <v>376.9</v>
      </c>
      <c r="J20" s="55">
        <f>J21</f>
        <v>400</v>
      </c>
      <c r="K20" s="18">
        <f t="shared" si="3"/>
        <v>776.9</v>
      </c>
      <c r="L20" s="55">
        <f>L21</f>
        <v>0</v>
      </c>
      <c r="M20" s="18">
        <f t="shared" si="1"/>
        <v>776.9</v>
      </c>
    </row>
    <row r="21" spans="1:13" hidden="1" x14ac:dyDescent="0.25">
      <c r="A21" s="9" t="s">
        <v>88</v>
      </c>
      <c r="B21" s="58">
        <v>522</v>
      </c>
      <c r="C21" s="59" t="s">
        <v>61</v>
      </c>
      <c r="D21" s="59" t="s">
        <v>90</v>
      </c>
      <c r="E21" s="59" t="s">
        <v>94</v>
      </c>
      <c r="F21" s="59">
        <v>850</v>
      </c>
      <c r="G21" s="55">
        <v>376.9</v>
      </c>
      <c r="H21" s="5"/>
      <c r="I21" s="18">
        <f t="shared" si="6"/>
        <v>376.9</v>
      </c>
      <c r="J21" s="55">
        <v>400</v>
      </c>
      <c r="K21" s="18">
        <f t="shared" si="3"/>
        <v>776.9</v>
      </c>
      <c r="L21" s="55"/>
      <c r="M21" s="18">
        <f t="shared" si="1"/>
        <v>776.9</v>
      </c>
    </row>
    <row r="22" spans="1:13" hidden="1" x14ac:dyDescent="0.25">
      <c r="A22" s="9" t="s">
        <v>382</v>
      </c>
      <c r="B22" s="58">
        <v>522</v>
      </c>
      <c r="C22" s="59" t="s">
        <v>61</v>
      </c>
      <c r="D22" s="59" t="s">
        <v>209</v>
      </c>
      <c r="E22" s="59" t="s">
        <v>110</v>
      </c>
      <c r="F22" s="59" t="s">
        <v>64</v>
      </c>
      <c r="G22" s="55">
        <f>G26</f>
        <v>239.5</v>
      </c>
      <c r="H22" s="55">
        <f t="shared" ref="H22:I22" si="11">H26</f>
        <v>0</v>
      </c>
      <c r="I22" s="55">
        <f t="shared" si="11"/>
        <v>239.5</v>
      </c>
      <c r="J22" s="55">
        <f>J26</f>
        <v>0</v>
      </c>
      <c r="K22" s="18">
        <f t="shared" si="3"/>
        <v>239.5</v>
      </c>
      <c r="L22" s="55">
        <f>L26</f>
        <v>0</v>
      </c>
      <c r="M22" s="18">
        <f t="shared" si="1"/>
        <v>239.5</v>
      </c>
    </row>
    <row r="23" spans="1:13" hidden="1" x14ac:dyDescent="0.25">
      <c r="A23" s="9" t="s">
        <v>527</v>
      </c>
      <c r="B23" s="58">
        <v>522</v>
      </c>
      <c r="C23" s="59" t="s">
        <v>61</v>
      </c>
      <c r="D23" s="59" t="s">
        <v>209</v>
      </c>
      <c r="E23" s="54" t="s">
        <v>63</v>
      </c>
      <c r="F23" s="59" t="s">
        <v>64</v>
      </c>
      <c r="G23" s="55">
        <f>G24</f>
        <v>239.5</v>
      </c>
      <c r="H23" s="55">
        <f t="shared" ref="H23:I27" si="12">H24</f>
        <v>0</v>
      </c>
      <c r="I23" s="55">
        <f t="shared" si="12"/>
        <v>239.5</v>
      </c>
      <c r="J23" s="55">
        <f>J24</f>
        <v>0</v>
      </c>
      <c r="K23" s="18">
        <f t="shared" si="3"/>
        <v>239.5</v>
      </c>
      <c r="L23" s="55">
        <f>L24</f>
        <v>0</v>
      </c>
      <c r="M23" s="18">
        <f t="shared" si="1"/>
        <v>239.5</v>
      </c>
    </row>
    <row r="24" spans="1:13" ht="26.4" hidden="1" x14ac:dyDescent="0.25">
      <c r="A24" s="9" t="s">
        <v>109</v>
      </c>
      <c r="B24" s="58">
        <v>522</v>
      </c>
      <c r="C24" s="59" t="s">
        <v>61</v>
      </c>
      <c r="D24" s="59" t="s">
        <v>209</v>
      </c>
      <c r="E24" s="54" t="s">
        <v>110</v>
      </c>
      <c r="F24" s="59" t="s">
        <v>64</v>
      </c>
      <c r="G24" s="55">
        <f>G25</f>
        <v>239.5</v>
      </c>
      <c r="H24" s="55">
        <f t="shared" si="12"/>
        <v>0</v>
      </c>
      <c r="I24" s="55">
        <f t="shared" si="12"/>
        <v>239.5</v>
      </c>
      <c r="J24" s="55">
        <f>J25</f>
        <v>0</v>
      </c>
      <c r="K24" s="18">
        <f t="shared" si="3"/>
        <v>239.5</v>
      </c>
      <c r="L24" s="55">
        <f>L25</f>
        <v>0</v>
      </c>
      <c r="M24" s="18">
        <f t="shared" si="1"/>
        <v>239.5</v>
      </c>
    </row>
    <row r="25" spans="1:13" ht="26.4" hidden="1" x14ac:dyDescent="0.25">
      <c r="A25" s="9" t="s">
        <v>125</v>
      </c>
      <c r="B25" s="58">
        <v>522</v>
      </c>
      <c r="C25" s="59" t="s">
        <v>61</v>
      </c>
      <c r="D25" s="59" t="s">
        <v>209</v>
      </c>
      <c r="E25" s="54" t="s">
        <v>126</v>
      </c>
      <c r="F25" s="59" t="s">
        <v>64</v>
      </c>
      <c r="G25" s="55">
        <f>G26</f>
        <v>239.5</v>
      </c>
      <c r="H25" s="55">
        <f t="shared" si="12"/>
        <v>0</v>
      </c>
      <c r="I25" s="55">
        <f t="shared" si="12"/>
        <v>239.5</v>
      </c>
      <c r="J25" s="55">
        <f>J26</f>
        <v>0</v>
      </c>
      <c r="K25" s="18">
        <f t="shared" si="3"/>
        <v>239.5</v>
      </c>
      <c r="L25" s="55">
        <f>L26</f>
        <v>0</v>
      </c>
      <c r="M25" s="18">
        <f t="shared" si="1"/>
        <v>239.5</v>
      </c>
    </row>
    <row r="26" spans="1:13" ht="79.2" hidden="1" x14ac:dyDescent="0.25">
      <c r="A26" s="9" t="s">
        <v>528</v>
      </c>
      <c r="B26" s="58" t="s">
        <v>495</v>
      </c>
      <c r="C26" s="59" t="s">
        <v>61</v>
      </c>
      <c r="D26" s="59" t="s">
        <v>209</v>
      </c>
      <c r="E26" s="54" t="s">
        <v>529</v>
      </c>
      <c r="F26" s="59" t="s">
        <v>64</v>
      </c>
      <c r="G26" s="55">
        <f>G27</f>
        <v>239.5</v>
      </c>
      <c r="H26" s="55">
        <f t="shared" si="12"/>
        <v>0</v>
      </c>
      <c r="I26" s="55">
        <f t="shared" si="12"/>
        <v>239.5</v>
      </c>
      <c r="J26" s="55">
        <f>J27</f>
        <v>0</v>
      </c>
      <c r="K26" s="18">
        <f t="shared" si="3"/>
        <v>239.5</v>
      </c>
      <c r="L26" s="55">
        <f>L27</f>
        <v>0</v>
      </c>
      <c r="M26" s="18">
        <f t="shared" si="1"/>
        <v>239.5</v>
      </c>
    </row>
    <row r="27" spans="1:13" ht="26.4" hidden="1" x14ac:dyDescent="0.25">
      <c r="A27" s="9" t="s">
        <v>85</v>
      </c>
      <c r="B27" s="58">
        <v>522</v>
      </c>
      <c r="C27" s="59" t="s">
        <v>61</v>
      </c>
      <c r="D27" s="59" t="s">
        <v>209</v>
      </c>
      <c r="E27" s="54" t="s">
        <v>529</v>
      </c>
      <c r="F27" s="59" t="s">
        <v>480</v>
      </c>
      <c r="G27" s="55">
        <f>G28</f>
        <v>239.5</v>
      </c>
      <c r="H27" s="55">
        <f t="shared" si="12"/>
        <v>0</v>
      </c>
      <c r="I27" s="55">
        <f t="shared" si="12"/>
        <v>239.5</v>
      </c>
      <c r="J27" s="55">
        <f>J28</f>
        <v>0</v>
      </c>
      <c r="K27" s="18">
        <f t="shared" si="3"/>
        <v>239.5</v>
      </c>
      <c r="L27" s="55">
        <f>L28</f>
        <v>0</v>
      </c>
      <c r="M27" s="18">
        <f t="shared" si="1"/>
        <v>239.5</v>
      </c>
    </row>
    <row r="28" spans="1:13" ht="39.6" hidden="1" x14ac:dyDescent="0.25">
      <c r="A28" s="9" t="s">
        <v>86</v>
      </c>
      <c r="B28" s="58">
        <v>522</v>
      </c>
      <c r="C28" s="59" t="s">
        <v>61</v>
      </c>
      <c r="D28" s="59" t="s">
        <v>209</v>
      </c>
      <c r="E28" s="54" t="s">
        <v>529</v>
      </c>
      <c r="F28" s="59" t="s">
        <v>476</v>
      </c>
      <c r="G28" s="55">
        <v>239.5</v>
      </c>
      <c r="H28" s="5"/>
      <c r="I28" s="18">
        <f t="shared" si="6"/>
        <v>239.5</v>
      </c>
      <c r="J28" s="55"/>
      <c r="K28" s="18">
        <f t="shared" si="3"/>
        <v>239.5</v>
      </c>
      <c r="L28" s="55"/>
      <c r="M28" s="18">
        <f t="shared" si="1"/>
        <v>239.5</v>
      </c>
    </row>
    <row r="29" spans="1:13" ht="29.25" customHeight="1" x14ac:dyDescent="0.25">
      <c r="A29" s="9" t="s">
        <v>107</v>
      </c>
      <c r="B29" s="58">
        <v>522</v>
      </c>
      <c r="C29" s="59" t="s">
        <v>61</v>
      </c>
      <c r="D29" s="59" t="s">
        <v>108</v>
      </c>
      <c r="E29" s="59" t="s">
        <v>63</v>
      </c>
      <c r="F29" s="59" t="s">
        <v>64</v>
      </c>
      <c r="G29" s="55">
        <f t="shared" ref="G29:L33" si="13">G30</f>
        <v>2103.1999999999998</v>
      </c>
      <c r="H29" s="55">
        <f t="shared" si="13"/>
        <v>0</v>
      </c>
      <c r="I29" s="55">
        <f t="shared" si="13"/>
        <v>2103.1999999999998</v>
      </c>
      <c r="J29" s="55">
        <f t="shared" si="13"/>
        <v>800</v>
      </c>
      <c r="K29" s="18">
        <f t="shared" si="3"/>
        <v>2903.2</v>
      </c>
      <c r="L29" s="55">
        <f t="shared" si="13"/>
        <v>994.9</v>
      </c>
      <c r="M29" s="18">
        <f t="shared" si="1"/>
        <v>3898.1</v>
      </c>
    </row>
    <row r="30" spans="1:13" x14ac:dyDescent="0.25">
      <c r="A30" s="9" t="s">
        <v>382</v>
      </c>
      <c r="B30" s="58">
        <v>522</v>
      </c>
      <c r="C30" s="59" t="s">
        <v>61</v>
      </c>
      <c r="D30" s="59" t="s">
        <v>108</v>
      </c>
      <c r="E30" s="59" t="s">
        <v>110</v>
      </c>
      <c r="F30" s="59" t="s">
        <v>64</v>
      </c>
      <c r="G30" s="55">
        <f t="shared" si="13"/>
        <v>2103.1999999999998</v>
      </c>
      <c r="H30" s="55">
        <f t="shared" si="13"/>
        <v>0</v>
      </c>
      <c r="I30" s="55">
        <f t="shared" si="13"/>
        <v>2103.1999999999998</v>
      </c>
      <c r="J30" s="55">
        <f t="shared" si="13"/>
        <v>800</v>
      </c>
      <c r="K30" s="18">
        <f t="shared" si="3"/>
        <v>2903.2</v>
      </c>
      <c r="L30" s="55">
        <f t="shared" si="13"/>
        <v>994.9</v>
      </c>
      <c r="M30" s="18">
        <f t="shared" si="1"/>
        <v>3898.1</v>
      </c>
    </row>
    <row r="31" spans="1:13" x14ac:dyDescent="0.25">
      <c r="A31" s="9" t="s">
        <v>111</v>
      </c>
      <c r="B31" s="58">
        <v>522</v>
      </c>
      <c r="C31" s="59" t="s">
        <v>61</v>
      </c>
      <c r="D31" s="59" t="s">
        <v>108</v>
      </c>
      <c r="E31" s="59" t="s">
        <v>112</v>
      </c>
      <c r="F31" s="59" t="s">
        <v>64</v>
      </c>
      <c r="G31" s="55">
        <f t="shared" si="13"/>
        <v>2103.1999999999998</v>
      </c>
      <c r="H31" s="55">
        <f t="shared" si="13"/>
        <v>0</v>
      </c>
      <c r="I31" s="55">
        <f>I32</f>
        <v>2103.1999999999998</v>
      </c>
      <c r="J31" s="55">
        <f t="shared" si="13"/>
        <v>800</v>
      </c>
      <c r="K31" s="18">
        <f t="shared" si="3"/>
        <v>2903.2</v>
      </c>
      <c r="L31" s="55">
        <f t="shared" si="13"/>
        <v>994.9</v>
      </c>
      <c r="M31" s="18">
        <f t="shared" si="1"/>
        <v>3898.1</v>
      </c>
    </row>
    <row r="32" spans="1:13" ht="60.75" customHeight="1" x14ac:dyDescent="0.25">
      <c r="A32" s="9" t="s">
        <v>560</v>
      </c>
      <c r="B32" s="58">
        <v>522</v>
      </c>
      <c r="C32" s="59" t="s">
        <v>61</v>
      </c>
      <c r="D32" s="59" t="s">
        <v>108</v>
      </c>
      <c r="E32" s="59" t="s">
        <v>113</v>
      </c>
      <c r="F32" s="59" t="s">
        <v>64</v>
      </c>
      <c r="G32" s="55">
        <f t="shared" si="13"/>
        <v>2103.1999999999998</v>
      </c>
      <c r="H32" s="55">
        <f t="shared" si="13"/>
        <v>0</v>
      </c>
      <c r="I32" s="55">
        <f t="shared" si="13"/>
        <v>2103.1999999999998</v>
      </c>
      <c r="J32" s="55">
        <f t="shared" si="13"/>
        <v>800</v>
      </c>
      <c r="K32" s="18">
        <f t="shared" si="3"/>
        <v>2903.2</v>
      </c>
      <c r="L32" s="55">
        <f t="shared" si="13"/>
        <v>994.9</v>
      </c>
      <c r="M32" s="18">
        <f t="shared" si="1"/>
        <v>3898.1</v>
      </c>
    </row>
    <row r="33" spans="1:13" ht="30" customHeight="1" x14ac:dyDescent="0.25">
      <c r="A33" s="9" t="s">
        <v>85</v>
      </c>
      <c r="B33" s="58">
        <v>522</v>
      </c>
      <c r="C33" s="59" t="s">
        <v>61</v>
      </c>
      <c r="D33" s="59" t="s">
        <v>108</v>
      </c>
      <c r="E33" s="59" t="s">
        <v>113</v>
      </c>
      <c r="F33" s="59">
        <v>200</v>
      </c>
      <c r="G33" s="55">
        <f t="shared" si="13"/>
        <v>2103.1999999999998</v>
      </c>
      <c r="H33" s="55">
        <f t="shared" si="13"/>
        <v>0</v>
      </c>
      <c r="I33" s="55">
        <f t="shared" si="13"/>
        <v>2103.1999999999998</v>
      </c>
      <c r="J33" s="55">
        <f t="shared" si="13"/>
        <v>800</v>
      </c>
      <c r="K33" s="18">
        <f t="shared" si="3"/>
        <v>2903.2</v>
      </c>
      <c r="L33" s="55">
        <f t="shared" si="13"/>
        <v>994.9</v>
      </c>
      <c r="M33" s="18">
        <f t="shared" si="1"/>
        <v>3898.1</v>
      </c>
    </row>
    <row r="34" spans="1:13" ht="39.6" x14ac:dyDescent="0.25">
      <c r="A34" s="9" t="s">
        <v>86</v>
      </c>
      <c r="B34" s="58">
        <v>522</v>
      </c>
      <c r="C34" s="59" t="s">
        <v>61</v>
      </c>
      <c r="D34" s="59" t="s">
        <v>108</v>
      </c>
      <c r="E34" s="59" t="s">
        <v>113</v>
      </c>
      <c r="F34" s="59">
        <v>240</v>
      </c>
      <c r="G34" s="55">
        <v>2103.1999999999998</v>
      </c>
      <c r="H34" s="5"/>
      <c r="I34" s="18">
        <f t="shared" si="6"/>
        <v>2103.1999999999998</v>
      </c>
      <c r="J34" s="55">
        <v>800</v>
      </c>
      <c r="K34" s="18">
        <f t="shared" si="3"/>
        <v>2903.2</v>
      </c>
      <c r="L34" s="55">
        <v>994.9</v>
      </c>
      <c r="M34" s="18">
        <f t="shared" si="1"/>
        <v>3898.1</v>
      </c>
    </row>
    <row r="35" spans="1:13" ht="16.2" hidden="1" customHeight="1" x14ac:dyDescent="0.25">
      <c r="A35" s="9" t="s">
        <v>114</v>
      </c>
      <c r="B35" s="58">
        <v>522</v>
      </c>
      <c r="C35" s="59" t="s">
        <v>61</v>
      </c>
      <c r="D35" s="59" t="s">
        <v>331</v>
      </c>
      <c r="E35" s="59" t="s">
        <v>63</v>
      </c>
      <c r="F35" s="59" t="s">
        <v>64</v>
      </c>
      <c r="G35" s="55">
        <f t="shared" ref="G35:L38" si="14">G36</f>
        <v>1000</v>
      </c>
      <c r="H35" s="55">
        <f t="shared" si="14"/>
        <v>0</v>
      </c>
      <c r="I35" s="55">
        <f t="shared" si="14"/>
        <v>1000</v>
      </c>
      <c r="J35" s="55">
        <f t="shared" si="14"/>
        <v>0</v>
      </c>
      <c r="K35" s="18">
        <f t="shared" si="3"/>
        <v>1000</v>
      </c>
      <c r="L35" s="55">
        <f t="shared" si="14"/>
        <v>0</v>
      </c>
      <c r="M35" s="18">
        <f t="shared" si="1"/>
        <v>1000</v>
      </c>
    </row>
    <row r="36" spans="1:13" ht="16.2" hidden="1" customHeight="1" x14ac:dyDescent="0.25">
      <c r="A36" s="9" t="s">
        <v>382</v>
      </c>
      <c r="B36" s="58">
        <v>522</v>
      </c>
      <c r="C36" s="59" t="s">
        <v>61</v>
      </c>
      <c r="D36" s="59">
        <v>11</v>
      </c>
      <c r="E36" s="59" t="s">
        <v>110</v>
      </c>
      <c r="F36" s="59" t="s">
        <v>64</v>
      </c>
      <c r="G36" s="55">
        <f t="shared" si="14"/>
        <v>1000</v>
      </c>
      <c r="H36" s="55">
        <f t="shared" si="14"/>
        <v>0</v>
      </c>
      <c r="I36" s="55">
        <f t="shared" si="14"/>
        <v>1000</v>
      </c>
      <c r="J36" s="55">
        <f t="shared" si="14"/>
        <v>0</v>
      </c>
      <c r="K36" s="18">
        <f t="shared" si="3"/>
        <v>1000</v>
      </c>
      <c r="L36" s="55">
        <f t="shared" si="14"/>
        <v>0</v>
      </c>
      <c r="M36" s="18">
        <f t="shared" si="1"/>
        <v>1000</v>
      </c>
    </row>
    <row r="37" spans="1:13" ht="16.2" hidden="1" customHeight="1" x14ac:dyDescent="0.25">
      <c r="A37" s="9" t="s">
        <v>383</v>
      </c>
      <c r="B37" s="58">
        <v>522</v>
      </c>
      <c r="C37" s="59" t="s">
        <v>61</v>
      </c>
      <c r="D37" s="59">
        <v>11</v>
      </c>
      <c r="E37" s="59" t="s">
        <v>116</v>
      </c>
      <c r="F37" s="59" t="s">
        <v>64</v>
      </c>
      <c r="G37" s="55">
        <f t="shared" si="14"/>
        <v>1000</v>
      </c>
      <c r="H37" s="55">
        <f t="shared" si="14"/>
        <v>0</v>
      </c>
      <c r="I37" s="55">
        <f>I38</f>
        <v>1000</v>
      </c>
      <c r="J37" s="55">
        <f t="shared" si="14"/>
        <v>0</v>
      </c>
      <c r="K37" s="18">
        <f t="shared" si="3"/>
        <v>1000</v>
      </c>
      <c r="L37" s="55">
        <f t="shared" si="14"/>
        <v>0</v>
      </c>
      <c r="M37" s="18">
        <f t="shared" si="1"/>
        <v>1000</v>
      </c>
    </row>
    <row r="38" spans="1:13" ht="16.2" hidden="1" customHeight="1" x14ac:dyDescent="0.25">
      <c r="A38" s="9" t="s">
        <v>87</v>
      </c>
      <c r="B38" s="58">
        <v>522</v>
      </c>
      <c r="C38" s="59" t="s">
        <v>61</v>
      </c>
      <c r="D38" s="59">
        <v>11</v>
      </c>
      <c r="E38" s="59" t="s">
        <v>116</v>
      </c>
      <c r="F38" s="59">
        <v>800</v>
      </c>
      <c r="G38" s="55">
        <f t="shared" si="14"/>
        <v>1000</v>
      </c>
      <c r="H38" s="55">
        <f t="shared" si="14"/>
        <v>0</v>
      </c>
      <c r="I38" s="55">
        <f t="shared" si="14"/>
        <v>1000</v>
      </c>
      <c r="J38" s="55">
        <f t="shared" si="14"/>
        <v>0</v>
      </c>
      <c r="K38" s="18">
        <f t="shared" si="3"/>
        <v>1000</v>
      </c>
      <c r="L38" s="55">
        <f t="shared" si="14"/>
        <v>0</v>
      </c>
      <c r="M38" s="18">
        <f t="shared" si="1"/>
        <v>1000</v>
      </c>
    </row>
    <row r="39" spans="1:13" ht="16.2" hidden="1" customHeight="1" x14ac:dyDescent="0.25">
      <c r="A39" s="9" t="s">
        <v>117</v>
      </c>
      <c r="B39" s="58">
        <v>522</v>
      </c>
      <c r="C39" s="59" t="s">
        <v>61</v>
      </c>
      <c r="D39" s="59">
        <v>11</v>
      </c>
      <c r="E39" s="59" t="s">
        <v>116</v>
      </c>
      <c r="F39" s="59">
        <v>870</v>
      </c>
      <c r="G39" s="55">
        <v>1000</v>
      </c>
      <c r="H39" s="5"/>
      <c r="I39" s="18">
        <f t="shared" si="6"/>
        <v>1000</v>
      </c>
      <c r="J39" s="55"/>
      <c r="K39" s="18">
        <f t="shared" si="3"/>
        <v>1000</v>
      </c>
      <c r="L39" s="55"/>
      <c r="M39" s="18">
        <f t="shared" si="1"/>
        <v>1000</v>
      </c>
    </row>
    <row r="40" spans="1:13" ht="18.600000000000001" customHeight="1" x14ac:dyDescent="0.25">
      <c r="A40" s="9" t="s">
        <v>118</v>
      </c>
      <c r="B40" s="58">
        <v>522</v>
      </c>
      <c r="C40" s="59" t="s">
        <v>61</v>
      </c>
      <c r="D40" s="59">
        <v>13</v>
      </c>
      <c r="E40" s="59" t="s">
        <v>63</v>
      </c>
      <c r="F40" s="59" t="s">
        <v>64</v>
      </c>
      <c r="G40" s="55">
        <f>G74+G63+G41+G64+G73+G54</f>
        <v>4930.8</v>
      </c>
      <c r="H40" s="55">
        <f t="shared" ref="H40:I40" si="15">H74+H63+H41+H64+H73+H54</f>
        <v>0</v>
      </c>
      <c r="I40" s="55">
        <f t="shared" si="15"/>
        <v>4930.8</v>
      </c>
      <c r="J40" s="55">
        <f>J74+J63+J41+J64+J73+J54</f>
        <v>4700</v>
      </c>
      <c r="K40" s="18">
        <f t="shared" si="3"/>
        <v>9630.7999999999993</v>
      </c>
      <c r="L40" s="55">
        <f>L74+L63+L41+L64+L73+L54</f>
        <v>-700</v>
      </c>
      <c r="M40" s="18">
        <f t="shared" si="1"/>
        <v>8930.7999999999993</v>
      </c>
    </row>
    <row r="41" spans="1:13" ht="60.75" hidden="1" customHeight="1" x14ac:dyDescent="0.25">
      <c r="A41" s="9" t="s">
        <v>830</v>
      </c>
      <c r="B41" s="58">
        <v>522</v>
      </c>
      <c r="C41" s="59" t="s">
        <v>61</v>
      </c>
      <c r="D41" s="59" t="s">
        <v>132</v>
      </c>
      <c r="E41" s="59" t="s">
        <v>119</v>
      </c>
      <c r="F41" s="59" t="s">
        <v>64</v>
      </c>
      <c r="G41" s="55">
        <f>G42+G47</f>
        <v>1030.2</v>
      </c>
      <c r="H41" s="55">
        <f t="shared" ref="H41:I41" si="16">H42+H47</f>
        <v>0</v>
      </c>
      <c r="I41" s="55">
        <f t="shared" si="16"/>
        <v>1030.2</v>
      </c>
      <c r="J41" s="55">
        <f>J42+J47</f>
        <v>184</v>
      </c>
      <c r="K41" s="18">
        <f t="shared" si="3"/>
        <v>1214.2</v>
      </c>
      <c r="L41" s="55">
        <f>L42+L47</f>
        <v>0</v>
      </c>
      <c r="M41" s="18">
        <f t="shared" si="1"/>
        <v>1214.2</v>
      </c>
    </row>
    <row r="42" spans="1:13" ht="59.25" hidden="1" customHeight="1" x14ac:dyDescent="0.25">
      <c r="A42" s="9" t="s">
        <v>827</v>
      </c>
      <c r="B42" s="58" t="s">
        <v>495</v>
      </c>
      <c r="C42" s="59" t="s">
        <v>61</v>
      </c>
      <c r="D42" s="59" t="s">
        <v>132</v>
      </c>
      <c r="E42" s="59" t="s">
        <v>120</v>
      </c>
      <c r="F42" s="59" t="s">
        <v>64</v>
      </c>
      <c r="G42" s="55">
        <f>G43</f>
        <v>630.20000000000005</v>
      </c>
      <c r="H42" s="55">
        <f t="shared" ref="H42:I43" si="17">H43</f>
        <v>0</v>
      </c>
      <c r="I42" s="55">
        <f t="shared" si="17"/>
        <v>630.20000000000005</v>
      </c>
      <c r="J42" s="55">
        <f>J43</f>
        <v>184</v>
      </c>
      <c r="K42" s="18">
        <f t="shared" si="3"/>
        <v>814.2</v>
      </c>
      <c r="L42" s="55">
        <f>L43</f>
        <v>0</v>
      </c>
      <c r="M42" s="18">
        <f t="shared" si="1"/>
        <v>814.2</v>
      </c>
    </row>
    <row r="43" spans="1:13" ht="75" hidden="1" customHeight="1" x14ac:dyDescent="0.25">
      <c r="A43" s="9" t="s">
        <v>828</v>
      </c>
      <c r="B43" s="58">
        <v>522</v>
      </c>
      <c r="C43" s="59" t="s">
        <v>61</v>
      </c>
      <c r="D43" s="59" t="s">
        <v>132</v>
      </c>
      <c r="E43" s="59" t="s">
        <v>121</v>
      </c>
      <c r="F43" s="59" t="s">
        <v>64</v>
      </c>
      <c r="G43" s="55">
        <f>G44</f>
        <v>630.20000000000005</v>
      </c>
      <c r="H43" s="55">
        <f t="shared" si="17"/>
        <v>0</v>
      </c>
      <c r="I43" s="55">
        <f t="shared" si="17"/>
        <v>630.20000000000005</v>
      </c>
      <c r="J43" s="55">
        <f>J44</f>
        <v>184</v>
      </c>
      <c r="K43" s="18">
        <f t="shared" si="3"/>
        <v>814.2</v>
      </c>
      <c r="L43" s="55">
        <f>L44</f>
        <v>0</v>
      </c>
      <c r="M43" s="18">
        <f t="shared" si="1"/>
        <v>814.2</v>
      </c>
    </row>
    <row r="44" spans="1:13" ht="77.25" hidden="1" customHeight="1" x14ac:dyDescent="0.25">
      <c r="A44" s="9" t="s">
        <v>723</v>
      </c>
      <c r="B44" s="58">
        <v>522</v>
      </c>
      <c r="C44" s="59" t="s">
        <v>61</v>
      </c>
      <c r="D44" s="59" t="s">
        <v>132</v>
      </c>
      <c r="E44" s="59" t="s">
        <v>475</v>
      </c>
      <c r="F44" s="59" t="s">
        <v>64</v>
      </c>
      <c r="G44" s="55">
        <f t="shared" ref="G44:L45" si="18">G45</f>
        <v>630.20000000000005</v>
      </c>
      <c r="H44" s="55">
        <f t="shared" si="18"/>
        <v>0</v>
      </c>
      <c r="I44" s="55">
        <f t="shared" si="18"/>
        <v>630.20000000000005</v>
      </c>
      <c r="J44" s="55">
        <f t="shared" si="18"/>
        <v>184</v>
      </c>
      <c r="K44" s="18">
        <f t="shared" si="3"/>
        <v>814.2</v>
      </c>
      <c r="L44" s="55">
        <f t="shared" si="18"/>
        <v>0</v>
      </c>
      <c r="M44" s="18">
        <f t="shared" si="1"/>
        <v>814.2</v>
      </c>
    </row>
    <row r="45" spans="1:13" ht="26.4" hidden="1" x14ac:dyDescent="0.25">
      <c r="A45" s="9" t="s">
        <v>85</v>
      </c>
      <c r="B45" s="58">
        <v>522</v>
      </c>
      <c r="C45" s="59" t="s">
        <v>61</v>
      </c>
      <c r="D45" s="59" t="s">
        <v>132</v>
      </c>
      <c r="E45" s="59" t="s">
        <v>475</v>
      </c>
      <c r="F45" s="59" t="s">
        <v>480</v>
      </c>
      <c r="G45" s="55">
        <f t="shared" si="18"/>
        <v>630.20000000000005</v>
      </c>
      <c r="H45" s="55">
        <f t="shared" si="18"/>
        <v>0</v>
      </c>
      <c r="I45" s="55">
        <f t="shared" si="18"/>
        <v>630.20000000000005</v>
      </c>
      <c r="J45" s="55">
        <f t="shared" si="18"/>
        <v>184</v>
      </c>
      <c r="K45" s="18">
        <f t="shared" si="3"/>
        <v>814.2</v>
      </c>
      <c r="L45" s="55">
        <f t="shared" si="18"/>
        <v>0</v>
      </c>
      <c r="M45" s="18">
        <f t="shared" si="1"/>
        <v>814.2</v>
      </c>
    </row>
    <row r="46" spans="1:13" ht="39.6" hidden="1" x14ac:dyDescent="0.25">
      <c r="A46" s="9" t="s">
        <v>86</v>
      </c>
      <c r="B46" s="58">
        <v>522</v>
      </c>
      <c r="C46" s="59" t="s">
        <v>61</v>
      </c>
      <c r="D46" s="59" t="s">
        <v>132</v>
      </c>
      <c r="E46" s="59" t="s">
        <v>475</v>
      </c>
      <c r="F46" s="59" t="s">
        <v>476</v>
      </c>
      <c r="G46" s="55">
        <v>630.20000000000005</v>
      </c>
      <c r="H46" s="5"/>
      <c r="I46" s="18">
        <f t="shared" si="6"/>
        <v>630.20000000000005</v>
      </c>
      <c r="J46" s="55">
        <v>184</v>
      </c>
      <c r="K46" s="18">
        <f t="shared" si="3"/>
        <v>814.2</v>
      </c>
      <c r="L46" s="55"/>
      <c r="M46" s="18">
        <f t="shared" si="1"/>
        <v>814.2</v>
      </c>
    </row>
    <row r="47" spans="1:13" ht="45" hidden="1" customHeight="1" x14ac:dyDescent="0.25">
      <c r="A47" s="102" t="s">
        <v>641</v>
      </c>
      <c r="B47" s="58">
        <v>522</v>
      </c>
      <c r="C47" s="59" t="s">
        <v>61</v>
      </c>
      <c r="D47" s="59" t="s">
        <v>132</v>
      </c>
      <c r="E47" s="59" t="s">
        <v>643</v>
      </c>
      <c r="F47" s="59" t="s">
        <v>64</v>
      </c>
      <c r="G47" s="55">
        <f t="shared" ref="G47:L48" si="19">G48</f>
        <v>400</v>
      </c>
      <c r="H47" s="55">
        <f t="shared" si="19"/>
        <v>0</v>
      </c>
      <c r="I47" s="55">
        <f t="shared" si="19"/>
        <v>400</v>
      </c>
      <c r="J47" s="55">
        <f t="shared" si="19"/>
        <v>0</v>
      </c>
      <c r="K47" s="18">
        <f t="shared" si="3"/>
        <v>400</v>
      </c>
      <c r="L47" s="55">
        <f t="shared" si="19"/>
        <v>0</v>
      </c>
      <c r="M47" s="18">
        <f t="shared" si="1"/>
        <v>400</v>
      </c>
    </row>
    <row r="48" spans="1:13" ht="76.5" hidden="1" customHeight="1" x14ac:dyDescent="0.25">
      <c r="A48" s="102" t="s">
        <v>829</v>
      </c>
      <c r="B48" s="58">
        <v>522</v>
      </c>
      <c r="C48" s="59" t="s">
        <v>61</v>
      </c>
      <c r="D48" s="59" t="s">
        <v>132</v>
      </c>
      <c r="E48" s="59" t="s">
        <v>644</v>
      </c>
      <c r="F48" s="59" t="s">
        <v>64</v>
      </c>
      <c r="G48" s="55">
        <f t="shared" si="19"/>
        <v>400</v>
      </c>
      <c r="H48" s="55">
        <f t="shared" si="19"/>
        <v>0</v>
      </c>
      <c r="I48" s="55">
        <f t="shared" si="19"/>
        <v>400</v>
      </c>
      <c r="J48" s="55">
        <f t="shared" si="19"/>
        <v>0</v>
      </c>
      <c r="K48" s="18">
        <f t="shared" si="3"/>
        <v>400</v>
      </c>
      <c r="L48" s="55">
        <f t="shared" si="19"/>
        <v>0</v>
      </c>
      <c r="M48" s="18">
        <f t="shared" si="1"/>
        <v>400</v>
      </c>
    </row>
    <row r="49" spans="1:13" ht="74.25" hidden="1" customHeight="1" x14ac:dyDescent="0.25">
      <c r="A49" s="102" t="s">
        <v>724</v>
      </c>
      <c r="B49" s="58">
        <v>522</v>
      </c>
      <c r="C49" s="59" t="s">
        <v>61</v>
      </c>
      <c r="D49" s="59" t="s">
        <v>132</v>
      </c>
      <c r="E49" s="59" t="s">
        <v>645</v>
      </c>
      <c r="F49" s="59" t="s">
        <v>64</v>
      </c>
      <c r="G49" s="55">
        <f>G50+G52</f>
        <v>400</v>
      </c>
      <c r="H49" s="55">
        <f t="shared" ref="H49:I49" si="20">H50+H52</f>
        <v>0</v>
      </c>
      <c r="I49" s="55">
        <f t="shared" si="20"/>
        <v>400</v>
      </c>
      <c r="J49" s="55">
        <f>J50+J52</f>
        <v>0</v>
      </c>
      <c r="K49" s="18">
        <f t="shared" si="3"/>
        <v>400</v>
      </c>
      <c r="L49" s="55">
        <f>L50+L52</f>
        <v>0</v>
      </c>
      <c r="M49" s="18">
        <f t="shared" si="1"/>
        <v>400</v>
      </c>
    </row>
    <row r="50" spans="1:13" ht="26.4" hidden="1" x14ac:dyDescent="0.25">
      <c r="A50" s="9" t="s">
        <v>85</v>
      </c>
      <c r="B50" s="58">
        <v>522</v>
      </c>
      <c r="C50" s="59" t="s">
        <v>61</v>
      </c>
      <c r="D50" s="59" t="s">
        <v>132</v>
      </c>
      <c r="E50" s="59" t="s">
        <v>645</v>
      </c>
      <c r="F50" s="59" t="s">
        <v>480</v>
      </c>
      <c r="G50" s="55">
        <f>G51</f>
        <v>390</v>
      </c>
      <c r="H50" s="55">
        <f t="shared" ref="H50:I50" si="21">H51</f>
        <v>0</v>
      </c>
      <c r="I50" s="55">
        <f t="shared" si="21"/>
        <v>390</v>
      </c>
      <c r="J50" s="55">
        <f>J51</f>
        <v>0</v>
      </c>
      <c r="K50" s="18">
        <f t="shared" si="3"/>
        <v>390</v>
      </c>
      <c r="L50" s="55">
        <f>L51</f>
        <v>0</v>
      </c>
      <c r="M50" s="18">
        <f t="shared" si="1"/>
        <v>390</v>
      </c>
    </row>
    <row r="51" spans="1:13" ht="39.6" hidden="1" x14ac:dyDescent="0.25">
      <c r="A51" s="9" t="s">
        <v>86</v>
      </c>
      <c r="B51" s="58">
        <v>522</v>
      </c>
      <c r="C51" s="59" t="s">
        <v>61</v>
      </c>
      <c r="D51" s="59" t="s">
        <v>132</v>
      </c>
      <c r="E51" s="59" t="s">
        <v>645</v>
      </c>
      <c r="F51" s="59" t="s">
        <v>476</v>
      </c>
      <c r="G51" s="55">
        <v>390</v>
      </c>
      <c r="H51" s="5"/>
      <c r="I51" s="18">
        <f t="shared" si="6"/>
        <v>390</v>
      </c>
      <c r="J51" s="55"/>
      <c r="K51" s="18">
        <f t="shared" si="3"/>
        <v>390</v>
      </c>
      <c r="L51" s="55"/>
      <c r="M51" s="18">
        <f t="shared" si="1"/>
        <v>390</v>
      </c>
    </row>
    <row r="52" spans="1:13" hidden="1" x14ac:dyDescent="0.25">
      <c r="A52" s="103" t="s">
        <v>87</v>
      </c>
      <c r="B52" s="58">
        <v>522</v>
      </c>
      <c r="C52" s="59" t="s">
        <v>61</v>
      </c>
      <c r="D52" s="59" t="s">
        <v>132</v>
      </c>
      <c r="E52" s="59" t="s">
        <v>645</v>
      </c>
      <c r="F52" s="59" t="s">
        <v>484</v>
      </c>
      <c r="G52" s="55">
        <f>G53</f>
        <v>10</v>
      </c>
      <c r="H52" s="55">
        <f t="shared" ref="H52:I52" si="22">H53</f>
        <v>0</v>
      </c>
      <c r="I52" s="55">
        <f t="shared" si="22"/>
        <v>10</v>
      </c>
      <c r="J52" s="55">
        <f>J53</f>
        <v>0</v>
      </c>
      <c r="K52" s="18">
        <f t="shared" si="3"/>
        <v>10</v>
      </c>
      <c r="L52" s="55">
        <f>L53</f>
        <v>0</v>
      </c>
      <c r="M52" s="18">
        <f t="shared" si="1"/>
        <v>10</v>
      </c>
    </row>
    <row r="53" spans="1:13" ht="14.25" hidden="1" customHeight="1" x14ac:dyDescent="0.25">
      <c r="A53" s="9" t="s">
        <v>88</v>
      </c>
      <c r="B53" s="58">
        <v>522</v>
      </c>
      <c r="C53" s="59" t="s">
        <v>61</v>
      </c>
      <c r="D53" s="59" t="s">
        <v>132</v>
      </c>
      <c r="E53" s="59" t="s">
        <v>645</v>
      </c>
      <c r="F53" s="59" t="s">
        <v>506</v>
      </c>
      <c r="G53" s="55">
        <v>10</v>
      </c>
      <c r="H53" s="5"/>
      <c r="I53" s="18">
        <f t="shared" si="6"/>
        <v>10</v>
      </c>
      <c r="J53" s="55"/>
      <c r="K53" s="18">
        <f t="shared" si="3"/>
        <v>10</v>
      </c>
      <c r="L53" s="55"/>
      <c r="M53" s="18">
        <f t="shared" si="1"/>
        <v>10</v>
      </c>
    </row>
    <row r="54" spans="1:13" ht="18.600000000000001" hidden="1" customHeight="1" x14ac:dyDescent="0.25">
      <c r="A54" s="173" t="s">
        <v>703</v>
      </c>
      <c r="B54" s="58">
        <v>522</v>
      </c>
      <c r="C54" s="59" t="s">
        <v>61</v>
      </c>
      <c r="D54" s="59" t="s">
        <v>132</v>
      </c>
      <c r="E54" s="17" t="s">
        <v>576</v>
      </c>
      <c r="F54" s="59" t="s">
        <v>64</v>
      </c>
      <c r="G54" s="55">
        <f>G55</f>
        <v>50</v>
      </c>
      <c r="H54" s="55">
        <f t="shared" ref="H54:I57" si="23">H55</f>
        <v>0</v>
      </c>
      <c r="I54" s="55">
        <f t="shared" si="23"/>
        <v>50</v>
      </c>
      <c r="J54" s="55">
        <f>J55</f>
        <v>0</v>
      </c>
      <c r="K54" s="18">
        <f t="shared" si="3"/>
        <v>50</v>
      </c>
      <c r="L54" s="55">
        <f>L55</f>
        <v>0</v>
      </c>
      <c r="M54" s="18">
        <f t="shared" si="1"/>
        <v>50</v>
      </c>
    </row>
    <row r="55" spans="1:13" ht="76.5" hidden="1" customHeight="1" x14ac:dyDescent="0.25">
      <c r="A55" s="173" t="s">
        <v>491</v>
      </c>
      <c r="B55" s="58" t="s">
        <v>495</v>
      </c>
      <c r="C55" s="59" t="s">
        <v>61</v>
      </c>
      <c r="D55" s="59" t="s">
        <v>132</v>
      </c>
      <c r="E55" s="17" t="s">
        <v>576</v>
      </c>
      <c r="F55" s="59" t="s">
        <v>64</v>
      </c>
      <c r="G55" s="55">
        <f>G56</f>
        <v>50</v>
      </c>
      <c r="H55" s="55">
        <f t="shared" si="23"/>
        <v>0</v>
      </c>
      <c r="I55" s="55">
        <f t="shared" si="23"/>
        <v>50</v>
      </c>
      <c r="J55" s="55">
        <f>J56</f>
        <v>0</v>
      </c>
      <c r="K55" s="18">
        <f t="shared" si="3"/>
        <v>50</v>
      </c>
      <c r="L55" s="55">
        <f>L56</f>
        <v>0</v>
      </c>
      <c r="M55" s="18">
        <f t="shared" si="1"/>
        <v>50</v>
      </c>
    </row>
    <row r="56" spans="1:13" ht="56.4" hidden="1" customHeight="1" x14ac:dyDescent="0.25">
      <c r="A56" s="10" t="s">
        <v>704</v>
      </c>
      <c r="B56" s="58" t="s">
        <v>495</v>
      </c>
      <c r="C56" s="59" t="s">
        <v>61</v>
      </c>
      <c r="D56" s="59" t="s">
        <v>132</v>
      </c>
      <c r="E56" s="17" t="s">
        <v>576</v>
      </c>
      <c r="F56" s="59" t="s">
        <v>64</v>
      </c>
      <c r="G56" s="55">
        <f>G57</f>
        <v>50</v>
      </c>
      <c r="H56" s="55">
        <f t="shared" si="23"/>
        <v>0</v>
      </c>
      <c r="I56" s="55">
        <f t="shared" si="23"/>
        <v>50</v>
      </c>
      <c r="J56" s="55">
        <f>J57</f>
        <v>0</v>
      </c>
      <c r="K56" s="18">
        <f t="shared" si="3"/>
        <v>50</v>
      </c>
      <c r="L56" s="55">
        <f>L57</f>
        <v>0</v>
      </c>
      <c r="M56" s="18">
        <f t="shared" si="1"/>
        <v>50</v>
      </c>
    </row>
    <row r="57" spans="1:13" ht="39" hidden="1" customHeight="1" x14ac:dyDescent="0.25">
      <c r="A57" s="9" t="s">
        <v>85</v>
      </c>
      <c r="B57" s="58" t="s">
        <v>495</v>
      </c>
      <c r="C57" s="59" t="s">
        <v>61</v>
      </c>
      <c r="D57" s="59" t="s">
        <v>132</v>
      </c>
      <c r="E57" s="17" t="s">
        <v>576</v>
      </c>
      <c r="F57" s="59">
        <v>200</v>
      </c>
      <c r="G57" s="55">
        <f>G58</f>
        <v>50</v>
      </c>
      <c r="H57" s="55">
        <f t="shared" si="23"/>
        <v>0</v>
      </c>
      <c r="I57" s="55">
        <f t="shared" si="23"/>
        <v>50</v>
      </c>
      <c r="J57" s="55">
        <f>J58</f>
        <v>0</v>
      </c>
      <c r="K57" s="18">
        <f t="shared" si="3"/>
        <v>50</v>
      </c>
      <c r="L57" s="55">
        <f>L58</f>
        <v>0</v>
      </c>
      <c r="M57" s="18">
        <f t="shared" si="1"/>
        <v>50</v>
      </c>
    </row>
    <row r="58" spans="1:13" ht="46.2" hidden="1" customHeight="1" x14ac:dyDescent="0.25">
      <c r="A58" s="102" t="s">
        <v>86</v>
      </c>
      <c r="B58" s="58" t="s">
        <v>495</v>
      </c>
      <c r="C58" s="59" t="s">
        <v>61</v>
      </c>
      <c r="D58" s="59" t="s">
        <v>132</v>
      </c>
      <c r="E58" s="17" t="s">
        <v>576</v>
      </c>
      <c r="F58" s="59" t="s">
        <v>476</v>
      </c>
      <c r="G58" s="55">
        <v>50</v>
      </c>
      <c r="H58" s="5"/>
      <c r="I58" s="18">
        <f t="shared" si="6"/>
        <v>50</v>
      </c>
      <c r="J58" s="55"/>
      <c r="K58" s="18">
        <f t="shared" si="3"/>
        <v>50</v>
      </c>
      <c r="L58" s="55"/>
      <c r="M58" s="18">
        <f t="shared" si="1"/>
        <v>50</v>
      </c>
    </row>
    <row r="59" spans="1:13" ht="105" customHeight="1" x14ac:dyDescent="0.25">
      <c r="A59" s="9" t="s">
        <v>721</v>
      </c>
      <c r="B59" s="58">
        <v>522</v>
      </c>
      <c r="C59" s="59" t="s">
        <v>61</v>
      </c>
      <c r="D59" s="59" t="s">
        <v>132</v>
      </c>
      <c r="E59" s="54" t="s">
        <v>530</v>
      </c>
      <c r="F59" s="59" t="s">
        <v>64</v>
      </c>
      <c r="G59" s="56">
        <f t="shared" ref="G59:L62" si="24">G60</f>
        <v>1232</v>
      </c>
      <c r="H59" s="56">
        <f t="shared" si="24"/>
        <v>0</v>
      </c>
      <c r="I59" s="56">
        <f t="shared" si="24"/>
        <v>1232</v>
      </c>
      <c r="J59" s="56">
        <f t="shared" si="24"/>
        <v>900</v>
      </c>
      <c r="K59" s="18">
        <f t="shared" si="3"/>
        <v>2132</v>
      </c>
      <c r="L59" s="56">
        <f t="shared" si="24"/>
        <v>-700</v>
      </c>
      <c r="M59" s="18">
        <f t="shared" si="1"/>
        <v>1432</v>
      </c>
    </row>
    <row r="60" spans="1:13" ht="59.4" customHeight="1" x14ac:dyDescent="0.25">
      <c r="A60" s="9" t="s">
        <v>725</v>
      </c>
      <c r="B60" s="58">
        <v>522</v>
      </c>
      <c r="C60" s="59" t="s">
        <v>61</v>
      </c>
      <c r="D60" s="59" t="s">
        <v>132</v>
      </c>
      <c r="E60" s="54" t="s">
        <v>531</v>
      </c>
      <c r="F60" s="59" t="s">
        <v>64</v>
      </c>
      <c r="G60" s="56">
        <f t="shared" si="24"/>
        <v>1232</v>
      </c>
      <c r="H60" s="56">
        <f t="shared" si="24"/>
        <v>0</v>
      </c>
      <c r="I60" s="56">
        <f t="shared" si="24"/>
        <v>1232</v>
      </c>
      <c r="J60" s="56">
        <f t="shared" si="24"/>
        <v>900</v>
      </c>
      <c r="K60" s="18">
        <f t="shared" si="3"/>
        <v>2132</v>
      </c>
      <c r="L60" s="56">
        <f t="shared" si="24"/>
        <v>-700</v>
      </c>
      <c r="M60" s="18">
        <f t="shared" si="1"/>
        <v>1432</v>
      </c>
    </row>
    <row r="61" spans="1:13" ht="46.5" customHeight="1" x14ac:dyDescent="0.25">
      <c r="A61" s="9" t="s">
        <v>532</v>
      </c>
      <c r="B61" s="58">
        <v>522</v>
      </c>
      <c r="C61" s="59" t="s">
        <v>61</v>
      </c>
      <c r="D61" s="59" t="s">
        <v>132</v>
      </c>
      <c r="E61" s="54" t="s">
        <v>533</v>
      </c>
      <c r="F61" s="59" t="s">
        <v>64</v>
      </c>
      <c r="G61" s="56">
        <f t="shared" si="24"/>
        <v>1232</v>
      </c>
      <c r="H61" s="56">
        <f t="shared" si="24"/>
        <v>0</v>
      </c>
      <c r="I61" s="56">
        <f t="shared" si="24"/>
        <v>1232</v>
      </c>
      <c r="J61" s="56">
        <f t="shared" si="24"/>
        <v>900</v>
      </c>
      <c r="K61" s="18">
        <f t="shared" si="3"/>
        <v>2132</v>
      </c>
      <c r="L61" s="56">
        <f t="shared" si="24"/>
        <v>-700</v>
      </c>
      <c r="M61" s="18">
        <f t="shared" si="1"/>
        <v>1432</v>
      </c>
    </row>
    <row r="62" spans="1:13" ht="30" customHeight="1" x14ac:dyDescent="0.25">
      <c r="A62" s="9" t="s">
        <v>85</v>
      </c>
      <c r="B62" s="58">
        <v>522</v>
      </c>
      <c r="C62" s="59" t="s">
        <v>61</v>
      </c>
      <c r="D62" s="59">
        <v>13</v>
      </c>
      <c r="E62" s="54" t="s">
        <v>533</v>
      </c>
      <c r="F62" s="59">
        <v>200</v>
      </c>
      <c r="G62" s="56">
        <f t="shared" si="24"/>
        <v>1232</v>
      </c>
      <c r="H62" s="56">
        <f t="shared" si="24"/>
        <v>0</v>
      </c>
      <c r="I62" s="56">
        <f t="shared" si="24"/>
        <v>1232</v>
      </c>
      <c r="J62" s="56">
        <f t="shared" si="24"/>
        <v>900</v>
      </c>
      <c r="K62" s="18">
        <f t="shared" si="3"/>
        <v>2132</v>
      </c>
      <c r="L62" s="56">
        <f t="shared" si="24"/>
        <v>-700</v>
      </c>
      <c r="M62" s="18">
        <f t="shared" si="1"/>
        <v>1432</v>
      </c>
    </row>
    <row r="63" spans="1:13" ht="43.2" customHeight="1" x14ac:dyDescent="0.25">
      <c r="A63" s="9" t="s">
        <v>86</v>
      </c>
      <c r="B63" s="58">
        <v>522</v>
      </c>
      <c r="C63" s="59" t="s">
        <v>61</v>
      </c>
      <c r="D63" s="59">
        <v>13</v>
      </c>
      <c r="E63" s="54" t="s">
        <v>533</v>
      </c>
      <c r="F63" s="59">
        <v>240</v>
      </c>
      <c r="G63" s="56">
        <v>1232</v>
      </c>
      <c r="H63" s="5"/>
      <c r="I63" s="18">
        <f t="shared" si="6"/>
        <v>1232</v>
      </c>
      <c r="J63" s="56">
        <v>900</v>
      </c>
      <c r="K63" s="18">
        <f t="shared" si="3"/>
        <v>2132</v>
      </c>
      <c r="L63" s="56">
        <v>-700</v>
      </c>
      <c r="M63" s="18">
        <f t="shared" si="1"/>
        <v>1432</v>
      </c>
    </row>
    <row r="64" spans="1:13" ht="45" hidden="1" customHeight="1" x14ac:dyDescent="0.25">
      <c r="A64" s="9" t="s">
        <v>754</v>
      </c>
      <c r="B64" s="58">
        <v>522</v>
      </c>
      <c r="C64" s="59" t="s">
        <v>61</v>
      </c>
      <c r="D64" s="59" t="s">
        <v>132</v>
      </c>
      <c r="E64" s="54" t="s">
        <v>608</v>
      </c>
      <c r="F64" s="59" t="s">
        <v>64</v>
      </c>
      <c r="G64" s="56">
        <f t="shared" ref="G64:L67" si="25">G65</f>
        <v>455</v>
      </c>
      <c r="H64" s="56">
        <f t="shared" si="25"/>
        <v>0</v>
      </c>
      <c r="I64" s="56">
        <f t="shared" si="25"/>
        <v>455</v>
      </c>
      <c r="J64" s="56">
        <f t="shared" si="25"/>
        <v>0</v>
      </c>
      <c r="K64" s="18">
        <f t="shared" si="3"/>
        <v>455</v>
      </c>
      <c r="L64" s="56">
        <f t="shared" si="25"/>
        <v>0</v>
      </c>
      <c r="M64" s="18">
        <f t="shared" si="1"/>
        <v>455</v>
      </c>
    </row>
    <row r="65" spans="1:13" ht="90" hidden="1" customHeight="1" x14ac:dyDescent="0.25">
      <c r="A65" s="9" t="s">
        <v>610</v>
      </c>
      <c r="B65" s="58">
        <v>522</v>
      </c>
      <c r="C65" s="59" t="s">
        <v>61</v>
      </c>
      <c r="D65" s="59" t="s">
        <v>132</v>
      </c>
      <c r="E65" s="54" t="s">
        <v>609</v>
      </c>
      <c r="F65" s="59" t="s">
        <v>64</v>
      </c>
      <c r="G65" s="56">
        <f t="shared" si="25"/>
        <v>455</v>
      </c>
      <c r="H65" s="56">
        <f t="shared" si="25"/>
        <v>0</v>
      </c>
      <c r="I65" s="56">
        <f t="shared" si="25"/>
        <v>455</v>
      </c>
      <c r="J65" s="56">
        <f t="shared" si="25"/>
        <v>0</v>
      </c>
      <c r="K65" s="18">
        <f t="shared" si="3"/>
        <v>455</v>
      </c>
      <c r="L65" s="56">
        <f t="shared" si="25"/>
        <v>0</v>
      </c>
      <c r="M65" s="18">
        <f t="shared" si="1"/>
        <v>455</v>
      </c>
    </row>
    <row r="66" spans="1:13" ht="44.25" hidden="1" customHeight="1" x14ac:dyDescent="0.25">
      <c r="A66" s="9" t="s">
        <v>611</v>
      </c>
      <c r="B66" s="58">
        <v>522</v>
      </c>
      <c r="C66" s="59" t="s">
        <v>61</v>
      </c>
      <c r="D66" s="59" t="s">
        <v>132</v>
      </c>
      <c r="E66" s="54" t="s">
        <v>612</v>
      </c>
      <c r="F66" s="59" t="s">
        <v>64</v>
      </c>
      <c r="G66" s="56">
        <f t="shared" si="25"/>
        <v>455</v>
      </c>
      <c r="H66" s="56">
        <f t="shared" si="25"/>
        <v>0</v>
      </c>
      <c r="I66" s="56">
        <f t="shared" si="25"/>
        <v>455</v>
      </c>
      <c r="J66" s="56">
        <f t="shared" si="25"/>
        <v>0</v>
      </c>
      <c r="K66" s="18">
        <f t="shared" si="3"/>
        <v>455</v>
      </c>
      <c r="L66" s="56">
        <f t="shared" si="25"/>
        <v>0</v>
      </c>
      <c r="M66" s="18">
        <f t="shared" si="1"/>
        <v>455</v>
      </c>
    </row>
    <row r="67" spans="1:13" ht="26.4" hidden="1" x14ac:dyDescent="0.25">
      <c r="A67" s="9" t="s">
        <v>85</v>
      </c>
      <c r="B67" s="58">
        <v>522</v>
      </c>
      <c r="C67" s="59" t="s">
        <v>61</v>
      </c>
      <c r="D67" s="59">
        <v>13</v>
      </c>
      <c r="E67" s="54" t="s">
        <v>612</v>
      </c>
      <c r="F67" s="59">
        <v>200</v>
      </c>
      <c r="G67" s="56">
        <f t="shared" si="25"/>
        <v>455</v>
      </c>
      <c r="H67" s="56">
        <f t="shared" si="25"/>
        <v>0</v>
      </c>
      <c r="I67" s="56">
        <f t="shared" si="25"/>
        <v>455</v>
      </c>
      <c r="J67" s="56">
        <f t="shared" si="25"/>
        <v>0</v>
      </c>
      <c r="K67" s="18">
        <f t="shared" si="3"/>
        <v>455</v>
      </c>
      <c r="L67" s="56">
        <f t="shared" si="25"/>
        <v>0</v>
      </c>
      <c r="M67" s="18">
        <f t="shared" si="1"/>
        <v>455</v>
      </c>
    </row>
    <row r="68" spans="1:13" ht="44.25" hidden="1" customHeight="1" x14ac:dyDescent="0.25">
      <c r="A68" s="9" t="s">
        <v>86</v>
      </c>
      <c r="B68" s="58">
        <v>522</v>
      </c>
      <c r="C68" s="59" t="s">
        <v>61</v>
      </c>
      <c r="D68" s="59">
        <v>13</v>
      </c>
      <c r="E68" s="54" t="s">
        <v>612</v>
      </c>
      <c r="F68" s="59">
        <v>240</v>
      </c>
      <c r="G68" s="56">
        <v>455</v>
      </c>
      <c r="H68" s="5"/>
      <c r="I68" s="18">
        <f t="shared" si="6"/>
        <v>455</v>
      </c>
      <c r="J68" s="56"/>
      <c r="K68" s="18">
        <f t="shared" si="3"/>
        <v>455</v>
      </c>
      <c r="L68" s="56"/>
      <c r="M68" s="18">
        <f t="shared" si="1"/>
        <v>455</v>
      </c>
    </row>
    <row r="69" spans="1:13" ht="47.25" hidden="1" customHeight="1" x14ac:dyDescent="0.25">
      <c r="A69" s="102" t="s">
        <v>646</v>
      </c>
      <c r="B69" s="58">
        <v>522</v>
      </c>
      <c r="C69" s="59" t="s">
        <v>61</v>
      </c>
      <c r="D69" s="59">
        <v>13</v>
      </c>
      <c r="E69" s="104" t="s">
        <v>648</v>
      </c>
      <c r="F69" s="59" t="s">
        <v>64</v>
      </c>
      <c r="G69" s="56">
        <f t="shared" ref="G69:L72" si="26">G70</f>
        <v>5</v>
      </c>
      <c r="H69" s="56">
        <f t="shared" si="26"/>
        <v>0</v>
      </c>
      <c r="I69" s="56">
        <f t="shared" si="26"/>
        <v>5</v>
      </c>
      <c r="J69" s="56">
        <f t="shared" si="26"/>
        <v>0</v>
      </c>
      <c r="K69" s="18">
        <f t="shared" si="3"/>
        <v>5</v>
      </c>
      <c r="L69" s="56">
        <f t="shared" si="26"/>
        <v>0</v>
      </c>
      <c r="M69" s="18">
        <f t="shared" si="1"/>
        <v>5</v>
      </c>
    </row>
    <row r="70" spans="1:13" ht="52.8" hidden="1" x14ac:dyDescent="0.25">
      <c r="A70" s="102" t="s">
        <v>831</v>
      </c>
      <c r="B70" s="58">
        <v>522</v>
      </c>
      <c r="C70" s="59" t="s">
        <v>61</v>
      </c>
      <c r="D70" s="59">
        <v>13</v>
      </c>
      <c r="E70" s="104" t="s">
        <v>649</v>
      </c>
      <c r="F70" s="59" t="s">
        <v>64</v>
      </c>
      <c r="G70" s="56">
        <f t="shared" si="26"/>
        <v>5</v>
      </c>
      <c r="H70" s="56">
        <f t="shared" si="26"/>
        <v>0</v>
      </c>
      <c r="I70" s="56">
        <f t="shared" si="26"/>
        <v>5</v>
      </c>
      <c r="J70" s="56">
        <f t="shared" si="26"/>
        <v>0</v>
      </c>
      <c r="K70" s="18">
        <f t="shared" si="3"/>
        <v>5</v>
      </c>
      <c r="L70" s="56">
        <f t="shared" si="26"/>
        <v>0</v>
      </c>
      <c r="M70" s="18">
        <f t="shared" si="1"/>
        <v>5</v>
      </c>
    </row>
    <row r="71" spans="1:13" ht="60.75" hidden="1" customHeight="1" x14ac:dyDescent="0.25">
      <c r="A71" s="102" t="s">
        <v>647</v>
      </c>
      <c r="B71" s="58">
        <v>522</v>
      </c>
      <c r="C71" s="59" t="s">
        <v>61</v>
      </c>
      <c r="D71" s="59">
        <v>13</v>
      </c>
      <c r="E71" s="104" t="s">
        <v>650</v>
      </c>
      <c r="F71" s="59" t="s">
        <v>64</v>
      </c>
      <c r="G71" s="56">
        <f t="shared" si="26"/>
        <v>5</v>
      </c>
      <c r="H71" s="56">
        <f t="shared" si="26"/>
        <v>0</v>
      </c>
      <c r="I71" s="56">
        <f t="shared" si="26"/>
        <v>5</v>
      </c>
      <c r="J71" s="56">
        <f t="shared" si="26"/>
        <v>0</v>
      </c>
      <c r="K71" s="18">
        <f t="shared" si="3"/>
        <v>5</v>
      </c>
      <c r="L71" s="56">
        <f t="shared" si="26"/>
        <v>0</v>
      </c>
      <c r="M71" s="18">
        <f t="shared" si="1"/>
        <v>5</v>
      </c>
    </row>
    <row r="72" spans="1:13" ht="28.95" hidden="1" customHeight="1" x14ac:dyDescent="0.25">
      <c r="A72" s="102" t="s">
        <v>565</v>
      </c>
      <c r="B72" s="58">
        <v>522</v>
      </c>
      <c r="C72" s="59" t="s">
        <v>61</v>
      </c>
      <c r="D72" s="59">
        <v>13</v>
      </c>
      <c r="E72" s="104" t="s">
        <v>650</v>
      </c>
      <c r="F72" s="59">
        <v>200</v>
      </c>
      <c r="G72" s="56">
        <f t="shared" si="26"/>
        <v>5</v>
      </c>
      <c r="H72" s="56">
        <f t="shared" si="26"/>
        <v>0</v>
      </c>
      <c r="I72" s="56">
        <f t="shared" si="26"/>
        <v>5</v>
      </c>
      <c r="J72" s="56">
        <f t="shared" si="26"/>
        <v>0</v>
      </c>
      <c r="K72" s="18">
        <f t="shared" si="3"/>
        <v>5</v>
      </c>
      <c r="L72" s="56">
        <f t="shared" si="26"/>
        <v>0</v>
      </c>
      <c r="M72" s="18">
        <f t="shared" ref="M72:M135" si="27">K72+L72</f>
        <v>5</v>
      </c>
    </row>
    <row r="73" spans="1:13" ht="39.6" hidden="1" x14ac:dyDescent="0.25">
      <c r="A73" s="102" t="s">
        <v>86</v>
      </c>
      <c r="B73" s="58">
        <v>522</v>
      </c>
      <c r="C73" s="59" t="s">
        <v>61</v>
      </c>
      <c r="D73" s="59">
        <v>13</v>
      </c>
      <c r="E73" s="104" t="s">
        <v>650</v>
      </c>
      <c r="F73" s="59">
        <v>240</v>
      </c>
      <c r="G73" s="56">
        <v>5</v>
      </c>
      <c r="H73" s="5"/>
      <c r="I73" s="18">
        <f t="shared" ref="I73:I127" si="28">G73+H73</f>
        <v>5</v>
      </c>
      <c r="J73" s="56"/>
      <c r="K73" s="18">
        <f t="shared" si="3"/>
        <v>5</v>
      </c>
      <c r="L73" s="56"/>
      <c r="M73" s="18">
        <f t="shared" si="27"/>
        <v>5</v>
      </c>
    </row>
    <row r="74" spans="1:13" ht="27.75" hidden="1" customHeight="1" x14ac:dyDescent="0.25">
      <c r="A74" s="9" t="s">
        <v>384</v>
      </c>
      <c r="B74" s="58">
        <v>522</v>
      </c>
      <c r="C74" s="59" t="s">
        <v>61</v>
      </c>
      <c r="D74" s="59">
        <v>13</v>
      </c>
      <c r="E74" s="59" t="s">
        <v>110</v>
      </c>
      <c r="F74" s="59" t="s">
        <v>64</v>
      </c>
      <c r="G74" s="55">
        <f>G75+G81</f>
        <v>2158.6</v>
      </c>
      <c r="H74" s="55">
        <f t="shared" ref="H74:I74" si="29">H75+H81</f>
        <v>0</v>
      </c>
      <c r="I74" s="55">
        <f t="shared" si="29"/>
        <v>2158.6</v>
      </c>
      <c r="J74" s="55">
        <f>J75+J81</f>
        <v>3616</v>
      </c>
      <c r="K74" s="18">
        <f t="shared" ref="K74:K137" si="30">I74+J74</f>
        <v>5774.6</v>
      </c>
      <c r="L74" s="55">
        <f>L75+L81</f>
        <v>0</v>
      </c>
      <c r="M74" s="18">
        <f t="shared" si="27"/>
        <v>5774.6</v>
      </c>
    </row>
    <row r="75" spans="1:13" ht="29.25" hidden="1" customHeight="1" x14ac:dyDescent="0.25">
      <c r="A75" s="9" t="s">
        <v>125</v>
      </c>
      <c r="B75" s="58">
        <v>522</v>
      </c>
      <c r="C75" s="59" t="s">
        <v>61</v>
      </c>
      <c r="D75" s="59">
        <v>13</v>
      </c>
      <c r="E75" s="59" t="s">
        <v>126</v>
      </c>
      <c r="F75" s="59" t="s">
        <v>64</v>
      </c>
      <c r="G75" s="55">
        <f>G76</f>
        <v>764</v>
      </c>
      <c r="H75" s="55">
        <f t="shared" ref="H75:I75" si="31">H76</f>
        <v>0</v>
      </c>
      <c r="I75" s="55">
        <f t="shared" si="31"/>
        <v>764</v>
      </c>
      <c r="J75" s="55">
        <f>J76</f>
        <v>0</v>
      </c>
      <c r="K75" s="18">
        <f t="shared" si="30"/>
        <v>764</v>
      </c>
      <c r="L75" s="55">
        <f>L76</f>
        <v>0</v>
      </c>
      <c r="M75" s="18">
        <f t="shared" si="27"/>
        <v>764</v>
      </c>
    </row>
    <row r="76" spans="1:13" ht="74.25" hidden="1" customHeight="1" x14ac:dyDescent="0.25">
      <c r="A76" s="9" t="s">
        <v>127</v>
      </c>
      <c r="B76" s="58">
        <v>522</v>
      </c>
      <c r="C76" s="59" t="s">
        <v>61</v>
      </c>
      <c r="D76" s="59">
        <v>13</v>
      </c>
      <c r="E76" s="59" t="s">
        <v>128</v>
      </c>
      <c r="F76" s="59" t="s">
        <v>64</v>
      </c>
      <c r="G76" s="55">
        <f>G77+G79</f>
        <v>764</v>
      </c>
      <c r="H76" s="55">
        <f t="shared" ref="H76:I76" si="32">H77+H79</f>
        <v>0</v>
      </c>
      <c r="I76" s="55">
        <f t="shared" si="32"/>
        <v>764</v>
      </c>
      <c r="J76" s="55">
        <f>J77+J79</f>
        <v>0</v>
      </c>
      <c r="K76" s="18">
        <f t="shared" si="30"/>
        <v>764</v>
      </c>
      <c r="L76" s="55">
        <f>L77+L79</f>
        <v>0</v>
      </c>
      <c r="M76" s="18">
        <f t="shared" si="27"/>
        <v>764</v>
      </c>
    </row>
    <row r="77" spans="1:13" ht="79.2" hidden="1" x14ac:dyDescent="0.25">
      <c r="A77" s="9" t="s">
        <v>73</v>
      </c>
      <c r="B77" s="58">
        <v>522</v>
      </c>
      <c r="C77" s="59" t="s">
        <v>61</v>
      </c>
      <c r="D77" s="59">
        <v>13</v>
      </c>
      <c r="E77" s="59" t="s">
        <v>128</v>
      </c>
      <c r="F77" s="59">
        <v>100</v>
      </c>
      <c r="G77" s="55">
        <f>G78</f>
        <v>731.7</v>
      </c>
      <c r="H77" s="55">
        <f t="shared" ref="H77:I77" si="33">H78</f>
        <v>0</v>
      </c>
      <c r="I77" s="55">
        <f t="shared" si="33"/>
        <v>731.7</v>
      </c>
      <c r="J77" s="55">
        <f>J78</f>
        <v>0</v>
      </c>
      <c r="K77" s="18">
        <f t="shared" si="30"/>
        <v>731.7</v>
      </c>
      <c r="L77" s="55">
        <f>L78</f>
        <v>0</v>
      </c>
      <c r="M77" s="18">
        <f t="shared" si="27"/>
        <v>731.7</v>
      </c>
    </row>
    <row r="78" spans="1:13" ht="30.6" hidden="1" customHeight="1" x14ac:dyDescent="0.25">
      <c r="A78" s="9" t="s">
        <v>74</v>
      </c>
      <c r="B78" s="58">
        <v>522</v>
      </c>
      <c r="C78" s="59" t="s">
        <v>61</v>
      </c>
      <c r="D78" s="59">
        <v>13</v>
      </c>
      <c r="E78" s="59" t="s">
        <v>128</v>
      </c>
      <c r="F78" s="59">
        <v>120</v>
      </c>
      <c r="G78" s="55">
        <v>731.7</v>
      </c>
      <c r="H78" s="5"/>
      <c r="I78" s="18">
        <f t="shared" si="28"/>
        <v>731.7</v>
      </c>
      <c r="J78" s="55"/>
      <c r="K78" s="18">
        <f t="shared" si="30"/>
        <v>731.7</v>
      </c>
      <c r="L78" s="55"/>
      <c r="M78" s="18">
        <f t="shared" si="27"/>
        <v>731.7</v>
      </c>
    </row>
    <row r="79" spans="1:13" ht="30" hidden="1" customHeight="1" x14ac:dyDescent="0.25">
      <c r="A79" s="9" t="s">
        <v>85</v>
      </c>
      <c r="B79" s="58">
        <v>522</v>
      </c>
      <c r="C79" s="59" t="s">
        <v>61</v>
      </c>
      <c r="D79" s="59">
        <v>13</v>
      </c>
      <c r="E79" s="59" t="s">
        <v>128</v>
      </c>
      <c r="F79" s="59">
        <v>200</v>
      </c>
      <c r="G79" s="55">
        <f>G80</f>
        <v>32.299999999999997</v>
      </c>
      <c r="H79" s="55">
        <f t="shared" ref="H79:I79" si="34">H80</f>
        <v>0</v>
      </c>
      <c r="I79" s="55">
        <f t="shared" si="34"/>
        <v>32.299999999999997</v>
      </c>
      <c r="J79" s="55">
        <f>J80</f>
        <v>0</v>
      </c>
      <c r="K79" s="18">
        <f t="shared" si="30"/>
        <v>32.299999999999997</v>
      </c>
      <c r="L79" s="55">
        <f>L80</f>
        <v>0</v>
      </c>
      <c r="M79" s="18">
        <f t="shared" si="27"/>
        <v>32.299999999999997</v>
      </c>
    </row>
    <row r="80" spans="1:13" ht="45" hidden="1" customHeight="1" x14ac:dyDescent="0.25">
      <c r="A80" s="9" t="s">
        <v>86</v>
      </c>
      <c r="B80" s="58">
        <v>522</v>
      </c>
      <c r="C80" s="59" t="s">
        <v>61</v>
      </c>
      <c r="D80" s="59">
        <v>13</v>
      </c>
      <c r="E80" s="59" t="s">
        <v>128</v>
      </c>
      <c r="F80" s="59">
        <v>240</v>
      </c>
      <c r="G80" s="55">
        <v>32.299999999999997</v>
      </c>
      <c r="H80" s="5"/>
      <c r="I80" s="18">
        <f t="shared" si="28"/>
        <v>32.299999999999997</v>
      </c>
      <c r="J80" s="55"/>
      <c r="K80" s="18">
        <f t="shared" si="30"/>
        <v>32.299999999999997</v>
      </c>
      <c r="L80" s="55"/>
      <c r="M80" s="18">
        <f t="shared" si="27"/>
        <v>32.299999999999997</v>
      </c>
    </row>
    <row r="81" spans="1:13" ht="17.399999999999999" hidden="1" customHeight="1" x14ac:dyDescent="0.25">
      <c r="A81" s="9" t="s">
        <v>111</v>
      </c>
      <c r="B81" s="58" t="s">
        <v>495</v>
      </c>
      <c r="C81" s="59" t="s">
        <v>61</v>
      </c>
      <c r="D81" s="59" t="s">
        <v>132</v>
      </c>
      <c r="E81" s="59" t="s">
        <v>112</v>
      </c>
      <c r="F81" s="59" t="s">
        <v>64</v>
      </c>
      <c r="G81" s="55">
        <f>G85+G82</f>
        <v>1394.6</v>
      </c>
      <c r="H81" s="55">
        <f t="shared" ref="H81:I81" si="35">H85+H82</f>
        <v>0</v>
      </c>
      <c r="I81" s="55">
        <f t="shared" si="35"/>
        <v>1394.6</v>
      </c>
      <c r="J81" s="55">
        <f>J85+J82</f>
        <v>3616</v>
      </c>
      <c r="K81" s="18">
        <f t="shared" si="30"/>
        <v>5010.6000000000004</v>
      </c>
      <c r="L81" s="55">
        <f>L85+L82</f>
        <v>0</v>
      </c>
      <c r="M81" s="18">
        <f t="shared" si="27"/>
        <v>5010.6000000000004</v>
      </c>
    </row>
    <row r="82" spans="1:13" ht="52.8" hidden="1" x14ac:dyDescent="0.25">
      <c r="A82" s="9" t="s">
        <v>761</v>
      </c>
      <c r="B82" s="58" t="s">
        <v>495</v>
      </c>
      <c r="C82" s="59" t="s">
        <v>61</v>
      </c>
      <c r="D82" s="59" t="s">
        <v>132</v>
      </c>
      <c r="E82" s="54" t="s">
        <v>131</v>
      </c>
      <c r="F82" s="59" t="s">
        <v>64</v>
      </c>
      <c r="G82" s="55">
        <f t="shared" ref="G82:L83" si="36">G83</f>
        <v>200</v>
      </c>
      <c r="H82" s="55">
        <f t="shared" si="36"/>
        <v>0</v>
      </c>
      <c r="I82" s="55">
        <f t="shared" si="36"/>
        <v>200</v>
      </c>
      <c r="J82" s="55">
        <f t="shared" si="36"/>
        <v>0</v>
      </c>
      <c r="K82" s="18">
        <f t="shared" si="30"/>
        <v>200</v>
      </c>
      <c r="L82" s="55">
        <f t="shared" si="36"/>
        <v>0</v>
      </c>
      <c r="M82" s="18">
        <f t="shared" si="27"/>
        <v>200</v>
      </c>
    </row>
    <row r="83" spans="1:13" ht="28.95" hidden="1" customHeight="1" x14ac:dyDescent="0.25">
      <c r="A83" s="9" t="s">
        <v>85</v>
      </c>
      <c r="B83" s="58" t="s">
        <v>495</v>
      </c>
      <c r="C83" s="59" t="s">
        <v>61</v>
      </c>
      <c r="D83" s="59" t="s">
        <v>132</v>
      </c>
      <c r="E83" s="54" t="s">
        <v>131</v>
      </c>
      <c r="F83" s="59">
        <v>200</v>
      </c>
      <c r="G83" s="55">
        <f t="shared" si="36"/>
        <v>200</v>
      </c>
      <c r="H83" s="55">
        <f t="shared" si="36"/>
        <v>0</v>
      </c>
      <c r="I83" s="55">
        <f t="shared" si="36"/>
        <v>200</v>
      </c>
      <c r="J83" s="55">
        <f t="shared" si="36"/>
        <v>0</v>
      </c>
      <c r="K83" s="18">
        <f t="shared" si="30"/>
        <v>200</v>
      </c>
      <c r="L83" s="55">
        <f t="shared" si="36"/>
        <v>0</v>
      </c>
      <c r="M83" s="18">
        <f t="shared" si="27"/>
        <v>200</v>
      </c>
    </row>
    <row r="84" spans="1:13" ht="39.6" hidden="1" x14ac:dyDescent="0.25">
      <c r="A84" s="9" t="s">
        <v>86</v>
      </c>
      <c r="B84" s="58" t="s">
        <v>495</v>
      </c>
      <c r="C84" s="59" t="s">
        <v>61</v>
      </c>
      <c r="D84" s="59" t="s">
        <v>132</v>
      </c>
      <c r="E84" s="54" t="s">
        <v>131</v>
      </c>
      <c r="F84" s="59">
        <v>240</v>
      </c>
      <c r="G84" s="55">
        <v>200</v>
      </c>
      <c r="H84" s="5"/>
      <c r="I84" s="18">
        <f t="shared" si="28"/>
        <v>200</v>
      </c>
      <c r="J84" s="55"/>
      <c r="K84" s="18">
        <f t="shared" si="30"/>
        <v>200</v>
      </c>
      <c r="L84" s="55"/>
      <c r="M84" s="18">
        <f t="shared" si="27"/>
        <v>200</v>
      </c>
    </row>
    <row r="85" spans="1:13" ht="39.6" hidden="1" x14ac:dyDescent="0.25">
      <c r="A85" s="9" t="s">
        <v>534</v>
      </c>
      <c r="B85" s="58" t="s">
        <v>495</v>
      </c>
      <c r="C85" s="59" t="s">
        <v>61</v>
      </c>
      <c r="D85" s="59" t="s">
        <v>132</v>
      </c>
      <c r="E85" s="54" t="s">
        <v>535</v>
      </c>
      <c r="F85" s="59" t="s">
        <v>64</v>
      </c>
      <c r="G85" s="55">
        <f t="shared" ref="G85:L86" si="37">G86</f>
        <v>1194.5999999999999</v>
      </c>
      <c r="H85" s="55">
        <f t="shared" si="37"/>
        <v>0</v>
      </c>
      <c r="I85" s="55">
        <f>I86</f>
        <v>1194.5999999999999</v>
      </c>
      <c r="J85" s="55">
        <f t="shared" si="37"/>
        <v>3616</v>
      </c>
      <c r="K85" s="18">
        <f t="shared" si="30"/>
        <v>4810.6000000000004</v>
      </c>
      <c r="L85" s="55">
        <f t="shared" si="37"/>
        <v>0</v>
      </c>
      <c r="M85" s="18">
        <f t="shared" si="27"/>
        <v>4810.6000000000004</v>
      </c>
    </row>
    <row r="86" spans="1:13" ht="30" hidden="1" customHeight="1" x14ac:dyDescent="0.25">
      <c r="A86" s="9" t="s">
        <v>85</v>
      </c>
      <c r="B86" s="58" t="s">
        <v>495</v>
      </c>
      <c r="C86" s="59" t="s">
        <v>61</v>
      </c>
      <c r="D86" s="59" t="s">
        <v>132</v>
      </c>
      <c r="E86" s="54" t="s">
        <v>535</v>
      </c>
      <c r="F86" s="59">
        <v>200</v>
      </c>
      <c r="G86" s="55">
        <f t="shared" si="37"/>
        <v>1194.5999999999999</v>
      </c>
      <c r="H86" s="55">
        <f t="shared" si="37"/>
        <v>0</v>
      </c>
      <c r="I86" s="55">
        <f t="shared" si="37"/>
        <v>1194.5999999999999</v>
      </c>
      <c r="J86" s="55">
        <f t="shared" si="37"/>
        <v>3616</v>
      </c>
      <c r="K86" s="18">
        <f t="shared" si="30"/>
        <v>4810.6000000000004</v>
      </c>
      <c r="L86" s="55">
        <f t="shared" si="37"/>
        <v>0</v>
      </c>
      <c r="M86" s="18">
        <f t="shared" si="27"/>
        <v>4810.6000000000004</v>
      </c>
    </row>
    <row r="87" spans="1:13" ht="44.25" hidden="1" customHeight="1" x14ac:dyDescent="0.25">
      <c r="A87" s="9" t="s">
        <v>86</v>
      </c>
      <c r="B87" s="58" t="s">
        <v>495</v>
      </c>
      <c r="C87" s="59" t="s">
        <v>61</v>
      </c>
      <c r="D87" s="59" t="s">
        <v>132</v>
      </c>
      <c r="E87" s="54" t="s">
        <v>535</v>
      </c>
      <c r="F87" s="59">
        <v>240</v>
      </c>
      <c r="G87" s="55">
        <v>1194.5999999999999</v>
      </c>
      <c r="H87" s="5"/>
      <c r="I87" s="18">
        <f>G87+H87</f>
        <v>1194.5999999999999</v>
      </c>
      <c r="J87" s="55">
        <v>3616</v>
      </c>
      <c r="K87" s="18">
        <f t="shared" si="30"/>
        <v>4810.6000000000004</v>
      </c>
      <c r="L87" s="55"/>
      <c r="M87" s="18">
        <f t="shared" si="27"/>
        <v>4810.6000000000004</v>
      </c>
    </row>
    <row r="88" spans="1:13" ht="26.4" hidden="1" x14ac:dyDescent="0.25">
      <c r="A88" s="8" t="s">
        <v>138</v>
      </c>
      <c r="B88" s="60">
        <v>522</v>
      </c>
      <c r="C88" s="101" t="s">
        <v>78</v>
      </c>
      <c r="D88" s="101" t="s">
        <v>62</v>
      </c>
      <c r="E88" s="101" t="s">
        <v>63</v>
      </c>
      <c r="F88" s="101" t="s">
        <v>64</v>
      </c>
      <c r="G88" s="3">
        <f>G89+G111</f>
        <v>3847.8999999999996</v>
      </c>
      <c r="H88" s="3">
        <f t="shared" ref="H88:I88" si="38">H89+H111</f>
        <v>0</v>
      </c>
      <c r="I88" s="3">
        <f t="shared" si="38"/>
        <v>3847.8999999999996</v>
      </c>
      <c r="J88" s="3">
        <f>J89+J111</f>
        <v>0</v>
      </c>
      <c r="K88" s="22">
        <f t="shared" si="30"/>
        <v>3847.8999999999996</v>
      </c>
      <c r="L88" s="3">
        <f>L89+L111</f>
        <v>0</v>
      </c>
      <c r="M88" s="22">
        <f t="shared" si="27"/>
        <v>3847.8999999999996</v>
      </c>
    </row>
    <row r="89" spans="1:13" ht="55.8" hidden="1" customHeight="1" x14ac:dyDescent="0.25">
      <c r="A89" s="9" t="s">
        <v>385</v>
      </c>
      <c r="B89" s="58">
        <v>522</v>
      </c>
      <c r="C89" s="59" t="s">
        <v>78</v>
      </c>
      <c r="D89" s="59" t="s">
        <v>140</v>
      </c>
      <c r="E89" s="59" t="s">
        <v>386</v>
      </c>
      <c r="F89" s="59" t="s">
        <v>64</v>
      </c>
      <c r="G89" s="55">
        <f>G90</f>
        <v>3757.8999999999996</v>
      </c>
      <c r="H89" s="55">
        <f t="shared" ref="H89:I89" si="39">H90</f>
        <v>0</v>
      </c>
      <c r="I89" s="55">
        <f t="shared" si="39"/>
        <v>3757.8999999999996</v>
      </c>
      <c r="J89" s="55">
        <f>J90</f>
        <v>0</v>
      </c>
      <c r="K89" s="18">
        <f t="shared" si="30"/>
        <v>3757.8999999999996</v>
      </c>
      <c r="L89" s="55">
        <f>L90</f>
        <v>0</v>
      </c>
      <c r="M89" s="18">
        <f t="shared" si="27"/>
        <v>3757.8999999999996</v>
      </c>
    </row>
    <row r="90" spans="1:13" ht="75" hidden="1" customHeight="1" x14ac:dyDescent="0.25">
      <c r="A90" s="9" t="s">
        <v>651</v>
      </c>
      <c r="B90" s="58">
        <v>522</v>
      </c>
      <c r="C90" s="59" t="s">
        <v>78</v>
      </c>
      <c r="D90" s="59" t="s">
        <v>140</v>
      </c>
      <c r="E90" s="59" t="s">
        <v>141</v>
      </c>
      <c r="F90" s="59" t="s">
        <v>64</v>
      </c>
      <c r="G90" s="55">
        <f>G91+G102</f>
        <v>3757.8999999999996</v>
      </c>
      <c r="H90" s="55">
        <f t="shared" ref="H90:I90" si="40">H91+H102</f>
        <v>0</v>
      </c>
      <c r="I90" s="55">
        <f t="shared" si="40"/>
        <v>3757.8999999999996</v>
      </c>
      <c r="J90" s="55">
        <f>J91+J102</f>
        <v>0</v>
      </c>
      <c r="K90" s="18">
        <f t="shared" si="30"/>
        <v>3757.8999999999996</v>
      </c>
      <c r="L90" s="55">
        <f>L91+L102</f>
        <v>0</v>
      </c>
      <c r="M90" s="18">
        <f t="shared" si="27"/>
        <v>3757.8999999999996</v>
      </c>
    </row>
    <row r="91" spans="1:13" ht="79.2" hidden="1" x14ac:dyDescent="0.25">
      <c r="A91" s="9" t="s">
        <v>387</v>
      </c>
      <c r="B91" s="58">
        <v>522</v>
      </c>
      <c r="C91" s="59" t="s">
        <v>78</v>
      </c>
      <c r="D91" s="59" t="s">
        <v>140</v>
      </c>
      <c r="E91" s="59" t="s">
        <v>142</v>
      </c>
      <c r="F91" s="59" t="s">
        <v>64</v>
      </c>
      <c r="G91" s="55">
        <f>G92</f>
        <v>451</v>
      </c>
      <c r="H91" s="55">
        <f t="shared" ref="H91:I91" si="41">H92</f>
        <v>0</v>
      </c>
      <c r="I91" s="55">
        <f t="shared" si="41"/>
        <v>451</v>
      </c>
      <c r="J91" s="55">
        <f>J92</f>
        <v>0</v>
      </c>
      <c r="K91" s="18">
        <f t="shared" si="30"/>
        <v>451</v>
      </c>
      <c r="L91" s="55">
        <f>L92</f>
        <v>0</v>
      </c>
      <c r="M91" s="18">
        <f t="shared" si="27"/>
        <v>451</v>
      </c>
    </row>
    <row r="92" spans="1:13" ht="52.8" hidden="1" x14ac:dyDescent="0.25">
      <c r="A92" s="9" t="s">
        <v>143</v>
      </c>
      <c r="B92" s="58">
        <v>522</v>
      </c>
      <c r="C92" s="59" t="s">
        <v>78</v>
      </c>
      <c r="D92" s="59" t="s">
        <v>140</v>
      </c>
      <c r="E92" s="59" t="s">
        <v>144</v>
      </c>
      <c r="F92" s="59" t="s">
        <v>64</v>
      </c>
      <c r="G92" s="55">
        <f>G93+G96+G99</f>
        <v>451</v>
      </c>
      <c r="H92" s="55">
        <f t="shared" ref="H92:I92" si="42">H93+H96+H99</f>
        <v>0</v>
      </c>
      <c r="I92" s="55">
        <f t="shared" si="42"/>
        <v>451</v>
      </c>
      <c r="J92" s="55">
        <f>J93+J96+J99</f>
        <v>0</v>
      </c>
      <c r="K92" s="18">
        <f t="shared" si="30"/>
        <v>451</v>
      </c>
      <c r="L92" s="55">
        <f>L93+L96+L99</f>
        <v>0</v>
      </c>
      <c r="M92" s="18">
        <f t="shared" si="27"/>
        <v>451</v>
      </c>
    </row>
    <row r="93" spans="1:13" ht="45.75" hidden="1" customHeight="1" x14ac:dyDescent="0.25">
      <c r="A93" s="9" t="s">
        <v>145</v>
      </c>
      <c r="B93" s="58">
        <v>522</v>
      </c>
      <c r="C93" s="59" t="s">
        <v>78</v>
      </c>
      <c r="D93" s="59" t="s">
        <v>140</v>
      </c>
      <c r="E93" s="59" t="s">
        <v>146</v>
      </c>
      <c r="F93" s="59" t="s">
        <v>64</v>
      </c>
      <c r="G93" s="55">
        <f t="shared" ref="G93:L94" si="43">G94</f>
        <v>9</v>
      </c>
      <c r="H93" s="55">
        <f t="shared" si="43"/>
        <v>0</v>
      </c>
      <c r="I93" s="55">
        <f t="shared" si="43"/>
        <v>9</v>
      </c>
      <c r="J93" s="55">
        <f t="shared" si="43"/>
        <v>0</v>
      </c>
      <c r="K93" s="18">
        <f t="shared" si="30"/>
        <v>9</v>
      </c>
      <c r="L93" s="55">
        <f t="shared" si="43"/>
        <v>0</v>
      </c>
      <c r="M93" s="18">
        <f t="shared" si="27"/>
        <v>9</v>
      </c>
    </row>
    <row r="94" spans="1:13" ht="30.6" hidden="1" customHeight="1" x14ac:dyDescent="0.25">
      <c r="A94" s="9" t="s">
        <v>85</v>
      </c>
      <c r="B94" s="58">
        <v>522</v>
      </c>
      <c r="C94" s="59" t="s">
        <v>78</v>
      </c>
      <c r="D94" s="59" t="s">
        <v>140</v>
      </c>
      <c r="E94" s="59" t="s">
        <v>146</v>
      </c>
      <c r="F94" s="59">
        <v>200</v>
      </c>
      <c r="G94" s="55">
        <f t="shared" si="43"/>
        <v>9</v>
      </c>
      <c r="H94" s="55">
        <f t="shared" si="43"/>
        <v>0</v>
      </c>
      <c r="I94" s="55">
        <f t="shared" si="43"/>
        <v>9</v>
      </c>
      <c r="J94" s="55">
        <f t="shared" si="43"/>
        <v>0</v>
      </c>
      <c r="K94" s="18">
        <f t="shared" si="30"/>
        <v>9</v>
      </c>
      <c r="L94" s="55">
        <f t="shared" si="43"/>
        <v>0</v>
      </c>
      <c r="M94" s="18">
        <f t="shared" si="27"/>
        <v>9</v>
      </c>
    </row>
    <row r="95" spans="1:13" ht="39.6" hidden="1" x14ac:dyDescent="0.25">
      <c r="A95" s="9" t="s">
        <v>86</v>
      </c>
      <c r="B95" s="58">
        <v>522</v>
      </c>
      <c r="C95" s="59" t="s">
        <v>78</v>
      </c>
      <c r="D95" s="59" t="s">
        <v>140</v>
      </c>
      <c r="E95" s="59" t="s">
        <v>146</v>
      </c>
      <c r="F95" s="59">
        <v>240</v>
      </c>
      <c r="G95" s="55">
        <v>9</v>
      </c>
      <c r="H95" s="5"/>
      <c r="I95" s="18">
        <f t="shared" si="28"/>
        <v>9</v>
      </c>
      <c r="J95" s="55"/>
      <c r="K95" s="18">
        <f t="shared" si="30"/>
        <v>9</v>
      </c>
      <c r="L95" s="55"/>
      <c r="M95" s="18">
        <f t="shared" si="27"/>
        <v>9</v>
      </c>
    </row>
    <row r="96" spans="1:13" ht="59.25" hidden="1" customHeight="1" x14ac:dyDescent="0.25">
      <c r="A96" s="9" t="s">
        <v>388</v>
      </c>
      <c r="B96" s="58">
        <v>522</v>
      </c>
      <c r="C96" s="59" t="s">
        <v>78</v>
      </c>
      <c r="D96" s="59" t="s">
        <v>140</v>
      </c>
      <c r="E96" s="59" t="s">
        <v>148</v>
      </c>
      <c r="F96" s="59" t="s">
        <v>64</v>
      </c>
      <c r="G96" s="55">
        <f t="shared" ref="G96:L97" si="44">G97</f>
        <v>69</v>
      </c>
      <c r="H96" s="55">
        <f t="shared" si="44"/>
        <v>0</v>
      </c>
      <c r="I96" s="55">
        <f t="shared" si="44"/>
        <v>69</v>
      </c>
      <c r="J96" s="55">
        <f t="shared" si="44"/>
        <v>0</v>
      </c>
      <c r="K96" s="18">
        <f t="shared" si="30"/>
        <v>69</v>
      </c>
      <c r="L96" s="55">
        <f t="shared" si="44"/>
        <v>0</v>
      </c>
      <c r="M96" s="18">
        <f t="shared" si="27"/>
        <v>69</v>
      </c>
    </row>
    <row r="97" spans="1:13" ht="30" hidden="1" customHeight="1" x14ac:dyDescent="0.25">
      <c r="A97" s="9" t="s">
        <v>85</v>
      </c>
      <c r="B97" s="58">
        <v>522</v>
      </c>
      <c r="C97" s="59" t="s">
        <v>78</v>
      </c>
      <c r="D97" s="59" t="s">
        <v>140</v>
      </c>
      <c r="E97" s="59" t="s">
        <v>148</v>
      </c>
      <c r="F97" s="59">
        <v>200</v>
      </c>
      <c r="G97" s="55">
        <f t="shared" si="44"/>
        <v>69</v>
      </c>
      <c r="H97" s="55">
        <f t="shared" si="44"/>
        <v>0</v>
      </c>
      <c r="I97" s="55">
        <f t="shared" si="44"/>
        <v>69</v>
      </c>
      <c r="J97" s="55">
        <f t="shared" si="44"/>
        <v>0</v>
      </c>
      <c r="K97" s="18">
        <f t="shared" si="30"/>
        <v>69</v>
      </c>
      <c r="L97" s="55">
        <f t="shared" si="44"/>
        <v>0</v>
      </c>
      <c r="M97" s="18">
        <f t="shared" si="27"/>
        <v>69</v>
      </c>
    </row>
    <row r="98" spans="1:13" ht="39.6" hidden="1" x14ac:dyDescent="0.25">
      <c r="A98" s="9" t="s">
        <v>86</v>
      </c>
      <c r="B98" s="58">
        <v>522</v>
      </c>
      <c r="C98" s="59" t="s">
        <v>78</v>
      </c>
      <c r="D98" s="59" t="s">
        <v>140</v>
      </c>
      <c r="E98" s="59" t="s">
        <v>148</v>
      </c>
      <c r="F98" s="59">
        <v>240</v>
      </c>
      <c r="G98" s="55">
        <v>69</v>
      </c>
      <c r="H98" s="5"/>
      <c r="I98" s="18">
        <f t="shared" si="28"/>
        <v>69</v>
      </c>
      <c r="J98" s="55"/>
      <c r="K98" s="18">
        <f t="shared" si="30"/>
        <v>69</v>
      </c>
      <c r="L98" s="55"/>
      <c r="M98" s="18">
        <f t="shared" si="27"/>
        <v>69</v>
      </c>
    </row>
    <row r="99" spans="1:13" ht="52.8" hidden="1" x14ac:dyDescent="0.25">
      <c r="A99" s="105" t="s">
        <v>832</v>
      </c>
      <c r="B99" s="58">
        <v>522</v>
      </c>
      <c r="C99" s="59" t="s">
        <v>78</v>
      </c>
      <c r="D99" s="59" t="s">
        <v>140</v>
      </c>
      <c r="E99" s="59" t="s">
        <v>150</v>
      </c>
      <c r="F99" s="59" t="s">
        <v>64</v>
      </c>
      <c r="G99" s="55">
        <f>G100</f>
        <v>373</v>
      </c>
      <c r="H99" s="55">
        <f t="shared" ref="H99:I100" si="45">H100</f>
        <v>0</v>
      </c>
      <c r="I99" s="55">
        <f t="shared" si="45"/>
        <v>373</v>
      </c>
      <c r="J99" s="55">
        <f>J100</f>
        <v>0</v>
      </c>
      <c r="K99" s="18">
        <f t="shared" si="30"/>
        <v>373</v>
      </c>
      <c r="L99" s="55">
        <f>L100</f>
        <v>0</v>
      </c>
      <c r="M99" s="18">
        <f t="shared" si="27"/>
        <v>373</v>
      </c>
    </row>
    <row r="100" spans="1:13" ht="30" hidden="1" customHeight="1" x14ac:dyDescent="0.25">
      <c r="A100" s="9" t="s">
        <v>85</v>
      </c>
      <c r="B100" s="58">
        <v>522</v>
      </c>
      <c r="C100" s="59" t="s">
        <v>78</v>
      </c>
      <c r="D100" s="59" t="s">
        <v>140</v>
      </c>
      <c r="E100" s="59" t="s">
        <v>150</v>
      </c>
      <c r="F100" s="59">
        <v>200</v>
      </c>
      <c r="G100" s="55">
        <f>G101</f>
        <v>373</v>
      </c>
      <c r="H100" s="55">
        <f t="shared" si="45"/>
        <v>0</v>
      </c>
      <c r="I100" s="55">
        <f t="shared" si="45"/>
        <v>373</v>
      </c>
      <c r="J100" s="55">
        <f>J101</f>
        <v>0</v>
      </c>
      <c r="K100" s="18">
        <f t="shared" si="30"/>
        <v>373</v>
      </c>
      <c r="L100" s="55">
        <f>L101</f>
        <v>0</v>
      </c>
      <c r="M100" s="18">
        <f t="shared" si="27"/>
        <v>373</v>
      </c>
    </row>
    <row r="101" spans="1:13" ht="39.6" hidden="1" x14ac:dyDescent="0.25">
      <c r="A101" s="9" t="s">
        <v>86</v>
      </c>
      <c r="B101" s="58">
        <v>522</v>
      </c>
      <c r="C101" s="59" t="s">
        <v>78</v>
      </c>
      <c r="D101" s="59" t="s">
        <v>140</v>
      </c>
      <c r="E101" s="59" t="s">
        <v>150</v>
      </c>
      <c r="F101" s="59">
        <v>240</v>
      </c>
      <c r="G101" s="55">
        <v>373</v>
      </c>
      <c r="H101" s="5"/>
      <c r="I101" s="18">
        <f t="shared" si="28"/>
        <v>373</v>
      </c>
      <c r="J101" s="55"/>
      <c r="K101" s="18">
        <f t="shared" si="30"/>
        <v>373</v>
      </c>
      <c r="L101" s="55"/>
      <c r="M101" s="18">
        <f t="shared" si="27"/>
        <v>373</v>
      </c>
    </row>
    <row r="102" spans="1:13" ht="90.75" hidden="1" customHeight="1" x14ac:dyDescent="0.25">
      <c r="A102" s="9" t="s">
        <v>743</v>
      </c>
      <c r="B102" s="58">
        <v>522</v>
      </c>
      <c r="C102" s="59" t="s">
        <v>78</v>
      </c>
      <c r="D102" s="59" t="s">
        <v>140</v>
      </c>
      <c r="E102" s="59" t="s">
        <v>151</v>
      </c>
      <c r="F102" s="59" t="s">
        <v>64</v>
      </c>
      <c r="G102" s="55">
        <f t="shared" ref="G102:L103" si="46">G103</f>
        <v>3306.8999999999996</v>
      </c>
      <c r="H102" s="55">
        <f t="shared" si="46"/>
        <v>0</v>
      </c>
      <c r="I102" s="55">
        <f t="shared" si="46"/>
        <v>3306.8999999999996</v>
      </c>
      <c r="J102" s="55">
        <f t="shared" si="46"/>
        <v>0</v>
      </c>
      <c r="K102" s="18">
        <f t="shared" si="30"/>
        <v>3306.8999999999996</v>
      </c>
      <c r="L102" s="55">
        <f t="shared" si="46"/>
        <v>0</v>
      </c>
      <c r="M102" s="18">
        <f t="shared" si="27"/>
        <v>3306.8999999999996</v>
      </c>
    </row>
    <row r="103" spans="1:13" ht="39.6" hidden="1" x14ac:dyDescent="0.25">
      <c r="A103" s="9" t="s">
        <v>152</v>
      </c>
      <c r="B103" s="58">
        <v>522</v>
      </c>
      <c r="C103" s="59" t="s">
        <v>78</v>
      </c>
      <c r="D103" s="59" t="s">
        <v>140</v>
      </c>
      <c r="E103" s="59" t="s">
        <v>153</v>
      </c>
      <c r="F103" s="59" t="s">
        <v>64</v>
      </c>
      <c r="G103" s="55">
        <f t="shared" si="46"/>
        <v>3306.8999999999996</v>
      </c>
      <c r="H103" s="55">
        <f t="shared" si="46"/>
        <v>0</v>
      </c>
      <c r="I103" s="55">
        <f t="shared" si="46"/>
        <v>3306.8999999999996</v>
      </c>
      <c r="J103" s="55">
        <f t="shared" si="46"/>
        <v>0</v>
      </c>
      <c r="K103" s="18">
        <f t="shared" si="30"/>
        <v>3306.8999999999996</v>
      </c>
      <c r="L103" s="55">
        <f t="shared" si="46"/>
        <v>0</v>
      </c>
      <c r="M103" s="18">
        <f t="shared" si="27"/>
        <v>3306.8999999999996</v>
      </c>
    </row>
    <row r="104" spans="1:13" ht="26.4" hidden="1" x14ac:dyDescent="0.25">
      <c r="A104" s="9" t="s">
        <v>389</v>
      </c>
      <c r="B104" s="58">
        <v>522</v>
      </c>
      <c r="C104" s="59" t="s">
        <v>78</v>
      </c>
      <c r="D104" s="59" t="s">
        <v>140</v>
      </c>
      <c r="E104" s="59" t="s">
        <v>155</v>
      </c>
      <c r="F104" s="59" t="s">
        <v>64</v>
      </c>
      <c r="G104" s="55">
        <f>G105+G107+G109</f>
        <v>3306.8999999999996</v>
      </c>
      <c r="H104" s="55">
        <f t="shared" ref="H104:I104" si="47">H105+H107+H109</f>
        <v>0</v>
      </c>
      <c r="I104" s="55">
        <f t="shared" si="47"/>
        <v>3306.8999999999996</v>
      </c>
      <c r="J104" s="55">
        <f>J105+J107+J109</f>
        <v>0</v>
      </c>
      <c r="K104" s="18">
        <f t="shared" si="30"/>
        <v>3306.8999999999996</v>
      </c>
      <c r="L104" s="55">
        <f>L105+L107+L109</f>
        <v>0</v>
      </c>
      <c r="M104" s="18">
        <f t="shared" si="27"/>
        <v>3306.8999999999996</v>
      </c>
    </row>
    <row r="105" spans="1:13" ht="79.2" hidden="1" x14ac:dyDescent="0.25">
      <c r="A105" s="9" t="s">
        <v>73</v>
      </c>
      <c r="B105" s="58">
        <v>522</v>
      </c>
      <c r="C105" s="59" t="s">
        <v>78</v>
      </c>
      <c r="D105" s="59" t="s">
        <v>140</v>
      </c>
      <c r="E105" s="59" t="s">
        <v>155</v>
      </c>
      <c r="F105" s="59">
        <v>100</v>
      </c>
      <c r="G105" s="55">
        <f>G106</f>
        <v>2855.2</v>
      </c>
      <c r="H105" s="55">
        <f t="shared" ref="H105:I105" si="48">H106</f>
        <v>0</v>
      </c>
      <c r="I105" s="55">
        <f t="shared" si="48"/>
        <v>2855.2</v>
      </c>
      <c r="J105" s="55">
        <f>J106</f>
        <v>0</v>
      </c>
      <c r="K105" s="18">
        <f t="shared" si="30"/>
        <v>2855.2</v>
      </c>
      <c r="L105" s="55">
        <f>L106</f>
        <v>0</v>
      </c>
      <c r="M105" s="18">
        <f t="shared" si="27"/>
        <v>2855.2</v>
      </c>
    </row>
    <row r="106" spans="1:13" ht="26.4" hidden="1" x14ac:dyDescent="0.25">
      <c r="A106" s="9" t="s">
        <v>130</v>
      </c>
      <c r="B106" s="58">
        <v>522</v>
      </c>
      <c r="C106" s="59" t="s">
        <v>78</v>
      </c>
      <c r="D106" s="59" t="s">
        <v>140</v>
      </c>
      <c r="E106" s="59" t="s">
        <v>155</v>
      </c>
      <c r="F106" s="59">
        <v>110</v>
      </c>
      <c r="G106" s="55">
        <v>2855.2</v>
      </c>
      <c r="H106" s="5"/>
      <c r="I106" s="18">
        <f>G106+H106</f>
        <v>2855.2</v>
      </c>
      <c r="J106" s="55"/>
      <c r="K106" s="18">
        <f t="shared" si="30"/>
        <v>2855.2</v>
      </c>
      <c r="L106" s="55"/>
      <c r="M106" s="18">
        <f t="shared" si="27"/>
        <v>2855.2</v>
      </c>
    </row>
    <row r="107" spans="1:13" ht="27" hidden="1" customHeight="1" x14ac:dyDescent="0.25">
      <c r="A107" s="9" t="s">
        <v>85</v>
      </c>
      <c r="B107" s="58">
        <v>522</v>
      </c>
      <c r="C107" s="59" t="s">
        <v>78</v>
      </c>
      <c r="D107" s="59" t="s">
        <v>140</v>
      </c>
      <c r="E107" s="59" t="s">
        <v>155</v>
      </c>
      <c r="F107" s="59">
        <v>200</v>
      </c>
      <c r="G107" s="55">
        <f>G108</f>
        <v>450.7</v>
      </c>
      <c r="H107" s="55">
        <f t="shared" ref="H107:I107" si="49">H108</f>
        <v>0</v>
      </c>
      <c r="I107" s="55">
        <f t="shared" si="49"/>
        <v>450.7</v>
      </c>
      <c r="J107" s="55">
        <f>J108</f>
        <v>-50</v>
      </c>
      <c r="K107" s="18">
        <f t="shared" si="30"/>
        <v>400.7</v>
      </c>
      <c r="L107" s="55">
        <f>L108</f>
        <v>0</v>
      </c>
      <c r="M107" s="18">
        <f t="shared" si="27"/>
        <v>400.7</v>
      </c>
    </row>
    <row r="108" spans="1:13" ht="39.6" hidden="1" x14ac:dyDescent="0.25">
      <c r="A108" s="9" t="s">
        <v>86</v>
      </c>
      <c r="B108" s="58">
        <v>522</v>
      </c>
      <c r="C108" s="59" t="s">
        <v>78</v>
      </c>
      <c r="D108" s="59" t="s">
        <v>140</v>
      </c>
      <c r="E108" s="59" t="s">
        <v>155</v>
      </c>
      <c r="F108" s="59">
        <v>240</v>
      </c>
      <c r="G108" s="55">
        <v>450.7</v>
      </c>
      <c r="H108" s="5"/>
      <c r="I108" s="18">
        <f t="shared" si="28"/>
        <v>450.7</v>
      </c>
      <c r="J108" s="55">
        <v>-50</v>
      </c>
      <c r="K108" s="18">
        <f t="shared" si="30"/>
        <v>400.7</v>
      </c>
      <c r="L108" s="55"/>
      <c r="M108" s="18">
        <f t="shared" si="27"/>
        <v>400.7</v>
      </c>
    </row>
    <row r="109" spans="1:13" ht="16.95" hidden="1" customHeight="1" x14ac:dyDescent="0.25">
      <c r="A109" s="9" t="s">
        <v>87</v>
      </c>
      <c r="B109" s="58">
        <v>522</v>
      </c>
      <c r="C109" s="59" t="s">
        <v>78</v>
      </c>
      <c r="D109" s="59" t="s">
        <v>140</v>
      </c>
      <c r="E109" s="59" t="s">
        <v>155</v>
      </c>
      <c r="F109" s="59">
        <v>800</v>
      </c>
      <c r="G109" s="55">
        <f>G110</f>
        <v>1</v>
      </c>
      <c r="H109" s="55">
        <f t="shared" ref="H109:I109" si="50">H110</f>
        <v>0</v>
      </c>
      <c r="I109" s="55">
        <f t="shared" si="50"/>
        <v>1</v>
      </c>
      <c r="J109" s="55">
        <f>J110</f>
        <v>50</v>
      </c>
      <c r="K109" s="18">
        <f t="shared" si="30"/>
        <v>51</v>
      </c>
      <c r="L109" s="55">
        <f>L110</f>
        <v>0</v>
      </c>
      <c r="M109" s="18">
        <f t="shared" si="27"/>
        <v>51</v>
      </c>
    </row>
    <row r="110" spans="1:13" ht="15.6" hidden="1" customHeight="1" x14ac:dyDescent="0.25">
      <c r="A110" s="9" t="s">
        <v>88</v>
      </c>
      <c r="B110" s="58">
        <v>522</v>
      </c>
      <c r="C110" s="59" t="s">
        <v>78</v>
      </c>
      <c r="D110" s="59" t="s">
        <v>140</v>
      </c>
      <c r="E110" s="59" t="s">
        <v>155</v>
      </c>
      <c r="F110" s="59">
        <v>850</v>
      </c>
      <c r="G110" s="55">
        <v>1</v>
      </c>
      <c r="H110" s="5"/>
      <c r="I110" s="18">
        <f>G110+H110</f>
        <v>1</v>
      </c>
      <c r="J110" s="55">
        <v>50</v>
      </c>
      <c r="K110" s="18">
        <f t="shared" si="30"/>
        <v>51</v>
      </c>
      <c r="L110" s="55"/>
      <c r="M110" s="18">
        <f t="shared" si="27"/>
        <v>51</v>
      </c>
    </row>
    <row r="111" spans="1:13" ht="44.25" hidden="1" customHeight="1" x14ac:dyDescent="0.25">
      <c r="A111" s="9" t="s">
        <v>157</v>
      </c>
      <c r="B111" s="58" t="s">
        <v>495</v>
      </c>
      <c r="C111" s="59" t="s">
        <v>78</v>
      </c>
      <c r="D111" s="59" t="s">
        <v>158</v>
      </c>
      <c r="E111" s="54" t="s">
        <v>63</v>
      </c>
      <c r="F111" s="59" t="s">
        <v>64</v>
      </c>
      <c r="G111" s="55">
        <f>G112+G118+G123</f>
        <v>90</v>
      </c>
      <c r="H111" s="55">
        <f t="shared" ref="H111:I111" si="51">H112+H118+H123</f>
        <v>0</v>
      </c>
      <c r="I111" s="55">
        <f t="shared" si="51"/>
        <v>90</v>
      </c>
      <c r="J111" s="55">
        <f>J112+J118+J123</f>
        <v>0</v>
      </c>
      <c r="K111" s="18">
        <f t="shared" si="30"/>
        <v>90</v>
      </c>
      <c r="L111" s="55">
        <f>L112+L118+L123</f>
        <v>0</v>
      </c>
      <c r="M111" s="18">
        <f t="shared" si="27"/>
        <v>90</v>
      </c>
    </row>
    <row r="112" spans="1:13" ht="45" hidden="1" customHeight="1" x14ac:dyDescent="0.25">
      <c r="A112" s="9" t="s">
        <v>652</v>
      </c>
      <c r="B112" s="58" t="s">
        <v>495</v>
      </c>
      <c r="C112" s="59" t="s">
        <v>78</v>
      </c>
      <c r="D112" s="59" t="s">
        <v>158</v>
      </c>
      <c r="E112" s="54" t="s">
        <v>159</v>
      </c>
      <c r="F112" s="59" t="s">
        <v>64</v>
      </c>
      <c r="G112" s="55">
        <f t="shared" ref="G112:L116" si="52">G113</f>
        <v>20</v>
      </c>
      <c r="H112" s="55">
        <f t="shared" si="52"/>
        <v>0</v>
      </c>
      <c r="I112" s="55">
        <f t="shared" si="52"/>
        <v>20</v>
      </c>
      <c r="J112" s="55">
        <f t="shared" si="52"/>
        <v>0</v>
      </c>
      <c r="K112" s="18">
        <f t="shared" si="30"/>
        <v>20</v>
      </c>
      <c r="L112" s="55">
        <f t="shared" si="52"/>
        <v>0</v>
      </c>
      <c r="M112" s="18">
        <f t="shared" si="27"/>
        <v>20</v>
      </c>
    </row>
    <row r="113" spans="1:13" ht="58.5" hidden="1" customHeight="1" x14ac:dyDescent="0.25">
      <c r="A113" s="9" t="s">
        <v>477</v>
      </c>
      <c r="B113" s="58" t="s">
        <v>495</v>
      </c>
      <c r="C113" s="59" t="s">
        <v>78</v>
      </c>
      <c r="D113" s="59" t="s">
        <v>158</v>
      </c>
      <c r="E113" s="54" t="s">
        <v>481</v>
      </c>
      <c r="F113" s="59" t="s">
        <v>64</v>
      </c>
      <c r="G113" s="55">
        <f t="shared" si="52"/>
        <v>20</v>
      </c>
      <c r="H113" s="55">
        <f t="shared" si="52"/>
        <v>0</v>
      </c>
      <c r="I113" s="55">
        <f t="shared" si="52"/>
        <v>20</v>
      </c>
      <c r="J113" s="55">
        <f t="shared" si="52"/>
        <v>0</v>
      </c>
      <c r="K113" s="18">
        <f t="shared" si="30"/>
        <v>20</v>
      </c>
      <c r="L113" s="55">
        <f t="shared" si="52"/>
        <v>0</v>
      </c>
      <c r="M113" s="18">
        <f t="shared" si="27"/>
        <v>20</v>
      </c>
    </row>
    <row r="114" spans="1:13" ht="28.2" hidden="1" customHeight="1" x14ac:dyDescent="0.25">
      <c r="A114" s="9" t="s">
        <v>478</v>
      </c>
      <c r="B114" s="58" t="s">
        <v>495</v>
      </c>
      <c r="C114" s="59" t="s">
        <v>78</v>
      </c>
      <c r="D114" s="59" t="s">
        <v>158</v>
      </c>
      <c r="E114" s="54" t="s">
        <v>482</v>
      </c>
      <c r="F114" s="59" t="s">
        <v>64</v>
      </c>
      <c r="G114" s="55">
        <f t="shared" si="52"/>
        <v>20</v>
      </c>
      <c r="H114" s="55">
        <f t="shared" si="52"/>
        <v>0</v>
      </c>
      <c r="I114" s="55">
        <f t="shared" si="52"/>
        <v>20</v>
      </c>
      <c r="J114" s="55">
        <f t="shared" si="52"/>
        <v>0</v>
      </c>
      <c r="K114" s="18">
        <f t="shared" si="30"/>
        <v>20</v>
      </c>
      <c r="L114" s="55">
        <f t="shared" si="52"/>
        <v>0</v>
      </c>
      <c r="M114" s="18">
        <f t="shared" si="27"/>
        <v>20</v>
      </c>
    </row>
    <row r="115" spans="1:13" ht="47.25" hidden="1" customHeight="1" x14ac:dyDescent="0.25">
      <c r="A115" s="9" t="s">
        <v>479</v>
      </c>
      <c r="B115" s="58" t="s">
        <v>495</v>
      </c>
      <c r="C115" s="59" t="s">
        <v>78</v>
      </c>
      <c r="D115" s="59" t="s">
        <v>158</v>
      </c>
      <c r="E115" s="54" t="s">
        <v>483</v>
      </c>
      <c r="F115" s="59" t="s">
        <v>64</v>
      </c>
      <c r="G115" s="55">
        <f t="shared" si="52"/>
        <v>20</v>
      </c>
      <c r="H115" s="55">
        <f t="shared" si="52"/>
        <v>0</v>
      </c>
      <c r="I115" s="55">
        <f t="shared" si="52"/>
        <v>20</v>
      </c>
      <c r="J115" s="55">
        <f t="shared" si="52"/>
        <v>0</v>
      </c>
      <c r="K115" s="18">
        <f t="shared" si="30"/>
        <v>20</v>
      </c>
      <c r="L115" s="55">
        <f t="shared" si="52"/>
        <v>0</v>
      </c>
      <c r="M115" s="18">
        <f t="shared" si="27"/>
        <v>20</v>
      </c>
    </row>
    <row r="116" spans="1:13" ht="30" hidden="1" customHeight="1" x14ac:dyDescent="0.25">
      <c r="A116" s="9" t="s">
        <v>565</v>
      </c>
      <c r="B116" s="58" t="s">
        <v>495</v>
      </c>
      <c r="C116" s="59" t="s">
        <v>78</v>
      </c>
      <c r="D116" s="59" t="s">
        <v>158</v>
      </c>
      <c r="E116" s="54" t="s">
        <v>483</v>
      </c>
      <c r="F116" s="59" t="s">
        <v>480</v>
      </c>
      <c r="G116" s="55">
        <f t="shared" si="52"/>
        <v>20</v>
      </c>
      <c r="H116" s="55">
        <f t="shared" si="52"/>
        <v>0</v>
      </c>
      <c r="I116" s="55">
        <f t="shared" si="52"/>
        <v>20</v>
      </c>
      <c r="J116" s="55">
        <f t="shared" si="52"/>
        <v>0</v>
      </c>
      <c r="K116" s="18">
        <f t="shared" si="30"/>
        <v>20</v>
      </c>
      <c r="L116" s="55">
        <f t="shared" si="52"/>
        <v>0</v>
      </c>
      <c r="M116" s="18">
        <f t="shared" si="27"/>
        <v>20</v>
      </c>
    </row>
    <row r="117" spans="1:13" ht="45" hidden="1" customHeight="1" x14ac:dyDescent="0.25">
      <c r="A117" s="9" t="s">
        <v>86</v>
      </c>
      <c r="B117" s="58" t="s">
        <v>495</v>
      </c>
      <c r="C117" s="59" t="s">
        <v>78</v>
      </c>
      <c r="D117" s="59" t="s">
        <v>158</v>
      </c>
      <c r="E117" s="54" t="s">
        <v>483</v>
      </c>
      <c r="F117" s="59" t="s">
        <v>476</v>
      </c>
      <c r="G117" s="55">
        <v>20</v>
      </c>
      <c r="H117" s="5"/>
      <c r="I117" s="18">
        <f t="shared" si="28"/>
        <v>20</v>
      </c>
      <c r="J117" s="55"/>
      <c r="K117" s="18">
        <f t="shared" si="30"/>
        <v>20</v>
      </c>
      <c r="L117" s="55"/>
      <c r="M117" s="18">
        <f t="shared" si="27"/>
        <v>20</v>
      </c>
    </row>
    <row r="118" spans="1:13" ht="43.5" hidden="1" customHeight="1" x14ac:dyDescent="0.25">
      <c r="A118" s="9" t="s">
        <v>718</v>
      </c>
      <c r="B118" s="58" t="s">
        <v>495</v>
      </c>
      <c r="C118" s="59" t="s">
        <v>78</v>
      </c>
      <c r="D118" s="59" t="s">
        <v>158</v>
      </c>
      <c r="E118" s="54" t="s">
        <v>536</v>
      </c>
      <c r="F118" s="59" t="s">
        <v>64</v>
      </c>
      <c r="G118" s="56">
        <f t="shared" ref="G118:L121" si="53">G119</f>
        <v>20</v>
      </c>
      <c r="H118" s="56">
        <f t="shared" si="53"/>
        <v>0</v>
      </c>
      <c r="I118" s="56">
        <f t="shared" si="53"/>
        <v>20</v>
      </c>
      <c r="J118" s="56">
        <f t="shared" si="53"/>
        <v>0</v>
      </c>
      <c r="K118" s="18">
        <f t="shared" si="30"/>
        <v>20</v>
      </c>
      <c r="L118" s="56">
        <f t="shared" si="53"/>
        <v>0</v>
      </c>
      <c r="M118" s="18">
        <f t="shared" si="27"/>
        <v>20</v>
      </c>
    </row>
    <row r="119" spans="1:13" ht="88.5" hidden="1" customHeight="1" x14ac:dyDescent="0.25">
      <c r="A119" s="9" t="s">
        <v>537</v>
      </c>
      <c r="B119" s="58" t="s">
        <v>495</v>
      </c>
      <c r="C119" s="59" t="s">
        <v>78</v>
      </c>
      <c r="D119" s="59" t="s">
        <v>158</v>
      </c>
      <c r="E119" s="54" t="s">
        <v>538</v>
      </c>
      <c r="F119" s="59" t="s">
        <v>64</v>
      </c>
      <c r="G119" s="56">
        <f t="shared" si="53"/>
        <v>20</v>
      </c>
      <c r="H119" s="56">
        <f t="shared" si="53"/>
        <v>0</v>
      </c>
      <c r="I119" s="56">
        <f t="shared" si="53"/>
        <v>20</v>
      </c>
      <c r="J119" s="56">
        <f t="shared" si="53"/>
        <v>0</v>
      </c>
      <c r="K119" s="18">
        <f t="shared" si="30"/>
        <v>20</v>
      </c>
      <c r="L119" s="56">
        <f t="shared" si="53"/>
        <v>0</v>
      </c>
      <c r="M119" s="18">
        <f t="shared" si="27"/>
        <v>20</v>
      </c>
    </row>
    <row r="120" spans="1:13" ht="61.5" hidden="1" customHeight="1" x14ac:dyDescent="0.25">
      <c r="A120" s="9" t="s">
        <v>539</v>
      </c>
      <c r="B120" s="58" t="s">
        <v>495</v>
      </c>
      <c r="C120" s="59" t="s">
        <v>78</v>
      </c>
      <c r="D120" s="59" t="s">
        <v>158</v>
      </c>
      <c r="E120" s="54" t="s">
        <v>540</v>
      </c>
      <c r="F120" s="59" t="s">
        <v>64</v>
      </c>
      <c r="G120" s="56">
        <f t="shared" si="53"/>
        <v>20</v>
      </c>
      <c r="H120" s="56">
        <f t="shared" si="53"/>
        <v>0</v>
      </c>
      <c r="I120" s="56">
        <f t="shared" si="53"/>
        <v>20</v>
      </c>
      <c r="J120" s="56">
        <f t="shared" si="53"/>
        <v>0</v>
      </c>
      <c r="K120" s="18">
        <f t="shared" si="30"/>
        <v>20</v>
      </c>
      <c r="L120" s="56">
        <f t="shared" si="53"/>
        <v>0</v>
      </c>
      <c r="M120" s="18">
        <f t="shared" si="27"/>
        <v>20</v>
      </c>
    </row>
    <row r="121" spans="1:13" ht="32.25" hidden="1" customHeight="1" x14ac:dyDescent="0.25">
      <c r="A121" s="9" t="s">
        <v>85</v>
      </c>
      <c r="B121" s="58" t="s">
        <v>495</v>
      </c>
      <c r="C121" s="59" t="s">
        <v>78</v>
      </c>
      <c r="D121" s="59" t="s">
        <v>158</v>
      </c>
      <c r="E121" s="54" t="s">
        <v>540</v>
      </c>
      <c r="F121" s="59" t="s">
        <v>480</v>
      </c>
      <c r="G121" s="56">
        <f t="shared" si="53"/>
        <v>20</v>
      </c>
      <c r="H121" s="56">
        <f t="shared" si="53"/>
        <v>0</v>
      </c>
      <c r="I121" s="56">
        <f t="shared" si="53"/>
        <v>20</v>
      </c>
      <c r="J121" s="56">
        <f t="shared" si="53"/>
        <v>0</v>
      </c>
      <c r="K121" s="18">
        <f t="shared" si="30"/>
        <v>20</v>
      </c>
      <c r="L121" s="56">
        <f t="shared" si="53"/>
        <v>0</v>
      </c>
      <c r="M121" s="18">
        <f t="shared" si="27"/>
        <v>20</v>
      </c>
    </row>
    <row r="122" spans="1:13" ht="45.75" hidden="1" customHeight="1" x14ac:dyDescent="0.25">
      <c r="A122" s="9" t="s">
        <v>86</v>
      </c>
      <c r="B122" s="58" t="s">
        <v>495</v>
      </c>
      <c r="C122" s="59" t="s">
        <v>78</v>
      </c>
      <c r="D122" s="59" t="s">
        <v>158</v>
      </c>
      <c r="E122" s="54" t="s">
        <v>540</v>
      </c>
      <c r="F122" s="59" t="s">
        <v>476</v>
      </c>
      <c r="G122" s="56">
        <v>20</v>
      </c>
      <c r="H122" s="5"/>
      <c r="I122" s="18">
        <f t="shared" si="28"/>
        <v>20</v>
      </c>
      <c r="J122" s="56"/>
      <c r="K122" s="18">
        <f t="shared" si="30"/>
        <v>20</v>
      </c>
      <c r="L122" s="56"/>
      <c r="M122" s="18">
        <f t="shared" si="27"/>
        <v>20</v>
      </c>
    </row>
    <row r="123" spans="1:13" ht="75" hidden="1" customHeight="1" x14ac:dyDescent="0.25">
      <c r="A123" s="9" t="s">
        <v>722</v>
      </c>
      <c r="B123" s="58" t="s">
        <v>495</v>
      </c>
      <c r="C123" s="59" t="s">
        <v>78</v>
      </c>
      <c r="D123" s="59" t="s">
        <v>158</v>
      </c>
      <c r="E123" s="54" t="s">
        <v>542</v>
      </c>
      <c r="F123" s="59" t="s">
        <v>64</v>
      </c>
      <c r="G123" s="56">
        <f t="shared" ref="G123:L126" si="54">G124</f>
        <v>50</v>
      </c>
      <c r="H123" s="56">
        <f t="shared" si="54"/>
        <v>0</v>
      </c>
      <c r="I123" s="56">
        <f t="shared" si="54"/>
        <v>50</v>
      </c>
      <c r="J123" s="56">
        <f t="shared" si="54"/>
        <v>0</v>
      </c>
      <c r="K123" s="18">
        <f t="shared" si="30"/>
        <v>50</v>
      </c>
      <c r="L123" s="56">
        <f t="shared" si="54"/>
        <v>0</v>
      </c>
      <c r="M123" s="18">
        <f t="shared" si="27"/>
        <v>50</v>
      </c>
    </row>
    <row r="124" spans="1:13" ht="90.75" hidden="1" customHeight="1" x14ac:dyDescent="0.25">
      <c r="A124" s="9" t="s">
        <v>541</v>
      </c>
      <c r="B124" s="58" t="s">
        <v>495</v>
      </c>
      <c r="C124" s="59" t="s">
        <v>78</v>
      </c>
      <c r="D124" s="59" t="s">
        <v>158</v>
      </c>
      <c r="E124" s="54" t="s">
        <v>543</v>
      </c>
      <c r="F124" s="59" t="s">
        <v>64</v>
      </c>
      <c r="G124" s="56">
        <f t="shared" si="54"/>
        <v>50</v>
      </c>
      <c r="H124" s="56">
        <f t="shared" si="54"/>
        <v>0</v>
      </c>
      <c r="I124" s="56">
        <f t="shared" si="54"/>
        <v>50</v>
      </c>
      <c r="J124" s="56">
        <f t="shared" si="54"/>
        <v>0</v>
      </c>
      <c r="K124" s="18">
        <f t="shared" si="30"/>
        <v>50</v>
      </c>
      <c r="L124" s="56">
        <f t="shared" si="54"/>
        <v>0</v>
      </c>
      <c r="M124" s="18">
        <f t="shared" si="27"/>
        <v>50</v>
      </c>
    </row>
    <row r="125" spans="1:13" ht="72.75" hidden="1" customHeight="1" x14ac:dyDescent="0.25">
      <c r="A125" s="9" t="s">
        <v>544</v>
      </c>
      <c r="B125" s="58" t="s">
        <v>495</v>
      </c>
      <c r="C125" s="59" t="s">
        <v>78</v>
      </c>
      <c r="D125" s="59" t="s">
        <v>158</v>
      </c>
      <c r="E125" s="54" t="s">
        <v>545</v>
      </c>
      <c r="F125" s="59" t="s">
        <v>64</v>
      </c>
      <c r="G125" s="56">
        <f t="shared" si="54"/>
        <v>50</v>
      </c>
      <c r="H125" s="56">
        <f t="shared" si="54"/>
        <v>0</v>
      </c>
      <c r="I125" s="56">
        <f t="shared" si="54"/>
        <v>50</v>
      </c>
      <c r="J125" s="56">
        <f t="shared" si="54"/>
        <v>0</v>
      </c>
      <c r="K125" s="18">
        <f t="shared" si="30"/>
        <v>50</v>
      </c>
      <c r="L125" s="56">
        <f t="shared" si="54"/>
        <v>0</v>
      </c>
      <c r="M125" s="18">
        <f t="shared" si="27"/>
        <v>50</v>
      </c>
    </row>
    <row r="126" spans="1:13" ht="29.25" hidden="1" customHeight="1" x14ac:dyDescent="0.25">
      <c r="A126" s="9" t="s">
        <v>85</v>
      </c>
      <c r="B126" s="58" t="s">
        <v>495</v>
      </c>
      <c r="C126" s="59" t="s">
        <v>78</v>
      </c>
      <c r="D126" s="59" t="s">
        <v>158</v>
      </c>
      <c r="E126" s="54" t="s">
        <v>545</v>
      </c>
      <c r="F126" s="59" t="s">
        <v>480</v>
      </c>
      <c r="G126" s="56">
        <f t="shared" si="54"/>
        <v>50</v>
      </c>
      <c r="H126" s="56">
        <f t="shared" si="54"/>
        <v>0</v>
      </c>
      <c r="I126" s="56">
        <f t="shared" si="54"/>
        <v>50</v>
      </c>
      <c r="J126" s="56">
        <f t="shared" si="54"/>
        <v>0</v>
      </c>
      <c r="K126" s="18">
        <f t="shared" si="30"/>
        <v>50</v>
      </c>
      <c r="L126" s="56">
        <f t="shared" si="54"/>
        <v>0</v>
      </c>
      <c r="M126" s="18">
        <f t="shared" si="27"/>
        <v>50</v>
      </c>
    </row>
    <row r="127" spans="1:13" ht="45.75" hidden="1" customHeight="1" x14ac:dyDescent="0.25">
      <c r="A127" s="9" t="s">
        <v>86</v>
      </c>
      <c r="B127" s="58" t="s">
        <v>495</v>
      </c>
      <c r="C127" s="59" t="s">
        <v>78</v>
      </c>
      <c r="D127" s="59" t="s">
        <v>158</v>
      </c>
      <c r="E127" s="54" t="s">
        <v>545</v>
      </c>
      <c r="F127" s="59" t="s">
        <v>476</v>
      </c>
      <c r="G127" s="56">
        <v>50</v>
      </c>
      <c r="H127" s="5"/>
      <c r="I127" s="18">
        <f t="shared" si="28"/>
        <v>50</v>
      </c>
      <c r="J127" s="56"/>
      <c r="K127" s="18">
        <f t="shared" si="30"/>
        <v>50</v>
      </c>
      <c r="L127" s="56"/>
      <c r="M127" s="18">
        <f t="shared" si="27"/>
        <v>50</v>
      </c>
    </row>
    <row r="128" spans="1:13" ht="15.75" hidden="1" customHeight="1" x14ac:dyDescent="0.25">
      <c r="A128" s="8" t="s">
        <v>168</v>
      </c>
      <c r="B128" s="60">
        <v>522</v>
      </c>
      <c r="C128" s="101" t="s">
        <v>90</v>
      </c>
      <c r="D128" s="101" t="s">
        <v>62</v>
      </c>
      <c r="E128" s="60" t="s">
        <v>63</v>
      </c>
      <c r="F128" s="101" t="s">
        <v>64</v>
      </c>
      <c r="G128" s="3">
        <f>G162+G141+G129+G135</f>
        <v>82586.8</v>
      </c>
      <c r="H128" s="3">
        <f>H162+H141+H129+H135</f>
        <v>30000</v>
      </c>
      <c r="I128" s="3">
        <f>I162+I141+I129+I135</f>
        <v>112586.8</v>
      </c>
      <c r="J128" s="3">
        <f>J162+J141+J129+J135</f>
        <v>17561</v>
      </c>
      <c r="K128" s="22">
        <f t="shared" si="30"/>
        <v>130147.8</v>
      </c>
      <c r="L128" s="3">
        <f>L162+L141+L129+L135</f>
        <v>0</v>
      </c>
      <c r="M128" s="22">
        <f t="shared" si="27"/>
        <v>130147.8</v>
      </c>
    </row>
    <row r="129" spans="1:13" ht="15.75" hidden="1" customHeight="1" x14ac:dyDescent="0.25">
      <c r="A129" s="83" t="s">
        <v>169</v>
      </c>
      <c r="B129" s="58" t="s">
        <v>495</v>
      </c>
      <c r="C129" s="59" t="s">
        <v>90</v>
      </c>
      <c r="D129" s="59" t="s">
        <v>61</v>
      </c>
      <c r="E129" s="58" t="s">
        <v>63</v>
      </c>
      <c r="F129" s="59" t="s">
        <v>64</v>
      </c>
      <c r="G129" s="55">
        <f t="shared" ref="G129:L133" si="55">G130</f>
        <v>542</v>
      </c>
      <c r="H129" s="55">
        <f t="shared" si="55"/>
        <v>0</v>
      </c>
      <c r="I129" s="55">
        <f t="shared" si="55"/>
        <v>542</v>
      </c>
      <c r="J129" s="55">
        <f t="shared" si="55"/>
        <v>0</v>
      </c>
      <c r="K129" s="18">
        <f t="shared" si="30"/>
        <v>542</v>
      </c>
      <c r="L129" s="55">
        <f t="shared" si="55"/>
        <v>0</v>
      </c>
      <c r="M129" s="18">
        <f t="shared" si="27"/>
        <v>542</v>
      </c>
    </row>
    <row r="130" spans="1:13" ht="30" hidden="1" customHeight="1" x14ac:dyDescent="0.25">
      <c r="A130" s="102" t="s">
        <v>654</v>
      </c>
      <c r="B130" s="58" t="s">
        <v>495</v>
      </c>
      <c r="C130" s="59" t="s">
        <v>90</v>
      </c>
      <c r="D130" s="59" t="s">
        <v>61</v>
      </c>
      <c r="E130" s="104" t="s">
        <v>170</v>
      </c>
      <c r="F130" s="59" t="s">
        <v>64</v>
      </c>
      <c r="G130" s="55">
        <f t="shared" si="55"/>
        <v>542</v>
      </c>
      <c r="H130" s="55">
        <f t="shared" si="55"/>
        <v>0</v>
      </c>
      <c r="I130" s="55">
        <f t="shared" si="55"/>
        <v>542</v>
      </c>
      <c r="J130" s="55">
        <f t="shared" si="55"/>
        <v>0</v>
      </c>
      <c r="K130" s="18">
        <f t="shared" si="30"/>
        <v>542</v>
      </c>
      <c r="L130" s="55">
        <f t="shared" si="55"/>
        <v>0</v>
      </c>
      <c r="M130" s="18">
        <f t="shared" si="27"/>
        <v>542</v>
      </c>
    </row>
    <row r="131" spans="1:13" ht="46.5" hidden="1" customHeight="1" x14ac:dyDescent="0.25">
      <c r="A131" s="102" t="s">
        <v>653</v>
      </c>
      <c r="B131" s="58" t="s">
        <v>495</v>
      </c>
      <c r="C131" s="59" t="s">
        <v>90</v>
      </c>
      <c r="D131" s="59" t="s">
        <v>61</v>
      </c>
      <c r="E131" s="104" t="s">
        <v>552</v>
      </c>
      <c r="F131" s="59" t="s">
        <v>64</v>
      </c>
      <c r="G131" s="55">
        <f t="shared" si="55"/>
        <v>542</v>
      </c>
      <c r="H131" s="55">
        <f t="shared" si="55"/>
        <v>0</v>
      </c>
      <c r="I131" s="55">
        <f t="shared" si="55"/>
        <v>542</v>
      </c>
      <c r="J131" s="55">
        <f t="shared" si="55"/>
        <v>0</v>
      </c>
      <c r="K131" s="18">
        <f t="shared" si="30"/>
        <v>542</v>
      </c>
      <c r="L131" s="55">
        <f t="shared" si="55"/>
        <v>0</v>
      </c>
      <c r="M131" s="18">
        <f t="shared" si="27"/>
        <v>542</v>
      </c>
    </row>
    <row r="132" spans="1:13" ht="28.95" hidden="1" customHeight="1" x14ac:dyDescent="0.25">
      <c r="A132" s="102" t="s">
        <v>173</v>
      </c>
      <c r="B132" s="58" t="s">
        <v>495</v>
      </c>
      <c r="C132" s="59" t="s">
        <v>90</v>
      </c>
      <c r="D132" s="59" t="s">
        <v>61</v>
      </c>
      <c r="E132" s="54" t="s">
        <v>773</v>
      </c>
      <c r="F132" s="59" t="s">
        <v>64</v>
      </c>
      <c r="G132" s="55">
        <f t="shared" si="55"/>
        <v>542</v>
      </c>
      <c r="H132" s="55">
        <f t="shared" si="55"/>
        <v>0</v>
      </c>
      <c r="I132" s="55">
        <f t="shared" si="55"/>
        <v>542</v>
      </c>
      <c r="J132" s="55">
        <f t="shared" si="55"/>
        <v>0</v>
      </c>
      <c r="K132" s="18">
        <f t="shared" si="30"/>
        <v>542</v>
      </c>
      <c r="L132" s="55">
        <f t="shared" si="55"/>
        <v>0</v>
      </c>
      <c r="M132" s="18">
        <f t="shared" si="27"/>
        <v>542</v>
      </c>
    </row>
    <row r="133" spans="1:13" ht="31.95" hidden="1" customHeight="1" x14ac:dyDescent="0.25">
      <c r="A133" s="9" t="s">
        <v>85</v>
      </c>
      <c r="B133" s="58" t="s">
        <v>495</v>
      </c>
      <c r="C133" s="59" t="s">
        <v>90</v>
      </c>
      <c r="D133" s="59" t="s">
        <v>61</v>
      </c>
      <c r="E133" s="54" t="s">
        <v>773</v>
      </c>
      <c r="F133" s="59" t="s">
        <v>480</v>
      </c>
      <c r="G133" s="55">
        <f t="shared" si="55"/>
        <v>542</v>
      </c>
      <c r="H133" s="55">
        <f t="shared" si="55"/>
        <v>0</v>
      </c>
      <c r="I133" s="55">
        <f t="shared" si="55"/>
        <v>542</v>
      </c>
      <c r="J133" s="55">
        <f t="shared" si="55"/>
        <v>0</v>
      </c>
      <c r="K133" s="18">
        <f t="shared" si="30"/>
        <v>542</v>
      </c>
      <c r="L133" s="55">
        <f t="shared" si="55"/>
        <v>0</v>
      </c>
      <c r="M133" s="18">
        <f t="shared" si="27"/>
        <v>542</v>
      </c>
    </row>
    <row r="134" spans="1:13" ht="46.5" hidden="1" customHeight="1" x14ac:dyDescent="0.25">
      <c r="A134" s="9" t="s">
        <v>86</v>
      </c>
      <c r="B134" s="58" t="s">
        <v>495</v>
      </c>
      <c r="C134" s="59" t="s">
        <v>90</v>
      </c>
      <c r="D134" s="59" t="s">
        <v>61</v>
      </c>
      <c r="E134" s="54" t="s">
        <v>773</v>
      </c>
      <c r="F134" s="59" t="s">
        <v>476</v>
      </c>
      <c r="G134" s="55">
        <v>542</v>
      </c>
      <c r="H134" s="5"/>
      <c r="I134" s="18">
        <f>G134+H134</f>
        <v>542</v>
      </c>
      <c r="J134" s="55"/>
      <c r="K134" s="18">
        <f t="shared" si="30"/>
        <v>542</v>
      </c>
      <c r="L134" s="55"/>
      <c r="M134" s="18">
        <f t="shared" si="27"/>
        <v>542</v>
      </c>
    </row>
    <row r="135" spans="1:13" ht="16.2" hidden="1" customHeight="1" x14ac:dyDescent="0.25">
      <c r="A135" s="9" t="s">
        <v>933</v>
      </c>
      <c r="B135" s="58" t="s">
        <v>495</v>
      </c>
      <c r="C135" s="59" t="s">
        <v>929</v>
      </c>
      <c r="D135" s="59" t="s">
        <v>209</v>
      </c>
      <c r="E135" s="54" t="s">
        <v>63</v>
      </c>
      <c r="F135" s="59" t="s">
        <v>575</v>
      </c>
      <c r="G135" s="55">
        <f>G136</f>
        <v>0</v>
      </c>
      <c r="H135" s="55">
        <f t="shared" ref="H135:I139" si="56">H136</f>
        <v>30000</v>
      </c>
      <c r="I135" s="55">
        <f t="shared" si="56"/>
        <v>30000</v>
      </c>
      <c r="J135" s="55">
        <f>J136</f>
        <v>0</v>
      </c>
      <c r="K135" s="18">
        <f t="shared" si="30"/>
        <v>30000</v>
      </c>
      <c r="L135" s="55">
        <f>L136</f>
        <v>0</v>
      </c>
      <c r="M135" s="18">
        <f t="shared" si="27"/>
        <v>30000</v>
      </c>
    </row>
    <row r="136" spans="1:13" ht="60.75" hidden="1" customHeight="1" x14ac:dyDescent="0.25">
      <c r="A136" s="9" t="s">
        <v>934</v>
      </c>
      <c r="B136" s="58" t="s">
        <v>495</v>
      </c>
      <c r="C136" s="59" t="s">
        <v>90</v>
      </c>
      <c r="D136" s="59" t="s">
        <v>209</v>
      </c>
      <c r="E136" s="54" t="s">
        <v>930</v>
      </c>
      <c r="F136" s="59" t="s">
        <v>64</v>
      </c>
      <c r="G136" s="55">
        <f>G137</f>
        <v>0</v>
      </c>
      <c r="H136" s="55">
        <f t="shared" si="56"/>
        <v>30000</v>
      </c>
      <c r="I136" s="55">
        <f t="shared" si="56"/>
        <v>30000</v>
      </c>
      <c r="J136" s="55">
        <f>J137</f>
        <v>0</v>
      </c>
      <c r="K136" s="18">
        <f t="shared" si="30"/>
        <v>30000</v>
      </c>
      <c r="L136" s="55">
        <f>L137</f>
        <v>0</v>
      </c>
      <c r="M136" s="18">
        <f t="shared" ref="M136:M176" si="57">K136+L136</f>
        <v>30000</v>
      </c>
    </row>
    <row r="137" spans="1:13" ht="78.75" hidden="1" customHeight="1" x14ac:dyDescent="0.25">
      <c r="A137" s="9" t="s">
        <v>935</v>
      </c>
      <c r="B137" s="58" t="s">
        <v>495</v>
      </c>
      <c r="C137" s="59" t="s">
        <v>90</v>
      </c>
      <c r="D137" s="59" t="s">
        <v>209</v>
      </c>
      <c r="E137" s="54" t="s">
        <v>931</v>
      </c>
      <c r="F137" s="59" t="s">
        <v>64</v>
      </c>
      <c r="G137" s="55">
        <f>G138</f>
        <v>0</v>
      </c>
      <c r="H137" s="55">
        <f t="shared" si="56"/>
        <v>30000</v>
      </c>
      <c r="I137" s="55">
        <f t="shared" si="56"/>
        <v>30000</v>
      </c>
      <c r="J137" s="55">
        <f>J138</f>
        <v>0</v>
      </c>
      <c r="K137" s="18">
        <f t="shared" si="30"/>
        <v>30000</v>
      </c>
      <c r="L137" s="55">
        <f>L138</f>
        <v>0</v>
      </c>
      <c r="M137" s="18">
        <f t="shared" si="57"/>
        <v>30000</v>
      </c>
    </row>
    <row r="138" spans="1:13" ht="46.5" hidden="1" customHeight="1" x14ac:dyDescent="0.25">
      <c r="A138" s="9" t="s">
        <v>936</v>
      </c>
      <c r="B138" s="58" t="s">
        <v>495</v>
      </c>
      <c r="C138" s="59" t="s">
        <v>90</v>
      </c>
      <c r="D138" s="59" t="s">
        <v>209</v>
      </c>
      <c r="E138" s="54" t="s">
        <v>932</v>
      </c>
      <c r="F138" s="59" t="s">
        <v>64</v>
      </c>
      <c r="G138" s="55">
        <f>G139</f>
        <v>0</v>
      </c>
      <c r="H138" s="55">
        <f t="shared" si="56"/>
        <v>30000</v>
      </c>
      <c r="I138" s="55">
        <f t="shared" si="56"/>
        <v>30000</v>
      </c>
      <c r="J138" s="55">
        <f>J139</f>
        <v>0</v>
      </c>
      <c r="K138" s="18">
        <f t="shared" ref="K138:K200" si="58">I138+J138</f>
        <v>30000</v>
      </c>
      <c r="L138" s="55">
        <f>L139</f>
        <v>0</v>
      </c>
      <c r="M138" s="18">
        <f t="shared" si="57"/>
        <v>30000</v>
      </c>
    </row>
    <row r="139" spans="1:13" ht="28.5" hidden="1" customHeight="1" x14ac:dyDescent="0.25">
      <c r="A139" s="9" t="s">
        <v>766</v>
      </c>
      <c r="B139" s="58" t="s">
        <v>495</v>
      </c>
      <c r="C139" s="59" t="s">
        <v>90</v>
      </c>
      <c r="D139" s="59" t="s">
        <v>209</v>
      </c>
      <c r="E139" s="54" t="s">
        <v>932</v>
      </c>
      <c r="F139" s="59" t="s">
        <v>767</v>
      </c>
      <c r="G139" s="55">
        <f>G140</f>
        <v>0</v>
      </c>
      <c r="H139" s="55">
        <f t="shared" si="56"/>
        <v>30000</v>
      </c>
      <c r="I139" s="55">
        <f t="shared" si="56"/>
        <v>30000</v>
      </c>
      <c r="J139" s="55">
        <f>J140</f>
        <v>0</v>
      </c>
      <c r="K139" s="18">
        <f t="shared" si="58"/>
        <v>30000</v>
      </c>
      <c r="L139" s="55">
        <f>L140</f>
        <v>0</v>
      </c>
      <c r="M139" s="18">
        <f t="shared" si="57"/>
        <v>30000</v>
      </c>
    </row>
    <row r="140" spans="1:13" ht="16.95" hidden="1" customHeight="1" x14ac:dyDescent="0.25">
      <c r="A140" s="9" t="s">
        <v>768</v>
      </c>
      <c r="B140" s="58" t="s">
        <v>495</v>
      </c>
      <c r="C140" s="59" t="s">
        <v>90</v>
      </c>
      <c r="D140" s="59" t="s">
        <v>209</v>
      </c>
      <c r="E140" s="54" t="s">
        <v>932</v>
      </c>
      <c r="F140" s="59" t="s">
        <v>769</v>
      </c>
      <c r="G140" s="55">
        <v>0</v>
      </c>
      <c r="H140" s="18">
        <v>30000</v>
      </c>
      <c r="I140" s="18">
        <f>G140+H140</f>
        <v>30000</v>
      </c>
      <c r="J140" s="55"/>
      <c r="K140" s="18">
        <f t="shared" si="58"/>
        <v>30000</v>
      </c>
      <c r="L140" s="55"/>
      <c r="M140" s="18">
        <f t="shared" si="57"/>
        <v>30000</v>
      </c>
    </row>
    <row r="141" spans="1:13" ht="15.75" hidden="1" customHeight="1" x14ac:dyDescent="0.25">
      <c r="A141" s="9" t="s">
        <v>566</v>
      </c>
      <c r="B141" s="58" t="s">
        <v>495</v>
      </c>
      <c r="C141" s="59" t="s">
        <v>90</v>
      </c>
      <c r="D141" s="59" t="s">
        <v>140</v>
      </c>
      <c r="E141" s="58" t="s">
        <v>302</v>
      </c>
      <c r="F141" s="59" t="s">
        <v>64</v>
      </c>
      <c r="G141" s="55">
        <f t="shared" ref="G141:L142" si="59">G142</f>
        <v>80554.8</v>
      </c>
      <c r="H141" s="55">
        <f t="shared" si="59"/>
        <v>0</v>
      </c>
      <c r="I141" s="55">
        <f t="shared" si="59"/>
        <v>80554.8</v>
      </c>
      <c r="J141" s="55">
        <f t="shared" si="59"/>
        <v>17561</v>
      </c>
      <c r="K141" s="18">
        <f t="shared" si="58"/>
        <v>98115.8</v>
      </c>
      <c r="L141" s="55">
        <f t="shared" si="59"/>
        <v>0</v>
      </c>
      <c r="M141" s="18">
        <f t="shared" si="57"/>
        <v>98115.8</v>
      </c>
    </row>
    <row r="142" spans="1:13" ht="60" hidden="1" customHeight="1" x14ac:dyDescent="0.25">
      <c r="A142" s="9" t="s">
        <v>726</v>
      </c>
      <c r="B142" s="58" t="s">
        <v>495</v>
      </c>
      <c r="C142" s="59" t="s">
        <v>90</v>
      </c>
      <c r="D142" s="59" t="s">
        <v>140</v>
      </c>
      <c r="E142" s="58" t="s">
        <v>186</v>
      </c>
      <c r="F142" s="59" t="s">
        <v>64</v>
      </c>
      <c r="G142" s="55">
        <f t="shared" si="59"/>
        <v>80554.8</v>
      </c>
      <c r="H142" s="55">
        <f>H143</f>
        <v>0</v>
      </c>
      <c r="I142" s="55">
        <f t="shared" si="59"/>
        <v>80554.8</v>
      </c>
      <c r="J142" s="55">
        <f t="shared" si="59"/>
        <v>17561</v>
      </c>
      <c r="K142" s="18">
        <f t="shared" si="58"/>
        <v>98115.8</v>
      </c>
      <c r="L142" s="55">
        <f t="shared" si="59"/>
        <v>0</v>
      </c>
      <c r="M142" s="18">
        <f t="shared" si="57"/>
        <v>98115.8</v>
      </c>
    </row>
    <row r="143" spans="1:13" ht="28.2" hidden="1" customHeight="1" x14ac:dyDescent="0.25">
      <c r="A143" s="9" t="s">
        <v>567</v>
      </c>
      <c r="B143" s="58" t="s">
        <v>495</v>
      </c>
      <c r="C143" s="59" t="s">
        <v>90</v>
      </c>
      <c r="D143" s="59" t="s">
        <v>140</v>
      </c>
      <c r="E143" s="58" t="s">
        <v>554</v>
      </c>
      <c r="F143" s="59" t="s">
        <v>64</v>
      </c>
      <c r="G143" s="55">
        <f>G144+G150+G147+G153+G156+G159</f>
        <v>80554.8</v>
      </c>
      <c r="H143" s="55">
        <f t="shared" ref="H143:I143" si="60">H144+H150+H147+H153+H156+H159</f>
        <v>0</v>
      </c>
      <c r="I143" s="55">
        <f t="shared" si="60"/>
        <v>80554.8</v>
      </c>
      <c r="J143" s="55">
        <f>J144+J150+J147+J153+J156+J159</f>
        <v>17561</v>
      </c>
      <c r="K143" s="18">
        <f t="shared" si="58"/>
        <v>98115.8</v>
      </c>
      <c r="L143" s="55">
        <f>L144+L150+L147+L153+L156+L159</f>
        <v>0</v>
      </c>
      <c r="M143" s="18">
        <f t="shared" si="57"/>
        <v>98115.8</v>
      </c>
    </row>
    <row r="144" spans="1:13" ht="45" customHeight="1" x14ac:dyDescent="0.25">
      <c r="A144" s="9" t="s">
        <v>568</v>
      </c>
      <c r="B144" s="58" t="s">
        <v>495</v>
      </c>
      <c r="C144" s="59" t="s">
        <v>90</v>
      </c>
      <c r="D144" s="59" t="s">
        <v>140</v>
      </c>
      <c r="E144" s="58" t="s">
        <v>555</v>
      </c>
      <c r="F144" s="59" t="s">
        <v>64</v>
      </c>
      <c r="G144" s="55">
        <f t="shared" ref="G144:L145" si="61">G145</f>
        <v>27034.2</v>
      </c>
      <c r="H144" s="55">
        <f t="shared" si="61"/>
        <v>0</v>
      </c>
      <c r="I144" s="55">
        <f t="shared" si="61"/>
        <v>27034.2</v>
      </c>
      <c r="J144" s="55">
        <f t="shared" si="61"/>
        <v>266.7</v>
      </c>
      <c r="K144" s="18">
        <f t="shared" si="58"/>
        <v>27300.9</v>
      </c>
      <c r="L144" s="55">
        <f t="shared" si="61"/>
        <v>-1322.5</v>
      </c>
      <c r="M144" s="18">
        <f t="shared" si="57"/>
        <v>25978.400000000001</v>
      </c>
    </row>
    <row r="145" spans="1:13" ht="30" customHeight="1" x14ac:dyDescent="0.25">
      <c r="A145" s="9" t="s">
        <v>85</v>
      </c>
      <c r="B145" s="58" t="s">
        <v>495</v>
      </c>
      <c r="C145" s="59" t="s">
        <v>90</v>
      </c>
      <c r="D145" s="59" t="s">
        <v>140</v>
      </c>
      <c r="E145" s="58" t="s">
        <v>555</v>
      </c>
      <c r="F145" s="59" t="s">
        <v>480</v>
      </c>
      <c r="G145" s="55">
        <f t="shared" si="61"/>
        <v>27034.2</v>
      </c>
      <c r="H145" s="55">
        <f t="shared" si="61"/>
        <v>0</v>
      </c>
      <c r="I145" s="55">
        <f t="shared" si="61"/>
        <v>27034.2</v>
      </c>
      <c r="J145" s="55">
        <f t="shared" si="61"/>
        <v>266.7</v>
      </c>
      <c r="K145" s="18">
        <f t="shared" si="58"/>
        <v>27300.9</v>
      </c>
      <c r="L145" s="55">
        <f t="shared" si="61"/>
        <v>-1322.5</v>
      </c>
      <c r="M145" s="18">
        <f t="shared" si="57"/>
        <v>25978.400000000001</v>
      </c>
    </row>
    <row r="146" spans="1:13" ht="43.5" customHeight="1" x14ac:dyDescent="0.25">
      <c r="A146" s="9" t="s">
        <v>86</v>
      </c>
      <c r="B146" s="58" t="s">
        <v>495</v>
      </c>
      <c r="C146" s="59" t="s">
        <v>90</v>
      </c>
      <c r="D146" s="59" t="s">
        <v>140</v>
      </c>
      <c r="E146" s="58" t="s">
        <v>555</v>
      </c>
      <c r="F146" s="59" t="s">
        <v>476</v>
      </c>
      <c r="G146" s="55">
        <v>27034.2</v>
      </c>
      <c r="H146" s="5"/>
      <c r="I146" s="18">
        <f>G146+H146</f>
        <v>27034.2</v>
      </c>
      <c r="J146" s="55">
        <v>266.7</v>
      </c>
      <c r="K146" s="18">
        <f t="shared" si="58"/>
        <v>27300.9</v>
      </c>
      <c r="L146" s="55">
        <v>-1322.5</v>
      </c>
      <c r="M146" s="18">
        <f t="shared" si="57"/>
        <v>25978.400000000001</v>
      </c>
    </row>
    <row r="147" spans="1:13" ht="29.25" customHeight="1" x14ac:dyDescent="0.25">
      <c r="A147" s="9" t="s">
        <v>191</v>
      </c>
      <c r="B147" s="58" t="s">
        <v>495</v>
      </c>
      <c r="C147" s="59" t="s">
        <v>90</v>
      </c>
      <c r="D147" s="59" t="s">
        <v>140</v>
      </c>
      <c r="E147" s="58" t="s">
        <v>556</v>
      </c>
      <c r="F147" s="59" t="s">
        <v>64</v>
      </c>
      <c r="G147" s="55">
        <f t="shared" ref="G147:L148" si="62">G148</f>
        <v>1890</v>
      </c>
      <c r="H147" s="55">
        <f t="shared" si="62"/>
        <v>0</v>
      </c>
      <c r="I147" s="55">
        <f t="shared" si="62"/>
        <v>1890</v>
      </c>
      <c r="J147" s="55">
        <f t="shared" si="62"/>
        <v>0</v>
      </c>
      <c r="K147" s="18">
        <f t="shared" si="58"/>
        <v>1890</v>
      </c>
      <c r="L147" s="55">
        <f t="shared" si="62"/>
        <v>-690</v>
      </c>
      <c r="M147" s="18">
        <f t="shared" si="57"/>
        <v>1200</v>
      </c>
    </row>
    <row r="148" spans="1:13" ht="30" customHeight="1" x14ac:dyDescent="0.25">
      <c r="A148" s="9" t="s">
        <v>85</v>
      </c>
      <c r="B148" s="58" t="s">
        <v>495</v>
      </c>
      <c r="C148" s="59" t="s">
        <v>90</v>
      </c>
      <c r="D148" s="59" t="s">
        <v>140</v>
      </c>
      <c r="E148" s="58" t="s">
        <v>556</v>
      </c>
      <c r="F148" s="59" t="s">
        <v>480</v>
      </c>
      <c r="G148" s="55">
        <f t="shared" si="62"/>
        <v>1890</v>
      </c>
      <c r="H148" s="55">
        <f t="shared" si="62"/>
        <v>0</v>
      </c>
      <c r="I148" s="55">
        <f t="shared" si="62"/>
        <v>1890</v>
      </c>
      <c r="J148" s="55">
        <f t="shared" si="62"/>
        <v>0</v>
      </c>
      <c r="K148" s="18">
        <f t="shared" si="58"/>
        <v>1890</v>
      </c>
      <c r="L148" s="55">
        <f t="shared" si="62"/>
        <v>-690</v>
      </c>
      <c r="M148" s="18">
        <f t="shared" si="57"/>
        <v>1200</v>
      </c>
    </row>
    <row r="149" spans="1:13" ht="45" customHeight="1" x14ac:dyDescent="0.25">
      <c r="A149" s="9" t="s">
        <v>86</v>
      </c>
      <c r="B149" s="58" t="s">
        <v>495</v>
      </c>
      <c r="C149" s="59" t="s">
        <v>90</v>
      </c>
      <c r="D149" s="59" t="s">
        <v>140</v>
      </c>
      <c r="E149" s="58" t="s">
        <v>556</v>
      </c>
      <c r="F149" s="59" t="s">
        <v>476</v>
      </c>
      <c r="G149" s="55">
        <v>1890</v>
      </c>
      <c r="H149" s="5"/>
      <c r="I149" s="18">
        <f t="shared" ref="I149:I201" si="63">G149+H149</f>
        <v>1890</v>
      </c>
      <c r="J149" s="55"/>
      <c r="K149" s="18">
        <f t="shared" si="58"/>
        <v>1890</v>
      </c>
      <c r="L149" s="55">
        <v>-690</v>
      </c>
      <c r="M149" s="18">
        <f t="shared" si="57"/>
        <v>1200</v>
      </c>
    </row>
    <row r="150" spans="1:13" ht="30" customHeight="1" x14ac:dyDescent="0.25">
      <c r="A150" s="9" t="s">
        <v>193</v>
      </c>
      <c r="B150" s="58" t="s">
        <v>495</v>
      </c>
      <c r="C150" s="59" t="s">
        <v>90</v>
      </c>
      <c r="D150" s="59" t="s">
        <v>140</v>
      </c>
      <c r="E150" s="58" t="s">
        <v>557</v>
      </c>
      <c r="F150" s="59" t="s">
        <v>64</v>
      </c>
      <c r="G150" s="55">
        <f t="shared" ref="G150:L151" si="64">G151</f>
        <v>985</v>
      </c>
      <c r="H150" s="55">
        <f t="shared" si="64"/>
        <v>0</v>
      </c>
      <c r="I150" s="55">
        <f t="shared" si="64"/>
        <v>985</v>
      </c>
      <c r="J150" s="55">
        <f t="shared" si="64"/>
        <v>1700</v>
      </c>
      <c r="K150" s="18">
        <f t="shared" si="58"/>
        <v>2685</v>
      </c>
      <c r="L150" s="55">
        <f t="shared" si="64"/>
        <v>2057</v>
      </c>
      <c r="M150" s="18">
        <f t="shared" si="57"/>
        <v>4742</v>
      </c>
    </row>
    <row r="151" spans="1:13" ht="30" customHeight="1" x14ac:dyDescent="0.25">
      <c r="A151" s="9" t="s">
        <v>85</v>
      </c>
      <c r="B151" s="58" t="s">
        <v>495</v>
      </c>
      <c r="C151" s="59" t="s">
        <v>90</v>
      </c>
      <c r="D151" s="59" t="s">
        <v>140</v>
      </c>
      <c r="E151" s="58" t="s">
        <v>557</v>
      </c>
      <c r="F151" s="59" t="s">
        <v>480</v>
      </c>
      <c r="G151" s="55">
        <f t="shared" si="64"/>
        <v>985</v>
      </c>
      <c r="H151" s="55">
        <f t="shared" si="64"/>
        <v>0</v>
      </c>
      <c r="I151" s="55">
        <f t="shared" si="64"/>
        <v>985</v>
      </c>
      <c r="J151" s="55">
        <f t="shared" si="64"/>
        <v>1700</v>
      </c>
      <c r="K151" s="18">
        <f t="shared" si="58"/>
        <v>2685</v>
      </c>
      <c r="L151" s="55">
        <f t="shared" si="64"/>
        <v>2057</v>
      </c>
      <c r="M151" s="18">
        <f t="shared" si="57"/>
        <v>4742</v>
      </c>
    </row>
    <row r="152" spans="1:13" ht="46.5" customHeight="1" x14ac:dyDescent="0.25">
      <c r="A152" s="9" t="s">
        <v>86</v>
      </c>
      <c r="B152" s="58" t="s">
        <v>495</v>
      </c>
      <c r="C152" s="59" t="s">
        <v>90</v>
      </c>
      <c r="D152" s="59" t="s">
        <v>140</v>
      </c>
      <c r="E152" s="58" t="s">
        <v>557</v>
      </c>
      <c r="F152" s="59" t="s">
        <v>476</v>
      </c>
      <c r="G152" s="55">
        <v>985</v>
      </c>
      <c r="H152" s="5"/>
      <c r="I152" s="18">
        <f t="shared" si="63"/>
        <v>985</v>
      </c>
      <c r="J152" s="55">
        <v>1700</v>
      </c>
      <c r="K152" s="18">
        <f t="shared" si="58"/>
        <v>2685</v>
      </c>
      <c r="L152" s="55">
        <v>2057</v>
      </c>
      <c r="M152" s="18">
        <f t="shared" si="57"/>
        <v>4742</v>
      </c>
    </row>
    <row r="153" spans="1:13" ht="30" hidden="1" customHeight="1" x14ac:dyDescent="0.25">
      <c r="A153" s="9" t="s">
        <v>886</v>
      </c>
      <c r="B153" s="58" t="s">
        <v>495</v>
      </c>
      <c r="C153" s="59" t="s">
        <v>90</v>
      </c>
      <c r="D153" s="59" t="s">
        <v>140</v>
      </c>
      <c r="E153" s="58" t="s">
        <v>614</v>
      </c>
      <c r="F153" s="59" t="s">
        <v>64</v>
      </c>
      <c r="G153" s="55">
        <f t="shared" ref="G153:L154" si="65">G154</f>
        <v>210</v>
      </c>
      <c r="H153" s="55">
        <f t="shared" si="65"/>
        <v>0</v>
      </c>
      <c r="I153" s="55">
        <f t="shared" si="65"/>
        <v>210</v>
      </c>
      <c r="J153" s="55">
        <f t="shared" si="65"/>
        <v>0</v>
      </c>
      <c r="K153" s="18">
        <f t="shared" si="58"/>
        <v>210</v>
      </c>
      <c r="L153" s="55">
        <f t="shared" si="65"/>
        <v>-210</v>
      </c>
      <c r="M153" s="18">
        <f t="shared" si="57"/>
        <v>0</v>
      </c>
    </row>
    <row r="154" spans="1:13" ht="30" hidden="1" customHeight="1" x14ac:dyDescent="0.25">
      <c r="A154" s="9" t="s">
        <v>85</v>
      </c>
      <c r="B154" s="58" t="s">
        <v>495</v>
      </c>
      <c r="C154" s="59" t="s">
        <v>90</v>
      </c>
      <c r="D154" s="59" t="s">
        <v>140</v>
      </c>
      <c r="E154" s="58" t="s">
        <v>614</v>
      </c>
      <c r="F154" s="59" t="s">
        <v>480</v>
      </c>
      <c r="G154" s="55">
        <f t="shared" si="65"/>
        <v>210</v>
      </c>
      <c r="H154" s="55">
        <f t="shared" si="65"/>
        <v>0</v>
      </c>
      <c r="I154" s="55">
        <f t="shared" si="65"/>
        <v>210</v>
      </c>
      <c r="J154" s="55">
        <f t="shared" si="65"/>
        <v>0</v>
      </c>
      <c r="K154" s="18">
        <f t="shared" si="58"/>
        <v>210</v>
      </c>
      <c r="L154" s="55">
        <f t="shared" si="65"/>
        <v>-210</v>
      </c>
      <c r="M154" s="18">
        <f t="shared" si="57"/>
        <v>0</v>
      </c>
    </row>
    <row r="155" spans="1:13" ht="44.25" hidden="1" customHeight="1" x14ac:dyDescent="0.25">
      <c r="A155" s="9" t="s">
        <v>86</v>
      </c>
      <c r="B155" s="58" t="s">
        <v>495</v>
      </c>
      <c r="C155" s="59" t="s">
        <v>90</v>
      </c>
      <c r="D155" s="59" t="s">
        <v>140</v>
      </c>
      <c r="E155" s="58" t="s">
        <v>614</v>
      </c>
      <c r="F155" s="59" t="s">
        <v>476</v>
      </c>
      <c r="G155" s="55">
        <v>210</v>
      </c>
      <c r="H155" s="5"/>
      <c r="I155" s="18">
        <f t="shared" si="63"/>
        <v>210</v>
      </c>
      <c r="J155" s="55"/>
      <c r="K155" s="18">
        <f t="shared" si="58"/>
        <v>210</v>
      </c>
      <c r="L155" s="55">
        <v>-210</v>
      </c>
      <c r="M155" s="18">
        <f t="shared" si="57"/>
        <v>0</v>
      </c>
    </row>
    <row r="156" spans="1:13" ht="75.75" hidden="1" customHeight="1" x14ac:dyDescent="0.25">
      <c r="A156" s="106" t="s">
        <v>635</v>
      </c>
      <c r="B156" s="58" t="s">
        <v>495</v>
      </c>
      <c r="C156" s="59" t="s">
        <v>90</v>
      </c>
      <c r="D156" s="59" t="s">
        <v>140</v>
      </c>
      <c r="E156" s="58" t="s">
        <v>636</v>
      </c>
      <c r="F156" s="59" t="s">
        <v>64</v>
      </c>
      <c r="G156" s="55">
        <f t="shared" ref="G156:L157" si="66">G157</f>
        <v>47885.599999999999</v>
      </c>
      <c r="H156" s="55">
        <f t="shared" si="66"/>
        <v>0</v>
      </c>
      <c r="I156" s="55">
        <f t="shared" si="66"/>
        <v>47885.599999999999</v>
      </c>
      <c r="J156" s="55">
        <f t="shared" si="66"/>
        <v>15000</v>
      </c>
      <c r="K156" s="18">
        <f t="shared" si="58"/>
        <v>62885.599999999999</v>
      </c>
      <c r="L156" s="55">
        <f t="shared" si="66"/>
        <v>0</v>
      </c>
      <c r="M156" s="18">
        <f t="shared" si="57"/>
        <v>62885.599999999999</v>
      </c>
    </row>
    <row r="157" spans="1:13" ht="30" hidden="1" customHeight="1" x14ac:dyDescent="0.25">
      <c r="A157" s="9" t="s">
        <v>85</v>
      </c>
      <c r="B157" s="58" t="s">
        <v>495</v>
      </c>
      <c r="C157" s="59" t="s">
        <v>90</v>
      </c>
      <c r="D157" s="59" t="s">
        <v>140</v>
      </c>
      <c r="E157" s="58" t="s">
        <v>636</v>
      </c>
      <c r="F157" s="59" t="s">
        <v>480</v>
      </c>
      <c r="G157" s="55">
        <f t="shared" si="66"/>
        <v>47885.599999999999</v>
      </c>
      <c r="H157" s="55">
        <f t="shared" si="66"/>
        <v>0</v>
      </c>
      <c r="I157" s="55">
        <f t="shared" si="66"/>
        <v>47885.599999999999</v>
      </c>
      <c r="J157" s="55">
        <f t="shared" si="66"/>
        <v>15000</v>
      </c>
      <c r="K157" s="18">
        <f t="shared" si="58"/>
        <v>62885.599999999999</v>
      </c>
      <c r="L157" s="55">
        <f t="shared" si="66"/>
        <v>0</v>
      </c>
      <c r="M157" s="18">
        <f t="shared" si="57"/>
        <v>62885.599999999999</v>
      </c>
    </row>
    <row r="158" spans="1:13" ht="45.75" hidden="1" customHeight="1" x14ac:dyDescent="0.25">
      <c r="A158" s="9" t="s">
        <v>86</v>
      </c>
      <c r="B158" s="58" t="s">
        <v>495</v>
      </c>
      <c r="C158" s="59" t="s">
        <v>90</v>
      </c>
      <c r="D158" s="59" t="s">
        <v>140</v>
      </c>
      <c r="E158" s="58" t="s">
        <v>636</v>
      </c>
      <c r="F158" s="59" t="s">
        <v>476</v>
      </c>
      <c r="G158" s="55">
        <v>47885.599999999999</v>
      </c>
      <c r="H158" s="5"/>
      <c r="I158" s="18">
        <f t="shared" si="63"/>
        <v>47885.599999999999</v>
      </c>
      <c r="J158" s="55">
        <v>15000</v>
      </c>
      <c r="K158" s="18">
        <f t="shared" si="58"/>
        <v>62885.599999999999</v>
      </c>
      <c r="L158" s="55"/>
      <c r="M158" s="18">
        <f t="shared" si="57"/>
        <v>62885.599999999999</v>
      </c>
    </row>
    <row r="159" spans="1:13" ht="74.25" customHeight="1" x14ac:dyDescent="0.25">
      <c r="A159" s="106" t="s">
        <v>637</v>
      </c>
      <c r="B159" s="58" t="s">
        <v>495</v>
      </c>
      <c r="C159" s="59" t="s">
        <v>90</v>
      </c>
      <c r="D159" s="59" t="s">
        <v>140</v>
      </c>
      <c r="E159" s="58" t="s">
        <v>638</v>
      </c>
      <c r="F159" s="59" t="s">
        <v>64</v>
      </c>
      <c r="G159" s="55">
        <f t="shared" ref="G159:L160" si="67">G160</f>
        <v>2550</v>
      </c>
      <c r="H159" s="55">
        <f t="shared" si="67"/>
        <v>0</v>
      </c>
      <c r="I159" s="55">
        <f t="shared" si="67"/>
        <v>2550</v>
      </c>
      <c r="J159" s="55">
        <f t="shared" si="67"/>
        <v>594.29999999999995</v>
      </c>
      <c r="K159" s="18">
        <f t="shared" si="58"/>
        <v>3144.3</v>
      </c>
      <c r="L159" s="55">
        <f t="shared" si="67"/>
        <v>165.5</v>
      </c>
      <c r="M159" s="18">
        <f t="shared" si="57"/>
        <v>3309.8</v>
      </c>
    </row>
    <row r="160" spans="1:13" ht="30" customHeight="1" x14ac:dyDescent="0.25">
      <c r="A160" s="9" t="s">
        <v>85</v>
      </c>
      <c r="B160" s="58" t="s">
        <v>495</v>
      </c>
      <c r="C160" s="59" t="s">
        <v>90</v>
      </c>
      <c r="D160" s="59" t="s">
        <v>140</v>
      </c>
      <c r="E160" s="58" t="s">
        <v>638</v>
      </c>
      <c r="F160" s="59" t="s">
        <v>480</v>
      </c>
      <c r="G160" s="55">
        <f t="shared" si="67"/>
        <v>2550</v>
      </c>
      <c r="H160" s="55">
        <f t="shared" si="67"/>
        <v>0</v>
      </c>
      <c r="I160" s="55">
        <f t="shared" si="67"/>
        <v>2550</v>
      </c>
      <c r="J160" s="55">
        <f t="shared" si="67"/>
        <v>594.29999999999995</v>
      </c>
      <c r="K160" s="18">
        <f t="shared" si="58"/>
        <v>3144.3</v>
      </c>
      <c r="L160" s="55">
        <f t="shared" si="67"/>
        <v>165.5</v>
      </c>
      <c r="M160" s="18">
        <f t="shared" si="57"/>
        <v>3309.8</v>
      </c>
    </row>
    <row r="161" spans="1:13" ht="46.2" customHeight="1" x14ac:dyDescent="0.25">
      <c r="A161" s="9" t="s">
        <v>86</v>
      </c>
      <c r="B161" s="58" t="s">
        <v>495</v>
      </c>
      <c r="C161" s="59" t="s">
        <v>90</v>
      </c>
      <c r="D161" s="59" t="s">
        <v>140</v>
      </c>
      <c r="E161" s="58" t="s">
        <v>638</v>
      </c>
      <c r="F161" s="59" t="s">
        <v>476</v>
      </c>
      <c r="G161" s="55">
        <v>2550</v>
      </c>
      <c r="H161" s="5"/>
      <c r="I161" s="18">
        <f t="shared" si="63"/>
        <v>2550</v>
      </c>
      <c r="J161" s="55">
        <v>594.29999999999995</v>
      </c>
      <c r="K161" s="18">
        <f t="shared" si="58"/>
        <v>3144.3</v>
      </c>
      <c r="L161" s="55">
        <v>165.5</v>
      </c>
      <c r="M161" s="18">
        <f t="shared" si="57"/>
        <v>3309.8</v>
      </c>
    </row>
    <row r="162" spans="1:13" ht="26.4" hidden="1" x14ac:dyDescent="0.25">
      <c r="A162" s="9" t="s">
        <v>390</v>
      </c>
      <c r="B162" s="58">
        <v>522</v>
      </c>
      <c r="C162" s="59" t="s">
        <v>90</v>
      </c>
      <c r="D162" s="59">
        <v>12</v>
      </c>
      <c r="E162" s="58" t="s">
        <v>63</v>
      </c>
      <c r="F162" s="59" t="s">
        <v>64</v>
      </c>
      <c r="G162" s="55">
        <f>G163+G168+G173</f>
        <v>1490</v>
      </c>
      <c r="H162" s="55">
        <f t="shared" ref="H162:I162" si="68">H163+H168+H173</f>
        <v>0</v>
      </c>
      <c r="I162" s="55">
        <f t="shared" si="68"/>
        <v>1490</v>
      </c>
      <c r="J162" s="55">
        <f>J163+J168+J173</f>
        <v>0</v>
      </c>
      <c r="K162" s="18">
        <f t="shared" si="58"/>
        <v>1490</v>
      </c>
      <c r="L162" s="55">
        <f>L163+L168+L173</f>
        <v>0</v>
      </c>
      <c r="M162" s="18">
        <f t="shared" si="57"/>
        <v>1490</v>
      </c>
    </row>
    <row r="163" spans="1:13" ht="60" hidden="1" customHeight="1" x14ac:dyDescent="0.25">
      <c r="A163" s="9" t="s">
        <v>728</v>
      </c>
      <c r="B163" s="58">
        <v>522</v>
      </c>
      <c r="C163" s="59" t="s">
        <v>90</v>
      </c>
      <c r="D163" s="59">
        <v>12</v>
      </c>
      <c r="E163" s="59" t="s">
        <v>217</v>
      </c>
      <c r="F163" s="59" t="s">
        <v>64</v>
      </c>
      <c r="G163" s="55">
        <f t="shared" ref="G163:L166" si="69">G164</f>
        <v>700</v>
      </c>
      <c r="H163" s="55">
        <f t="shared" si="69"/>
        <v>0</v>
      </c>
      <c r="I163" s="55">
        <f t="shared" si="69"/>
        <v>700</v>
      </c>
      <c r="J163" s="55">
        <f t="shared" si="69"/>
        <v>0</v>
      </c>
      <c r="K163" s="18">
        <f t="shared" si="58"/>
        <v>700</v>
      </c>
      <c r="L163" s="55">
        <f t="shared" si="69"/>
        <v>0</v>
      </c>
      <c r="M163" s="18">
        <f t="shared" si="57"/>
        <v>700</v>
      </c>
    </row>
    <row r="164" spans="1:13" ht="74.25" hidden="1" customHeight="1" x14ac:dyDescent="0.25">
      <c r="A164" s="9" t="s">
        <v>729</v>
      </c>
      <c r="B164" s="58">
        <v>522</v>
      </c>
      <c r="C164" s="59" t="s">
        <v>90</v>
      </c>
      <c r="D164" s="59">
        <v>12</v>
      </c>
      <c r="E164" s="59" t="s">
        <v>526</v>
      </c>
      <c r="F164" s="59" t="s">
        <v>64</v>
      </c>
      <c r="G164" s="55">
        <f t="shared" si="69"/>
        <v>700</v>
      </c>
      <c r="H164" s="55">
        <f t="shared" si="69"/>
        <v>0</v>
      </c>
      <c r="I164" s="55">
        <f t="shared" si="69"/>
        <v>700</v>
      </c>
      <c r="J164" s="55">
        <f t="shared" si="69"/>
        <v>0</v>
      </c>
      <c r="K164" s="18">
        <f t="shared" si="58"/>
        <v>700</v>
      </c>
      <c r="L164" s="55">
        <f t="shared" si="69"/>
        <v>0</v>
      </c>
      <c r="M164" s="18">
        <f t="shared" si="57"/>
        <v>700</v>
      </c>
    </row>
    <row r="165" spans="1:13" ht="29.25" hidden="1" customHeight="1" x14ac:dyDescent="0.25">
      <c r="A165" s="9" t="s">
        <v>569</v>
      </c>
      <c r="B165" s="58">
        <v>522</v>
      </c>
      <c r="C165" s="59" t="s">
        <v>90</v>
      </c>
      <c r="D165" s="59">
        <v>12</v>
      </c>
      <c r="E165" s="59" t="s">
        <v>570</v>
      </c>
      <c r="F165" s="59" t="s">
        <v>64</v>
      </c>
      <c r="G165" s="55">
        <f t="shared" si="69"/>
        <v>700</v>
      </c>
      <c r="H165" s="55">
        <f t="shared" si="69"/>
        <v>0</v>
      </c>
      <c r="I165" s="55">
        <f t="shared" si="69"/>
        <v>700</v>
      </c>
      <c r="J165" s="55">
        <f t="shared" si="69"/>
        <v>0</v>
      </c>
      <c r="K165" s="18">
        <f t="shared" si="58"/>
        <v>700</v>
      </c>
      <c r="L165" s="55">
        <f t="shared" si="69"/>
        <v>0</v>
      </c>
      <c r="M165" s="18">
        <f t="shared" si="57"/>
        <v>700</v>
      </c>
    </row>
    <row r="166" spans="1:13" ht="31.5" hidden="1" customHeight="1" x14ac:dyDescent="0.25">
      <c r="A166" s="9" t="s">
        <v>85</v>
      </c>
      <c r="B166" s="58">
        <v>522</v>
      </c>
      <c r="C166" s="59" t="s">
        <v>90</v>
      </c>
      <c r="D166" s="59">
        <v>12</v>
      </c>
      <c r="E166" s="59" t="s">
        <v>570</v>
      </c>
      <c r="F166" s="59" t="s">
        <v>480</v>
      </c>
      <c r="G166" s="55">
        <f t="shared" si="69"/>
        <v>700</v>
      </c>
      <c r="H166" s="55">
        <f t="shared" si="69"/>
        <v>0</v>
      </c>
      <c r="I166" s="55">
        <f t="shared" si="69"/>
        <v>700</v>
      </c>
      <c r="J166" s="55">
        <f t="shared" si="69"/>
        <v>0</v>
      </c>
      <c r="K166" s="18">
        <f t="shared" si="58"/>
        <v>700</v>
      </c>
      <c r="L166" s="55">
        <f t="shared" si="69"/>
        <v>0</v>
      </c>
      <c r="M166" s="18">
        <f t="shared" si="57"/>
        <v>700</v>
      </c>
    </row>
    <row r="167" spans="1:13" ht="44.25" hidden="1" customHeight="1" x14ac:dyDescent="0.25">
      <c r="A167" s="9" t="s">
        <v>86</v>
      </c>
      <c r="B167" s="58">
        <v>522</v>
      </c>
      <c r="C167" s="59" t="s">
        <v>90</v>
      </c>
      <c r="D167" s="59">
        <v>12</v>
      </c>
      <c r="E167" s="59" t="s">
        <v>570</v>
      </c>
      <c r="F167" s="59" t="s">
        <v>476</v>
      </c>
      <c r="G167" s="55">
        <v>700</v>
      </c>
      <c r="H167" s="5"/>
      <c r="I167" s="18">
        <f t="shared" si="63"/>
        <v>700</v>
      </c>
      <c r="J167" s="55"/>
      <c r="K167" s="18">
        <f t="shared" si="58"/>
        <v>700</v>
      </c>
      <c r="L167" s="55"/>
      <c r="M167" s="18">
        <f t="shared" si="57"/>
        <v>700</v>
      </c>
    </row>
    <row r="168" spans="1:13" ht="91.5" hidden="1" customHeight="1" x14ac:dyDescent="0.25">
      <c r="A168" s="9" t="s">
        <v>727</v>
      </c>
      <c r="B168" s="58">
        <v>522</v>
      </c>
      <c r="C168" s="59" t="s">
        <v>90</v>
      </c>
      <c r="D168" s="59">
        <v>12</v>
      </c>
      <c r="E168" s="59" t="s">
        <v>571</v>
      </c>
      <c r="F168" s="59" t="s">
        <v>64</v>
      </c>
      <c r="G168" s="55">
        <f t="shared" ref="G168:L171" si="70">G169</f>
        <v>650</v>
      </c>
      <c r="H168" s="55">
        <f t="shared" si="70"/>
        <v>0</v>
      </c>
      <c r="I168" s="55">
        <f t="shared" si="70"/>
        <v>650</v>
      </c>
      <c r="J168" s="55">
        <f t="shared" si="70"/>
        <v>0</v>
      </c>
      <c r="K168" s="18">
        <f t="shared" si="58"/>
        <v>650</v>
      </c>
      <c r="L168" s="55">
        <f t="shared" si="70"/>
        <v>0</v>
      </c>
      <c r="M168" s="18">
        <f t="shared" si="57"/>
        <v>650</v>
      </c>
    </row>
    <row r="169" spans="1:13" ht="108" hidden="1" customHeight="1" x14ac:dyDescent="0.25">
      <c r="A169" s="9" t="s">
        <v>730</v>
      </c>
      <c r="B169" s="58">
        <v>522</v>
      </c>
      <c r="C169" s="59" t="s">
        <v>90</v>
      </c>
      <c r="D169" s="59">
        <v>12</v>
      </c>
      <c r="E169" s="59" t="s">
        <v>573</v>
      </c>
      <c r="F169" s="59" t="s">
        <v>64</v>
      </c>
      <c r="G169" s="55">
        <f t="shared" si="70"/>
        <v>650</v>
      </c>
      <c r="H169" s="55">
        <f t="shared" si="70"/>
        <v>0</v>
      </c>
      <c r="I169" s="55">
        <f t="shared" si="70"/>
        <v>650</v>
      </c>
      <c r="J169" s="55">
        <f t="shared" si="70"/>
        <v>0</v>
      </c>
      <c r="K169" s="18">
        <f t="shared" si="58"/>
        <v>650</v>
      </c>
      <c r="L169" s="55">
        <f t="shared" si="70"/>
        <v>0</v>
      </c>
      <c r="M169" s="18">
        <f t="shared" si="57"/>
        <v>650</v>
      </c>
    </row>
    <row r="170" spans="1:13" ht="46.5" hidden="1" customHeight="1" x14ac:dyDescent="0.25">
      <c r="A170" s="9" t="s">
        <v>574</v>
      </c>
      <c r="B170" s="58">
        <v>522</v>
      </c>
      <c r="C170" s="59" t="s">
        <v>90</v>
      </c>
      <c r="D170" s="59">
        <v>12</v>
      </c>
      <c r="E170" s="59" t="s">
        <v>572</v>
      </c>
      <c r="F170" s="59" t="s">
        <v>575</v>
      </c>
      <c r="G170" s="55">
        <f t="shared" si="70"/>
        <v>650</v>
      </c>
      <c r="H170" s="55">
        <f t="shared" si="70"/>
        <v>0</v>
      </c>
      <c r="I170" s="55">
        <f t="shared" si="70"/>
        <v>650</v>
      </c>
      <c r="J170" s="55">
        <f t="shared" si="70"/>
        <v>0</v>
      </c>
      <c r="K170" s="18">
        <f t="shared" si="58"/>
        <v>650</v>
      </c>
      <c r="L170" s="55">
        <f t="shared" si="70"/>
        <v>0</v>
      </c>
      <c r="M170" s="18">
        <f t="shared" si="57"/>
        <v>650</v>
      </c>
    </row>
    <row r="171" spans="1:13" ht="28.5" hidden="1" customHeight="1" x14ac:dyDescent="0.25">
      <c r="A171" s="9" t="s">
        <v>565</v>
      </c>
      <c r="B171" s="58">
        <v>522</v>
      </c>
      <c r="C171" s="59" t="s">
        <v>90</v>
      </c>
      <c r="D171" s="59">
        <v>12</v>
      </c>
      <c r="E171" s="59" t="s">
        <v>572</v>
      </c>
      <c r="F171" s="59" t="s">
        <v>480</v>
      </c>
      <c r="G171" s="55">
        <f t="shared" si="70"/>
        <v>650</v>
      </c>
      <c r="H171" s="55">
        <f t="shared" si="70"/>
        <v>0</v>
      </c>
      <c r="I171" s="55">
        <f t="shared" si="70"/>
        <v>650</v>
      </c>
      <c r="J171" s="55">
        <f t="shared" si="70"/>
        <v>0</v>
      </c>
      <c r="K171" s="18">
        <f t="shared" si="58"/>
        <v>650</v>
      </c>
      <c r="L171" s="55">
        <f t="shared" si="70"/>
        <v>0</v>
      </c>
      <c r="M171" s="18">
        <f t="shared" si="57"/>
        <v>650</v>
      </c>
    </row>
    <row r="172" spans="1:13" ht="45" hidden="1" customHeight="1" x14ac:dyDescent="0.25">
      <c r="A172" s="9" t="s">
        <v>86</v>
      </c>
      <c r="B172" s="58">
        <v>522</v>
      </c>
      <c r="C172" s="59" t="s">
        <v>90</v>
      </c>
      <c r="D172" s="59">
        <v>12</v>
      </c>
      <c r="E172" s="59" t="s">
        <v>572</v>
      </c>
      <c r="F172" s="59" t="s">
        <v>476</v>
      </c>
      <c r="G172" s="55">
        <v>650</v>
      </c>
      <c r="H172" s="5"/>
      <c r="I172" s="18">
        <f t="shared" si="63"/>
        <v>650</v>
      </c>
      <c r="J172" s="55"/>
      <c r="K172" s="18">
        <f t="shared" si="58"/>
        <v>650</v>
      </c>
      <c r="L172" s="55"/>
      <c r="M172" s="18">
        <f t="shared" si="57"/>
        <v>650</v>
      </c>
    </row>
    <row r="173" spans="1:13" ht="24" hidden="1" customHeight="1" x14ac:dyDescent="0.25">
      <c r="A173" s="9" t="s">
        <v>111</v>
      </c>
      <c r="B173" s="58">
        <v>522</v>
      </c>
      <c r="C173" s="59" t="s">
        <v>90</v>
      </c>
      <c r="D173" s="59">
        <v>12</v>
      </c>
      <c r="E173" s="59" t="s">
        <v>112</v>
      </c>
      <c r="F173" s="59" t="s">
        <v>64</v>
      </c>
      <c r="G173" s="55">
        <f>G174</f>
        <v>140</v>
      </c>
      <c r="H173" s="55">
        <f t="shared" ref="H173:I173" si="71">H174</f>
        <v>0</v>
      </c>
      <c r="I173" s="55">
        <f t="shared" si="71"/>
        <v>140</v>
      </c>
      <c r="J173" s="55">
        <f>J174</f>
        <v>0</v>
      </c>
      <c r="K173" s="18">
        <f t="shared" si="58"/>
        <v>140</v>
      </c>
      <c r="L173" s="55">
        <f>L174</f>
        <v>0</v>
      </c>
      <c r="M173" s="18">
        <f t="shared" si="57"/>
        <v>140</v>
      </c>
    </row>
    <row r="174" spans="1:13" ht="33.6" hidden="1" customHeight="1" x14ac:dyDescent="0.25">
      <c r="A174" s="9" t="s">
        <v>762</v>
      </c>
      <c r="B174" s="58" t="s">
        <v>495</v>
      </c>
      <c r="C174" s="59" t="s">
        <v>90</v>
      </c>
      <c r="D174" s="59" t="s">
        <v>195</v>
      </c>
      <c r="E174" s="59" t="s">
        <v>763</v>
      </c>
      <c r="F174" s="59" t="s">
        <v>64</v>
      </c>
      <c r="G174" s="55">
        <f t="shared" ref="G174:L175" si="72">G175</f>
        <v>140</v>
      </c>
      <c r="H174" s="55">
        <f t="shared" si="72"/>
        <v>0</v>
      </c>
      <c r="I174" s="55">
        <f t="shared" si="72"/>
        <v>140</v>
      </c>
      <c r="J174" s="55">
        <f t="shared" si="72"/>
        <v>0</v>
      </c>
      <c r="K174" s="18">
        <f t="shared" si="58"/>
        <v>140</v>
      </c>
      <c r="L174" s="55">
        <f t="shared" si="72"/>
        <v>0</v>
      </c>
      <c r="M174" s="18">
        <f t="shared" si="57"/>
        <v>140</v>
      </c>
    </row>
    <row r="175" spans="1:13" ht="30" hidden="1" customHeight="1" x14ac:dyDescent="0.25">
      <c r="A175" s="9" t="s">
        <v>565</v>
      </c>
      <c r="B175" s="58" t="s">
        <v>495</v>
      </c>
      <c r="C175" s="59" t="s">
        <v>90</v>
      </c>
      <c r="D175" s="59" t="s">
        <v>195</v>
      </c>
      <c r="E175" s="59" t="s">
        <v>763</v>
      </c>
      <c r="F175" s="59" t="s">
        <v>64</v>
      </c>
      <c r="G175" s="55">
        <f t="shared" si="72"/>
        <v>140</v>
      </c>
      <c r="H175" s="55">
        <f t="shared" si="72"/>
        <v>0</v>
      </c>
      <c r="I175" s="55">
        <f t="shared" si="72"/>
        <v>140</v>
      </c>
      <c r="J175" s="55">
        <f t="shared" si="72"/>
        <v>0</v>
      </c>
      <c r="K175" s="18">
        <f t="shared" si="58"/>
        <v>140</v>
      </c>
      <c r="L175" s="55">
        <f t="shared" si="72"/>
        <v>0</v>
      </c>
      <c r="M175" s="18">
        <f t="shared" si="57"/>
        <v>140</v>
      </c>
    </row>
    <row r="176" spans="1:13" ht="45.75" hidden="1" customHeight="1" x14ac:dyDescent="0.25">
      <c r="A176" s="9" t="s">
        <v>86</v>
      </c>
      <c r="B176" s="58" t="s">
        <v>495</v>
      </c>
      <c r="C176" s="59" t="s">
        <v>90</v>
      </c>
      <c r="D176" s="59" t="s">
        <v>195</v>
      </c>
      <c r="E176" s="59" t="s">
        <v>763</v>
      </c>
      <c r="F176" s="59" t="s">
        <v>476</v>
      </c>
      <c r="G176" s="55">
        <v>140</v>
      </c>
      <c r="H176" s="5"/>
      <c r="I176" s="18">
        <f t="shared" si="63"/>
        <v>140</v>
      </c>
      <c r="J176" s="55"/>
      <c r="K176" s="18">
        <f t="shared" si="58"/>
        <v>140</v>
      </c>
      <c r="L176" s="55"/>
      <c r="M176" s="18">
        <f t="shared" si="57"/>
        <v>140</v>
      </c>
    </row>
    <row r="177" spans="1:13" ht="20.399999999999999" customHeight="1" x14ac:dyDescent="0.25">
      <c r="A177" s="8" t="s">
        <v>208</v>
      </c>
      <c r="B177" s="60">
        <v>522</v>
      </c>
      <c r="C177" s="101" t="s">
        <v>209</v>
      </c>
      <c r="D177" s="101" t="s">
        <v>62</v>
      </c>
      <c r="E177" s="101" t="s">
        <v>63</v>
      </c>
      <c r="F177" s="101" t="s">
        <v>64</v>
      </c>
      <c r="G177" s="3">
        <f>G196+G178+G208</f>
        <v>3611.6</v>
      </c>
      <c r="H177" s="3">
        <f t="shared" ref="H177" si="73">H196+H178+H208</f>
        <v>1689.6</v>
      </c>
      <c r="I177" s="3">
        <f>I196+I178+I208+I202</f>
        <v>5301.2</v>
      </c>
      <c r="J177" s="3">
        <f>J196+J178+J208+J202</f>
        <v>2811.4</v>
      </c>
      <c r="K177" s="22">
        <f>I177+J177</f>
        <v>8112.6</v>
      </c>
      <c r="L177" s="3">
        <f>L196+L178+L208+L202</f>
        <v>-570</v>
      </c>
      <c r="M177" s="22">
        <f>K177+L177</f>
        <v>7542.6</v>
      </c>
    </row>
    <row r="178" spans="1:13" ht="15.75" customHeight="1" x14ac:dyDescent="0.25">
      <c r="A178" s="9" t="s">
        <v>210</v>
      </c>
      <c r="B178" s="58">
        <v>522</v>
      </c>
      <c r="C178" s="59" t="s">
        <v>209</v>
      </c>
      <c r="D178" s="59" t="s">
        <v>61</v>
      </c>
      <c r="E178" s="59" t="s">
        <v>63</v>
      </c>
      <c r="F178" s="59" t="s">
        <v>64</v>
      </c>
      <c r="G178" s="55">
        <f>G190+G179</f>
        <v>3125.4</v>
      </c>
      <c r="H178" s="55">
        <f t="shared" ref="H178:I178" si="74">H190+H179</f>
        <v>0</v>
      </c>
      <c r="I178" s="55">
        <f t="shared" si="74"/>
        <v>3125.4</v>
      </c>
      <c r="J178" s="55">
        <f>J190+J179</f>
        <v>0</v>
      </c>
      <c r="K178" s="18">
        <f t="shared" si="58"/>
        <v>3125.4</v>
      </c>
      <c r="L178" s="55">
        <f>L190+L179</f>
        <v>-570</v>
      </c>
      <c r="M178" s="18">
        <f t="shared" ref="M178:M200" si="75">K178+L178</f>
        <v>2555.4</v>
      </c>
    </row>
    <row r="179" spans="1:13" ht="72" hidden="1" customHeight="1" x14ac:dyDescent="0.25">
      <c r="A179" s="9" t="s">
        <v>833</v>
      </c>
      <c r="B179" s="58" t="s">
        <v>495</v>
      </c>
      <c r="C179" s="59" t="s">
        <v>209</v>
      </c>
      <c r="D179" s="59" t="s">
        <v>61</v>
      </c>
      <c r="E179" s="54" t="s">
        <v>314</v>
      </c>
      <c r="F179" s="59" t="s">
        <v>64</v>
      </c>
      <c r="G179" s="55">
        <f t="shared" ref="G179:L188" si="76">G180</f>
        <v>300</v>
      </c>
      <c r="H179" s="55">
        <f t="shared" si="76"/>
        <v>0</v>
      </c>
      <c r="I179" s="55">
        <f t="shared" si="76"/>
        <v>300</v>
      </c>
      <c r="J179" s="55">
        <f t="shared" si="76"/>
        <v>0</v>
      </c>
      <c r="K179" s="18">
        <f t="shared" si="58"/>
        <v>300</v>
      </c>
      <c r="L179" s="55">
        <f t="shared" si="76"/>
        <v>0</v>
      </c>
      <c r="M179" s="18">
        <f t="shared" si="75"/>
        <v>300</v>
      </c>
    </row>
    <row r="180" spans="1:13" ht="61.2" hidden="1" customHeight="1" x14ac:dyDescent="0.25">
      <c r="A180" s="9" t="s">
        <v>764</v>
      </c>
      <c r="B180" s="58">
        <v>522</v>
      </c>
      <c r="C180" s="59" t="s">
        <v>209</v>
      </c>
      <c r="D180" s="59" t="s">
        <v>61</v>
      </c>
      <c r="E180" s="54" t="s">
        <v>671</v>
      </c>
      <c r="F180" s="59" t="s">
        <v>64</v>
      </c>
      <c r="G180" s="55">
        <f>G187</f>
        <v>300</v>
      </c>
      <c r="H180" s="55">
        <f t="shared" ref="H180:I180" si="77">H187</f>
        <v>0</v>
      </c>
      <c r="I180" s="55">
        <f t="shared" si="77"/>
        <v>300</v>
      </c>
      <c r="J180" s="55">
        <f>J187</f>
        <v>0</v>
      </c>
      <c r="K180" s="18">
        <f t="shared" si="58"/>
        <v>300</v>
      </c>
      <c r="L180" s="55">
        <f>L187</f>
        <v>0</v>
      </c>
      <c r="M180" s="18">
        <f t="shared" si="75"/>
        <v>300</v>
      </c>
    </row>
    <row r="181" spans="1:13" ht="67.95" hidden="1" customHeight="1" x14ac:dyDescent="0.25">
      <c r="A181" s="107" t="s">
        <v>834</v>
      </c>
      <c r="B181" s="58">
        <v>522</v>
      </c>
      <c r="C181" s="59" t="s">
        <v>209</v>
      </c>
      <c r="D181" s="59" t="s">
        <v>61</v>
      </c>
      <c r="E181" s="54" t="s">
        <v>835</v>
      </c>
      <c r="F181" s="59" t="s">
        <v>64</v>
      </c>
      <c r="G181" s="55">
        <f>G182</f>
        <v>0</v>
      </c>
      <c r="H181" s="55">
        <f t="shared" ref="H181:I185" si="78">H182</f>
        <v>1</v>
      </c>
      <c r="I181" s="55">
        <f t="shared" si="78"/>
        <v>2</v>
      </c>
      <c r="J181" s="55">
        <f>J182</f>
        <v>0</v>
      </c>
      <c r="K181" s="18">
        <f t="shared" si="58"/>
        <v>2</v>
      </c>
      <c r="L181" s="55">
        <f>L182</f>
        <v>0</v>
      </c>
      <c r="M181" s="18">
        <f t="shared" si="75"/>
        <v>2</v>
      </c>
    </row>
    <row r="182" spans="1:13" ht="40.950000000000003" hidden="1" customHeight="1" x14ac:dyDescent="0.25">
      <c r="A182" s="108" t="s">
        <v>766</v>
      </c>
      <c r="B182" s="58">
        <v>522</v>
      </c>
      <c r="C182" s="59" t="s">
        <v>209</v>
      </c>
      <c r="D182" s="59" t="s">
        <v>61</v>
      </c>
      <c r="E182" s="54" t="s">
        <v>835</v>
      </c>
      <c r="F182" s="59" t="s">
        <v>767</v>
      </c>
      <c r="G182" s="55">
        <f>G183</f>
        <v>0</v>
      </c>
      <c r="H182" s="55">
        <f t="shared" si="78"/>
        <v>1</v>
      </c>
      <c r="I182" s="55">
        <f t="shared" si="78"/>
        <v>2</v>
      </c>
      <c r="J182" s="55">
        <f>J183</f>
        <v>0</v>
      </c>
      <c r="K182" s="18">
        <f t="shared" si="58"/>
        <v>2</v>
      </c>
      <c r="L182" s="55">
        <f>L183</f>
        <v>0</v>
      </c>
      <c r="M182" s="18">
        <f t="shared" si="75"/>
        <v>2</v>
      </c>
    </row>
    <row r="183" spans="1:13" ht="23.4" hidden="1" customHeight="1" x14ac:dyDescent="0.25">
      <c r="A183" s="108" t="s">
        <v>768</v>
      </c>
      <c r="B183" s="58">
        <v>522</v>
      </c>
      <c r="C183" s="59" t="s">
        <v>209</v>
      </c>
      <c r="D183" s="59" t="s">
        <v>61</v>
      </c>
      <c r="E183" s="54" t="s">
        <v>835</v>
      </c>
      <c r="F183" s="59" t="s">
        <v>769</v>
      </c>
      <c r="G183" s="55">
        <f>G184</f>
        <v>0</v>
      </c>
      <c r="H183" s="55">
        <f t="shared" si="78"/>
        <v>1</v>
      </c>
      <c r="I183" s="55">
        <f t="shared" si="78"/>
        <v>2</v>
      </c>
      <c r="J183" s="55">
        <f>J184</f>
        <v>0</v>
      </c>
      <c r="K183" s="18">
        <f t="shared" si="58"/>
        <v>2</v>
      </c>
      <c r="L183" s="55">
        <f>L184</f>
        <v>0</v>
      </c>
      <c r="M183" s="18">
        <f t="shared" si="75"/>
        <v>2</v>
      </c>
    </row>
    <row r="184" spans="1:13" ht="68.400000000000006" hidden="1" customHeight="1" x14ac:dyDescent="0.25">
      <c r="A184" s="109" t="s">
        <v>836</v>
      </c>
      <c r="B184" s="58">
        <v>522</v>
      </c>
      <c r="C184" s="59" t="s">
        <v>209</v>
      </c>
      <c r="D184" s="59" t="s">
        <v>61</v>
      </c>
      <c r="E184" s="54" t="s">
        <v>837</v>
      </c>
      <c r="F184" s="59" t="s">
        <v>64</v>
      </c>
      <c r="G184" s="55">
        <f>G185</f>
        <v>0</v>
      </c>
      <c r="H184" s="55">
        <f t="shared" si="78"/>
        <v>1</v>
      </c>
      <c r="I184" s="55">
        <f t="shared" si="78"/>
        <v>2</v>
      </c>
      <c r="J184" s="55">
        <f>J185</f>
        <v>0</v>
      </c>
      <c r="K184" s="18">
        <f t="shared" si="58"/>
        <v>2</v>
      </c>
      <c r="L184" s="55">
        <f>L185</f>
        <v>0</v>
      </c>
      <c r="M184" s="18">
        <f t="shared" si="75"/>
        <v>2</v>
      </c>
    </row>
    <row r="185" spans="1:13" ht="39.6" hidden="1" customHeight="1" x14ac:dyDescent="0.25">
      <c r="A185" s="108" t="s">
        <v>766</v>
      </c>
      <c r="B185" s="58">
        <v>522</v>
      </c>
      <c r="C185" s="59" t="s">
        <v>209</v>
      </c>
      <c r="D185" s="59" t="s">
        <v>61</v>
      </c>
      <c r="E185" s="54" t="s">
        <v>837</v>
      </c>
      <c r="F185" s="59" t="s">
        <v>767</v>
      </c>
      <c r="G185" s="55">
        <f>G186</f>
        <v>0</v>
      </c>
      <c r="H185" s="55">
        <f t="shared" si="78"/>
        <v>1</v>
      </c>
      <c r="I185" s="55">
        <f t="shared" si="78"/>
        <v>2</v>
      </c>
      <c r="J185" s="55">
        <f>J186</f>
        <v>0</v>
      </c>
      <c r="K185" s="18">
        <f t="shared" si="58"/>
        <v>2</v>
      </c>
      <c r="L185" s="55">
        <f>L186</f>
        <v>0</v>
      </c>
      <c r="M185" s="18">
        <f t="shared" si="75"/>
        <v>2</v>
      </c>
    </row>
    <row r="186" spans="1:13" ht="22.95" hidden="1" customHeight="1" x14ac:dyDescent="0.25">
      <c r="A186" s="108" t="s">
        <v>768</v>
      </c>
      <c r="B186" s="58">
        <v>522</v>
      </c>
      <c r="C186" s="59" t="s">
        <v>209</v>
      </c>
      <c r="D186" s="59" t="s">
        <v>61</v>
      </c>
      <c r="E186" s="54" t="s">
        <v>837</v>
      </c>
      <c r="F186" s="59" t="s">
        <v>769</v>
      </c>
      <c r="G186" s="55">
        <v>0</v>
      </c>
      <c r="H186" s="55">
        <v>1</v>
      </c>
      <c r="I186" s="55">
        <v>2</v>
      </c>
      <c r="J186" s="55"/>
      <c r="K186" s="18">
        <f t="shared" si="58"/>
        <v>2</v>
      </c>
      <c r="L186" s="55"/>
      <c r="M186" s="18">
        <f t="shared" si="75"/>
        <v>2</v>
      </c>
    </row>
    <row r="187" spans="1:13" ht="90.75" hidden="1" customHeight="1" x14ac:dyDescent="0.25">
      <c r="A187" s="9" t="s">
        <v>824</v>
      </c>
      <c r="B187" s="58">
        <v>522</v>
      </c>
      <c r="C187" s="59" t="s">
        <v>209</v>
      </c>
      <c r="D187" s="59" t="s">
        <v>61</v>
      </c>
      <c r="E187" s="54" t="s">
        <v>765</v>
      </c>
      <c r="F187" s="59" t="s">
        <v>64</v>
      </c>
      <c r="G187" s="55">
        <f t="shared" si="76"/>
        <v>300</v>
      </c>
      <c r="H187" s="55">
        <f t="shared" si="76"/>
        <v>0</v>
      </c>
      <c r="I187" s="55">
        <f t="shared" si="76"/>
        <v>300</v>
      </c>
      <c r="J187" s="55">
        <f t="shared" si="76"/>
        <v>0</v>
      </c>
      <c r="K187" s="18">
        <f t="shared" si="58"/>
        <v>300</v>
      </c>
      <c r="L187" s="55">
        <f t="shared" si="76"/>
        <v>0</v>
      </c>
      <c r="M187" s="18">
        <f t="shared" si="75"/>
        <v>300</v>
      </c>
    </row>
    <row r="188" spans="1:13" ht="44.25" hidden="1" customHeight="1" x14ac:dyDescent="0.25">
      <c r="A188" s="108" t="s">
        <v>766</v>
      </c>
      <c r="B188" s="58">
        <v>522</v>
      </c>
      <c r="C188" s="59" t="s">
        <v>209</v>
      </c>
      <c r="D188" s="59" t="s">
        <v>61</v>
      </c>
      <c r="E188" s="54" t="s">
        <v>765</v>
      </c>
      <c r="F188" s="59" t="s">
        <v>767</v>
      </c>
      <c r="G188" s="55">
        <f t="shared" si="76"/>
        <v>300</v>
      </c>
      <c r="H188" s="55">
        <f t="shared" si="76"/>
        <v>0</v>
      </c>
      <c r="I188" s="55">
        <f t="shared" si="76"/>
        <v>300</v>
      </c>
      <c r="J188" s="55">
        <f t="shared" si="76"/>
        <v>0</v>
      </c>
      <c r="K188" s="18">
        <f t="shared" si="58"/>
        <v>300</v>
      </c>
      <c r="L188" s="55">
        <f t="shared" si="76"/>
        <v>0</v>
      </c>
      <c r="M188" s="18">
        <f t="shared" si="75"/>
        <v>300</v>
      </c>
    </row>
    <row r="189" spans="1:13" ht="21" hidden="1" customHeight="1" x14ac:dyDescent="0.25">
      <c r="A189" s="108" t="s">
        <v>768</v>
      </c>
      <c r="B189" s="58">
        <v>522</v>
      </c>
      <c r="C189" s="59" t="s">
        <v>209</v>
      </c>
      <c r="D189" s="59" t="s">
        <v>61</v>
      </c>
      <c r="E189" s="54" t="s">
        <v>765</v>
      </c>
      <c r="F189" s="59" t="s">
        <v>769</v>
      </c>
      <c r="G189" s="55">
        <v>300</v>
      </c>
      <c r="H189" s="5"/>
      <c r="I189" s="18">
        <f t="shared" si="63"/>
        <v>300</v>
      </c>
      <c r="J189" s="55"/>
      <c r="K189" s="18">
        <f t="shared" si="58"/>
        <v>300</v>
      </c>
      <c r="L189" s="55"/>
      <c r="M189" s="18">
        <f t="shared" si="75"/>
        <v>300</v>
      </c>
    </row>
    <row r="190" spans="1:13" ht="60.75" customHeight="1" x14ac:dyDescent="0.25">
      <c r="A190" s="9" t="s">
        <v>830</v>
      </c>
      <c r="B190" s="58">
        <v>522</v>
      </c>
      <c r="C190" s="59" t="s">
        <v>209</v>
      </c>
      <c r="D190" s="59" t="s">
        <v>61</v>
      </c>
      <c r="E190" s="59" t="s">
        <v>119</v>
      </c>
      <c r="F190" s="59" t="s">
        <v>64</v>
      </c>
      <c r="G190" s="55">
        <f t="shared" ref="G190:L194" si="79">G191</f>
        <v>2825.4</v>
      </c>
      <c r="H190" s="55">
        <f t="shared" si="79"/>
        <v>0</v>
      </c>
      <c r="I190" s="55">
        <f t="shared" si="79"/>
        <v>2825.4</v>
      </c>
      <c r="J190" s="55">
        <f t="shared" si="79"/>
        <v>0</v>
      </c>
      <c r="K190" s="18">
        <f t="shared" si="58"/>
        <v>2825.4</v>
      </c>
      <c r="L190" s="55">
        <f t="shared" si="79"/>
        <v>-570</v>
      </c>
      <c r="M190" s="18">
        <f t="shared" si="75"/>
        <v>2255.4</v>
      </c>
    </row>
    <row r="191" spans="1:13" ht="59.25" customHeight="1" x14ac:dyDescent="0.25">
      <c r="A191" s="9" t="s">
        <v>753</v>
      </c>
      <c r="B191" s="58">
        <v>522</v>
      </c>
      <c r="C191" s="59" t="s">
        <v>209</v>
      </c>
      <c r="D191" s="59" t="s">
        <v>61</v>
      </c>
      <c r="E191" s="59" t="s">
        <v>122</v>
      </c>
      <c r="F191" s="59" t="s">
        <v>64</v>
      </c>
      <c r="G191" s="55">
        <f t="shared" si="79"/>
        <v>2825.4</v>
      </c>
      <c r="H191" s="55">
        <f t="shared" si="79"/>
        <v>0</v>
      </c>
      <c r="I191" s="55">
        <f t="shared" si="79"/>
        <v>2825.4</v>
      </c>
      <c r="J191" s="55">
        <f t="shared" si="79"/>
        <v>0</v>
      </c>
      <c r="K191" s="18">
        <f t="shared" si="58"/>
        <v>2825.4</v>
      </c>
      <c r="L191" s="55">
        <f t="shared" si="79"/>
        <v>-570</v>
      </c>
      <c r="M191" s="18">
        <f t="shared" si="75"/>
        <v>2255.4</v>
      </c>
    </row>
    <row r="192" spans="1:13" ht="60.75" customHeight="1" x14ac:dyDescent="0.25">
      <c r="A192" s="102" t="s">
        <v>708</v>
      </c>
      <c r="B192" s="58" t="s">
        <v>495</v>
      </c>
      <c r="C192" s="59" t="s">
        <v>209</v>
      </c>
      <c r="D192" s="59" t="s">
        <v>61</v>
      </c>
      <c r="E192" s="59" t="s">
        <v>123</v>
      </c>
      <c r="F192" s="59" t="s">
        <v>64</v>
      </c>
      <c r="G192" s="55">
        <f t="shared" si="79"/>
        <v>2825.4</v>
      </c>
      <c r="H192" s="55">
        <f t="shared" si="79"/>
        <v>0</v>
      </c>
      <c r="I192" s="55">
        <f t="shared" si="79"/>
        <v>2825.4</v>
      </c>
      <c r="J192" s="55">
        <f t="shared" si="79"/>
        <v>0</v>
      </c>
      <c r="K192" s="18">
        <f t="shared" si="58"/>
        <v>2825.4</v>
      </c>
      <c r="L192" s="55">
        <f t="shared" si="79"/>
        <v>-570</v>
      </c>
      <c r="M192" s="18">
        <f t="shared" si="75"/>
        <v>2255.4</v>
      </c>
    </row>
    <row r="193" spans="1:13" ht="60" customHeight="1" x14ac:dyDescent="0.25">
      <c r="A193" s="102" t="s">
        <v>655</v>
      </c>
      <c r="B193" s="58" t="s">
        <v>495</v>
      </c>
      <c r="C193" s="59" t="s">
        <v>209</v>
      </c>
      <c r="D193" s="59" t="s">
        <v>61</v>
      </c>
      <c r="E193" s="59" t="s">
        <v>124</v>
      </c>
      <c r="F193" s="59" t="s">
        <v>64</v>
      </c>
      <c r="G193" s="55">
        <f>G194</f>
        <v>2825.4</v>
      </c>
      <c r="H193" s="55">
        <f t="shared" si="79"/>
        <v>0</v>
      </c>
      <c r="I193" s="55">
        <f t="shared" si="79"/>
        <v>2825.4</v>
      </c>
      <c r="J193" s="55">
        <f>J194</f>
        <v>0</v>
      </c>
      <c r="K193" s="18">
        <f t="shared" si="58"/>
        <v>2825.4</v>
      </c>
      <c r="L193" s="55">
        <f>L194</f>
        <v>-570</v>
      </c>
      <c r="M193" s="18">
        <f t="shared" si="75"/>
        <v>2255.4</v>
      </c>
    </row>
    <row r="194" spans="1:13" ht="46.2" customHeight="1" x14ac:dyDescent="0.25">
      <c r="A194" s="102" t="s">
        <v>731</v>
      </c>
      <c r="B194" s="58" t="s">
        <v>495</v>
      </c>
      <c r="C194" s="59" t="s">
        <v>209</v>
      </c>
      <c r="D194" s="59" t="s">
        <v>61</v>
      </c>
      <c r="E194" s="59" t="s">
        <v>124</v>
      </c>
      <c r="F194" s="59" t="s">
        <v>480</v>
      </c>
      <c r="G194" s="55">
        <f>G195</f>
        <v>2825.4</v>
      </c>
      <c r="H194" s="55">
        <f t="shared" si="79"/>
        <v>0</v>
      </c>
      <c r="I194" s="55">
        <f t="shared" si="79"/>
        <v>2825.4</v>
      </c>
      <c r="J194" s="55">
        <f>J195</f>
        <v>0</v>
      </c>
      <c r="K194" s="18">
        <f t="shared" si="58"/>
        <v>2825.4</v>
      </c>
      <c r="L194" s="55">
        <f>L195</f>
        <v>-570</v>
      </c>
      <c r="M194" s="18">
        <f t="shared" si="75"/>
        <v>2255.4</v>
      </c>
    </row>
    <row r="195" spans="1:13" ht="48.75" customHeight="1" x14ac:dyDescent="0.25">
      <c r="A195" s="9" t="s">
        <v>86</v>
      </c>
      <c r="B195" s="58" t="s">
        <v>495</v>
      </c>
      <c r="C195" s="59" t="s">
        <v>209</v>
      </c>
      <c r="D195" s="59" t="s">
        <v>61</v>
      </c>
      <c r="E195" s="59" t="s">
        <v>124</v>
      </c>
      <c r="F195" s="59" t="s">
        <v>476</v>
      </c>
      <c r="G195" s="55">
        <v>2825.4</v>
      </c>
      <c r="H195" s="5"/>
      <c r="I195" s="18">
        <f t="shared" si="63"/>
        <v>2825.4</v>
      </c>
      <c r="J195" s="55"/>
      <c r="K195" s="18">
        <f t="shared" si="58"/>
        <v>2825.4</v>
      </c>
      <c r="L195" s="55">
        <v>-570</v>
      </c>
      <c r="M195" s="18">
        <f t="shared" si="75"/>
        <v>2255.4</v>
      </c>
    </row>
    <row r="196" spans="1:13" ht="13.95" hidden="1" customHeight="1" x14ac:dyDescent="0.25">
      <c r="A196" s="9" t="s">
        <v>211</v>
      </c>
      <c r="B196" s="58">
        <v>522</v>
      </c>
      <c r="C196" s="59" t="s">
        <v>209</v>
      </c>
      <c r="D196" s="59" t="s">
        <v>66</v>
      </c>
      <c r="E196" s="59" t="s">
        <v>63</v>
      </c>
      <c r="F196" s="59" t="s">
        <v>64</v>
      </c>
      <c r="G196" s="55">
        <f t="shared" ref="G196:L200" si="80">G197</f>
        <v>486.2</v>
      </c>
      <c r="H196" s="55">
        <f t="shared" si="80"/>
        <v>0</v>
      </c>
      <c r="I196" s="55">
        <f t="shared" si="80"/>
        <v>486.2</v>
      </c>
      <c r="J196" s="55">
        <f t="shared" si="80"/>
        <v>0</v>
      </c>
      <c r="K196" s="18">
        <f t="shared" si="58"/>
        <v>486.2</v>
      </c>
      <c r="L196" s="55">
        <f t="shared" si="80"/>
        <v>0</v>
      </c>
      <c r="M196" s="18">
        <f t="shared" si="75"/>
        <v>486.2</v>
      </c>
    </row>
    <row r="197" spans="1:13" ht="28.2" hidden="1" customHeight="1" x14ac:dyDescent="0.25">
      <c r="A197" s="9" t="s">
        <v>109</v>
      </c>
      <c r="B197" s="58">
        <v>522</v>
      </c>
      <c r="C197" s="59" t="s">
        <v>209</v>
      </c>
      <c r="D197" s="59" t="s">
        <v>66</v>
      </c>
      <c r="E197" s="54" t="s">
        <v>110</v>
      </c>
      <c r="F197" s="59" t="s">
        <v>64</v>
      </c>
      <c r="G197" s="55">
        <f t="shared" si="80"/>
        <v>486.2</v>
      </c>
      <c r="H197" s="55">
        <f t="shared" si="80"/>
        <v>0</v>
      </c>
      <c r="I197" s="55">
        <f t="shared" si="80"/>
        <v>486.2</v>
      </c>
      <c r="J197" s="55">
        <f t="shared" si="80"/>
        <v>0</v>
      </c>
      <c r="K197" s="18">
        <f t="shared" si="58"/>
        <v>486.2</v>
      </c>
      <c r="L197" s="55">
        <f t="shared" si="80"/>
        <v>0</v>
      </c>
      <c r="M197" s="18">
        <f t="shared" si="75"/>
        <v>486.2</v>
      </c>
    </row>
    <row r="198" spans="1:13" ht="21.6" hidden="1" customHeight="1" x14ac:dyDescent="0.25">
      <c r="A198" s="9" t="s">
        <v>111</v>
      </c>
      <c r="B198" s="58">
        <v>522</v>
      </c>
      <c r="C198" s="59" t="s">
        <v>209</v>
      </c>
      <c r="D198" s="59" t="s">
        <v>66</v>
      </c>
      <c r="E198" s="54" t="s">
        <v>112</v>
      </c>
      <c r="F198" s="59" t="s">
        <v>64</v>
      </c>
      <c r="G198" s="55">
        <f t="shared" si="80"/>
        <v>486.2</v>
      </c>
      <c r="H198" s="55">
        <f t="shared" si="80"/>
        <v>0</v>
      </c>
      <c r="I198" s="55">
        <f t="shared" si="80"/>
        <v>486.2</v>
      </c>
      <c r="J198" s="55">
        <f t="shared" si="80"/>
        <v>0</v>
      </c>
      <c r="K198" s="18">
        <f t="shared" si="58"/>
        <v>486.2</v>
      </c>
      <c r="L198" s="55">
        <f t="shared" si="80"/>
        <v>0</v>
      </c>
      <c r="M198" s="18">
        <f t="shared" si="75"/>
        <v>486.2</v>
      </c>
    </row>
    <row r="199" spans="1:13" ht="85.2" hidden="1" customHeight="1" x14ac:dyDescent="0.25">
      <c r="A199" s="9" t="s">
        <v>732</v>
      </c>
      <c r="B199" s="58">
        <v>522</v>
      </c>
      <c r="C199" s="59" t="s">
        <v>209</v>
      </c>
      <c r="D199" s="59" t="s">
        <v>66</v>
      </c>
      <c r="E199" s="54" t="s">
        <v>219</v>
      </c>
      <c r="F199" s="59" t="s">
        <v>64</v>
      </c>
      <c r="G199" s="56">
        <f t="shared" si="80"/>
        <v>486.2</v>
      </c>
      <c r="H199" s="56">
        <f t="shared" si="80"/>
        <v>0</v>
      </c>
      <c r="I199" s="56">
        <f t="shared" si="80"/>
        <v>486.2</v>
      </c>
      <c r="J199" s="56">
        <f t="shared" si="80"/>
        <v>0</v>
      </c>
      <c r="K199" s="18">
        <f t="shared" si="58"/>
        <v>486.2</v>
      </c>
      <c r="L199" s="56">
        <f t="shared" si="80"/>
        <v>0</v>
      </c>
      <c r="M199" s="18">
        <f t="shared" si="75"/>
        <v>486.2</v>
      </c>
    </row>
    <row r="200" spans="1:13" ht="26.4" hidden="1" x14ac:dyDescent="0.25">
      <c r="A200" s="9" t="s">
        <v>85</v>
      </c>
      <c r="B200" s="58">
        <v>522</v>
      </c>
      <c r="C200" s="59" t="s">
        <v>209</v>
      </c>
      <c r="D200" s="59" t="s">
        <v>66</v>
      </c>
      <c r="E200" s="54" t="s">
        <v>219</v>
      </c>
      <c r="F200" s="59">
        <v>200</v>
      </c>
      <c r="G200" s="56">
        <f t="shared" si="80"/>
        <v>486.2</v>
      </c>
      <c r="H200" s="56">
        <f t="shared" si="80"/>
        <v>0</v>
      </c>
      <c r="I200" s="56">
        <f t="shared" si="80"/>
        <v>486.2</v>
      </c>
      <c r="J200" s="56">
        <f t="shared" si="80"/>
        <v>0</v>
      </c>
      <c r="K200" s="18">
        <f t="shared" si="58"/>
        <v>486.2</v>
      </c>
      <c r="L200" s="56">
        <f t="shared" si="80"/>
        <v>0</v>
      </c>
      <c r="M200" s="18">
        <f t="shared" si="75"/>
        <v>486.2</v>
      </c>
    </row>
    <row r="201" spans="1:13" ht="43.95" hidden="1" customHeight="1" x14ac:dyDescent="0.25">
      <c r="A201" s="9" t="s">
        <v>86</v>
      </c>
      <c r="B201" s="58">
        <v>522</v>
      </c>
      <c r="C201" s="59" t="s">
        <v>209</v>
      </c>
      <c r="D201" s="59" t="s">
        <v>66</v>
      </c>
      <c r="E201" s="54" t="s">
        <v>219</v>
      </c>
      <c r="F201" s="59">
        <v>240</v>
      </c>
      <c r="G201" s="56">
        <v>486.2</v>
      </c>
      <c r="H201" s="5"/>
      <c r="I201" s="18">
        <f t="shared" si="63"/>
        <v>486.2</v>
      </c>
      <c r="J201" s="56"/>
      <c r="K201" s="18">
        <f>I201+J201</f>
        <v>486.2</v>
      </c>
      <c r="L201" s="56"/>
      <c r="M201" s="18">
        <f>K201+L201</f>
        <v>486.2</v>
      </c>
    </row>
    <row r="202" spans="1:13" ht="19.8" hidden="1" customHeight="1" x14ac:dyDescent="0.25">
      <c r="A202" s="9" t="s">
        <v>795</v>
      </c>
      <c r="B202" s="58" t="s">
        <v>495</v>
      </c>
      <c r="C202" s="59" t="s">
        <v>209</v>
      </c>
      <c r="D202" s="59" t="s">
        <v>78</v>
      </c>
      <c r="E202" s="54" t="s">
        <v>63</v>
      </c>
      <c r="F202" s="59" t="s">
        <v>64</v>
      </c>
      <c r="G202" s="56"/>
      <c r="H202" s="5"/>
      <c r="I202" s="18"/>
      <c r="J202" s="56">
        <f t="shared" ref="J202:M206" si="81">J203</f>
        <v>2811.4</v>
      </c>
      <c r="K202" s="18">
        <f t="shared" si="81"/>
        <v>2811.4</v>
      </c>
      <c r="L202" s="56">
        <f t="shared" si="81"/>
        <v>0</v>
      </c>
      <c r="M202" s="18">
        <f t="shared" si="81"/>
        <v>2811.4</v>
      </c>
    </row>
    <row r="203" spans="1:13" ht="30.6" hidden="1" customHeight="1" x14ac:dyDescent="0.25">
      <c r="A203" s="9" t="s">
        <v>948</v>
      </c>
      <c r="B203" s="58" t="s">
        <v>495</v>
      </c>
      <c r="C203" s="59" t="s">
        <v>209</v>
      </c>
      <c r="D203" s="59" t="s">
        <v>78</v>
      </c>
      <c r="E203" s="54" t="s">
        <v>945</v>
      </c>
      <c r="F203" s="59" t="s">
        <v>64</v>
      </c>
      <c r="G203" s="56"/>
      <c r="H203" s="5"/>
      <c r="I203" s="18"/>
      <c r="J203" s="56">
        <f t="shared" si="81"/>
        <v>2811.4</v>
      </c>
      <c r="K203" s="18">
        <f t="shared" si="81"/>
        <v>2811.4</v>
      </c>
      <c r="L203" s="56">
        <f t="shared" si="81"/>
        <v>0</v>
      </c>
      <c r="M203" s="18">
        <f t="shared" si="81"/>
        <v>2811.4</v>
      </c>
    </row>
    <row r="204" spans="1:13" ht="52.8" hidden="1" x14ac:dyDescent="0.25">
      <c r="A204" s="9" t="s">
        <v>949</v>
      </c>
      <c r="B204" s="58" t="s">
        <v>495</v>
      </c>
      <c r="C204" s="59" t="s">
        <v>209</v>
      </c>
      <c r="D204" s="59" t="s">
        <v>78</v>
      </c>
      <c r="E204" s="54" t="s">
        <v>946</v>
      </c>
      <c r="F204" s="59" t="s">
        <v>64</v>
      </c>
      <c r="G204" s="56"/>
      <c r="H204" s="5"/>
      <c r="I204" s="18"/>
      <c r="J204" s="56">
        <f t="shared" si="81"/>
        <v>2811.4</v>
      </c>
      <c r="K204" s="18">
        <f t="shared" si="81"/>
        <v>2811.4</v>
      </c>
      <c r="L204" s="56">
        <f t="shared" si="81"/>
        <v>0</v>
      </c>
      <c r="M204" s="18">
        <f t="shared" si="81"/>
        <v>2811.4</v>
      </c>
    </row>
    <row r="205" spans="1:13" ht="66" hidden="1" x14ac:dyDescent="0.25">
      <c r="A205" s="9" t="s">
        <v>950</v>
      </c>
      <c r="B205" s="58" t="s">
        <v>495</v>
      </c>
      <c r="C205" s="59" t="s">
        <v>209</v>
      </c>
      <c r="D205" s="59" t="s">
        <v>78</v>
      </c>
      <c r="E205" s="54" t="s">
        <v>947</v>
      </c>
      <c r="F205" s="59" t="s">
        <v>64</v>
      </c>
      <c r="G205" s="56"/>
      <c r="H205" s="5"/>
      <c r="I205" s="18"/>
      <c r="J205" s="56">
        <f t="shared" si="81"/>
        <v>2811.4</v>
      </c>
      <c r="K205" s="18">
        <f t="shared" si="81"/>
        <v>2811.4</v>
      </c>
      <c r="L205" s="56">
        <f t="shared" si="81"/>
        <v>0</v>
      </c>
      <c r="M205" s="18">
        <f t="shared" si="81"/>
        <v>2811.4</v>
      </c>
    </row>
    <row r="206" spans="1:13" ht="31.2" hidden="1" customHeight="1" x14ac:dyDescent="0.25">
      <c r="A206" s="9" t="s">
        <v>85</v>
      </c>
      <c r="B206" s="58" t="s">
        <v>495</v>
      </c>
      <c r="C206" s="59" t="s">
        <v>209</v>
      </c>
      <c r="D206" s="59" t="s">
        <v>78</v>
      </c>
      <c r="E206" s="54" t="s">
        <v>947</v>
      </c>
      <c r="F206" s="59" t="s">
        <v>480</v>
      </c>
      <c r="G206" s="56"/>
      <c r="H206" s="5"/>
      <c r="I206" s="18"/>
      <c r="J206" s="56">
        <f t="shared" si="81"/>
        <v>2811.4</v>
      </c>
      <c r="K206" s="18">
        <f t="shared" si="81"/>
        <v>2811.4</v>
      </c>
      <c r="L206" s="56">
        <f t="shared" si="81"/>
        <v>0</v>
      </c>
      <c r="M206" s="18">
        <f t="shared" si="81"/>
        <v>2811.4</v>
      </c>
    </row>
    <row r="207" spans="1:13" ht="43.95" hidden="1" customHeight="1" x14ac:dyDescent="0.25">
      <c r="A207" s="9" t="s">
        <v>86</v>
      </c>
      <c r="B207" s="58" t="s">
        <v>495</v>
      </c>
      <c r="C207" s="59" t="s">
        <v>209</v>
      </c>
      <c r="D207" s="59" t="s">
        <v>78</v>
      </c>
      <c r="E207" s="54" t="s">
        <v>947</v>
      </c>
      <c r="F207" s="59" t="s">
        <v>476</v>
      </c>
      <c r="G207" s="56"/>
      <c r="H207" s="5"/>
      <c r="I207" s="18"/>
      <c r="J207" s="56">
        <v>2811.4</v>
      </c>
      <c r="K207" s="18">
        <f t="shared" ref="K207" si="82">I207+J207</f>
        <v>2811.4</v>
      </c>
      <c r="L207" s="56"/>
      <c r="M207" s="18">
        <f t="shared" ref="M207" si="83">K207+L207</f>
        <v>2811.4</v>
      </c>
    </row>
    <row r="208" spans="1:13" ht="29.4" hidden="1" customHeight="1" x14ac:dyDescent="0.25">
      <c r="A208" s="9" t="s">
        <v>938</v>
      </c>
      <c r="B208" s="58" t="s">
        <v>495</v>
      </c>
      <c r="C208" s="59" t="s">
        <v>209</v>
      </c>
      <c r="D208" s="59" t="s">
        <v>209</v>
      </c>
      <c r="E208" s="59" t="s">
        <v>63</v>
      </c>
      <c r="F208" s="59" t="s">
        <v>575</v>
      </c>
      <c r="G208" s="56">
        <f>G209</f>
        <v>0</v>
      </c>
      <c r="H208" s="56">
        <f t="shared" ref="H208:I212" si="84">H209</f>
        <v>1689.6</v>
      </c>
      <c r="I208" s="56">
        <f t="shared" si="84"/>
        <v>1689.6</v>
      </c>
      <c r="J208" s="56">
        <f>J209</f>
        <v>0</v>
      </c>
      <c r="K208" s="18">
        <f>I208+J208</f>
        <v>1689.6</v>
      </c>
      <c r="L208" s="56">
        <f>L209</f>
        <v>0</v>
      </c>
      <c r="M208" s="18">
        <f>K208+L208</f>
        <v>1689.6</v>
      </c>
    </row>
    <row r="209" spans="1:13" ht="16.95" hidden="1" customHeight="1" x14ac:dyDescent="0.25">
      <c r="A209" s="9" t="s">
        <v>376</v>
      </c>
      <c r="B209" s="58" t="s">
        <v>495</v>
      </c>
      <c r="C209" s="59" t="s">
        <v>209</v>
      </c>
      <c r="D209" s="59" t="s">
        <v>209</v>
      </c>
      <c r="E209" s="54" t="s">
        <v>110</v>
      </c>
      <c r="F209" s="59" t="s">
        <v>64</v>
      </c>
      <c r="G209" s="56">
        <f>G210</f>
        <v>0</v>
      </c>
      <c r="H209" s="56">
        <f t="shared" si="84"/>
        <v>1689.6</v>
      </c>
      <c r="I209" s="56">
        <f>I210</f>
        <v>1689.6</v>
      </c>
      <c r="J209" s="56">
        <f>J210</f>
        <v>0</v>
      </c>
      <c r="K209" s="18">
        <f t="shared" ref="K209:K278" si="85">I209+J209</f>
        <v>1689.6</v>
      </c>
      <c r="L209" s="56">
        <f>L210</f>
        <v>0</v>
      </c>
      <c r="M209" s="18">
        <f t="shared" ref="M209:M278" si="86">K209+L209</f>
        <v>1689.6</v>
      </c>
    </row>
    <row r="210" spans="1:13" ht="15.6" hidden="1" customHeight="1" x14ac:dyDescent="0.25">
      <c r="A210" s="9" t="s">
        <v>111</v>
      </c>
      <c r="B210" s="58" t="s">
        <v>495</v>
      </c>
      <c r="C210" s="59" t="s">
        <v>209</v>
      </c>
      <c r="D210" s="59" t="s">
        <v>209</v>
      </c>
      <c r="E210" s="54" t="s">
        <v>112</v>
      </c>
      <c r="F210" s="59" t="s">
        <v>64</v>
      </c>
      <c r="G210" s="56">
        <f>G211</f>
        <v>0</v>
      </c>
      <c r="H210" s="56">
        <f t="shared" si="84"/>
        <v>1689.6</v>
      </c>
      <c r="I210" s="56">
        <f t="shared" si="84"/>
        <v>1689.6</v>
      </c>
      <c r="J210" s="56">
        <f>J211</f>
        <v>0</v>
      </c>
      <c r="K210" s="18">
        <f t="shared" si="85"/>
        <v>1689.6</v>
      </c>
      <c r="L210" s="56">
        <f>L211</f>
        <v>0</v>
      </c>
      <c r="M210" s="18">
        <f t="shared" si="86"/>
        <v>1689.6</v>
      </c>
    </row>
    <row r="211" spans="1:13" ht="60" hidden="1" customHeight="1" x14ac:dyDescent="0.25">
      <c r="A211" s="9" t="s">
        <v>939</v>
      </c>
      <c r="B211" s="58" t="s">
        <v>495</v>
      </c>
      <c r="C211" s="59" t="s">
        <v>209</v>
      </c>
      <c r="D211" s="59" t="s">
        <v>209</v>
      </c>
      <c r="E211" s="54" t="s">
        <v>937</v>
      </c>
      <c r="F211" s="59" t="s">
        <v>64</v>
      </c>
      <c r="G211" s="56">
        <f>G212</f>
        <v>0</v>
      </c>
      <c r="H211" s="56">
        <f>H212</f>
        <v>1689.6</v>
      </c>
      <c r="I211" s="56">
        <f>I212</f>
        <v>1689.6</v>
      </c>
      <c r="J211" s="56">
        <f>J212</f>
        <v>0</v>
      </c>
      <c r="K211" s="18">
        <f t="shared" si="85"/>
        <v>1689.6</v>
      </c>
      <c r="L211" s="56">
        <f>L212</f>
        <v>0</v>
      </c>
      <c r="M211" s="18">
        <f t="shared" si="86"/>
        <v>1689.6</v>
      </c>
    </row>
    <row r="212" spans="1:13" ht="29.4" hidden="1" customHeight="1" x14ac:dyDescent="0.25">
      <c r="A212" s="9" t="s">
        <v>565</v>
      </c>
      <c r="B212" s="58" t="s">
        <v>495</v>
      </c>
      <c r="C212" s="59" t="s">
        <v>209</v>
      </c>
      <c r="D212" s="59" t="s">
        <v>209</v>
      </c>
      <c r="E212" s="54" t="s">
        <v>937</v>
      </c>
      <c r="F212" s="59" t="s">
        <v>480</v>
      </c>
      <c r="G212" s="56">
        <f>G213</f>
        <v>0</v>
      </c>
      <c r="H212" s="56">
        <f t="shared" si="84"/>
        <v>1689.6</v>
      </c>
      <c r="I212" s="56">
        <f t="shared" si="84"/>
        <v>1689.6</v>
      </c>
      <c r="J212" s="56">
        <f>J213</f>
        <v>0</v>
      </c>
      <c r="K212" s="18">
        <f t="shared" si="85"/>
        <v>1689.6</v>
      </c>
      <c r="L212" s="56">
        <f>L213</f>
        <v>0</v>
      </c>
      <c r="M212" s="18">
        <f t="shared" si="86"/>
        <v>1689.6</v>
      </c>
    </row>
    <row r="213" spans="1:13" ht="43.5" hidden="1" customHeight="1" x14ac:dyDescent="0.25">
      <c r="A213" s="9" t="s">
        <v>86</v>
      </c>
      <c r="B213" s="58" t="s">
        <v>495</v>
      </c>
      <c r="C213" s="59" t="s">
        <v>209</v>
      </c>
      <c r="D213" s="59" t="s">
        <v>209</v>
      </c>
      <c r="E213" s="54" t="s">
        <v>937</v>
      </c>
      <c r="F213" s="59" t="s">
        <v>476</v>
      </c>
      <c r="G213" s="56">
        <v>0</v>
      </c>
      <c r="H213" s="18">
        <v>1689.6</v>
      </c>
      <c r="I213" s="18">
        <f>G213+H213</f>
        <v>1689.6</v>
      </c>
      <c r="J213" s="56"/>
      <c r="K213" s="18">
        <f t="shared" si="85"/>
        <v>1689.6</v>
      </c>
      <c r="L213" s="56"/>
      <c r="M213" s="18">
        <f t="shared" si="86"/>
        <v>1689.6</v>
      </c>
    </row>
    <row r="214" spans="1:13" hidden="1" x14ac:dyDescent="0.25">
      <c r="A214" s="8" t="s">
        <v>300</v>
      </c>
      <c r="B214" s="60">
        <v>522</v>
      </c>
      <c r="C214" s="101">
        <v>10</v>
      </c>
      <c r="D214" s="101" t="s">
        <v>62</v>
      </c>
      <c r="E214" s="101" t="s">
        <v>63</v>
      </c>
      <c r="F214" s="101" t="s">
        <v>64</v>
      </c>
      <c r="G214" s="57">
        <f>G215+G222+G229</f>
        <v>5450.7</v>
      </c>
      <c r="H214" s="57">
        <f t="shared" ref="H214:I214" si="87">H215+H222+H229</f>
        <v>0</v>
      </c>
      <c r="I214" s="57">
        <f t="shared" si="87"/>
        <v>5450.7</v>
      </c>
      <c r="J214" s="57">
        <f>J215+J222+J229</f>
        <v>0</v>
      </c>
      <c r="K214" s="22">
        <f t="shared" si="85"/>
        <v>5450.7</v>
      </c>
      <c r="L214" s="57">
        <f>L215+L222+L229</f>
        <v>0</v>
      </c>
      <c r="M214" s="22">
        <f t="shared" si="86"/>
        <v>5450.7</v>
      </c>
    </row>
    <row r="215" spans="1:13" hidden="1" x14ac:dyDescent="0.25">
      <c r="A215" s="9" t="s">
        <v>303</v>
      </c>
      <c r="B215" s="58">
        <v>522</v>
      </c>
      <c r="C215" s="59">
        <v>10</v>
      </c>
      <c r="D215" s="59" t="s">
        <v>61</v>
      </c>
      <c r="E215" s="59" t="s">
        <v>63</v>
      </c>
      <c r="F215" s="59" t="s">
        <v>64</v>
      </c>
      <c r="G215" s="55">
        <f t="shared" ref="G215:L220" si="88">G216</f>
        <v>5050.7</v>
      </c>
      <c r="H215" s="55">
        <f t="shared" si="88"/>
        <v>0</v>
      </c>
      <c r="I215" s="55">
        <f t="shared" si="88"/>
        <v>5050.7</v>
      </c>
      <c r="J215" s="55">
        <f t="shared" si="88"/>
        <v>0</v>
      </c>
      <c r="K215" s="18">
        <f t="shared" si="85"/>
        <v>5050.7</v>
      </c>
      <c r="L215" s="55">
        <f t="shared" si="88"/>
        <v>0</v>
      </c>
      <c r="M215" s="18">
        <f t="shared" si="86"/>
        <v>5050.7</v>
      </c>
    </row>
    <row r="216" spans="1:13" ht="26.4" hidden="1" x14ac:dyDescent="0.25">
      <c r="A216" s="9" t="s">
        <v>656</v>
      </c>
      <c r="B216" s="58">
        <v>522</v>
      </c>
      <c r="C216" s="59">
        <v>10</v>
      </c>
      <c r="D216" s="59" t="s">
        <v>61</v>
      </c>
      <c r="E216" s="59" t="s">
        <v>304</v>
      </c>
      <c r="F216" s="59" t="s">
        <v>64</v>
      </c>
      <c r="G216" s="55">
        <f t="shared" si="88"/>
        <v>5050.7</v>
      </c>
      <c r="H216" s="55">
        <f t="shared" si="88"/>
        <v>0</v>
      </c>
      <c r="I216" s="55">
        <f t="shared" si="88"/>
        <v>5050.7</v>
      </c>
      <c r="J216" s="55">
        <f t="shared" si="88"/>
        <v>0</v>
      </c>
      <c r="K216" s="18">
        <f t="shared" si="85"/>
        <v>5050.7</v>
      </c>
      <c r="L216" s="55">
        <f t="shared" si="88"/>
        <v>0</v>
      </c>
      <c r="M216" s="18">
        <f t="shared" si="86"/>
        <v>5050.7</v>
      </c>
    </row>
    <row r="217" spans="1:13" ht="81.599999999999994" hidden="1" customHeight="1" x14ac:dyDescent="0.25">
      <c r="A217" s="110" t="s">
        <v>735</v>
      </c>
      <c r="B217" s="58">
        <v>522</v>
      </c>
      <c r="C217" s="59" t="s">
        <v>301</v>
      </c>
      <c r="D217" s="59" t="s">
        <v>61</v>
      </c>
      <c r="E217" s="59" t="s">
        <v>305</v>
      </c>
      <c r="F217" s="59" t="s">
        <v>64</v>
      </c>
      <c r="G217" s="55">
        <f t="shared" si="88"/>
        <v>5050.7</v>
      </c>
      <c r="H217" s="55">
        <f t="shared" si="88"/>
        <v>0</v>
      </c>
      <c r="I217" s="55">
        <f t="shared" si="88"/>
        <v>5050.7</v>
      </c>
      <c r="J217" s="55">
        <f t="shared" si="88"/>
        <v>0</v>
      </c>
      <c r="K217" s="18">
        <f t="shared" si="85"/>
        <v>5050.7</v>
      </c>
      <c r="L217" s="55">
        <f t="shared" si="88"/>
        <v>0</v>
      </c>
      <c r="M217" s="18">
        <f t="shared" si="86"/>
        <v>5050.7</v>
      </c>
    </row>
    <row r="218" spans="1:13" ht="60" hidden="1" customHeight="1" x14ac:dyDescent="0.25">
      <c r="A218" s="110" t="s">
        <v>677</v>
      </c>
      <c r="B218" s="58">
        <v>522</v>
      </c>
      <c r="C218" s="59">
        <v>10</v>
      </c>
      <c r="D218" s="59" t="s">
        <v>61</v>
      </c>
      <c r="E218" s="59" t="s">
        <v>306</v>
      </c>
      <c r="F218" s="59" t="s">
        <v>64</v>
      </c>
      <c r="G218" s="55">
        <f t="shared" si="88"/>
        <v>5050.7</v>
      </c>
      <c r="H218" s="55">
        <f t="shared" si="88"/>
        <v>0</v>
      </c>
      <c r="I218" s="55">
        <f t="shared" si="88"/>
        <v>5050.7</v>
      </c>
      <c r="J218" s="55">
        <f t="shared" si="88"/>
        <v>0</v>
      </c>
      <c r="K218" s="18">
        <f t="shared" si="85"/>
        <v>5050.7</v>
      </c>
      <c r="L218" s="55">
        <f t="shared" si="88"/>
        <v>0</v>
      </c>
      <c r="M218" s="18">
        <f t="shared" si="86"/>
        <v>5050.7</v>
      </c>
    </row>
    <row r="219" spans="1:13" ht="59.25" hidden="1" customHeight="1" x14ac:dyDescent="0.25">
      <c r="A219" s="110" t="s">
        <v>594</v>
      </c>
      <c r="B219" s="58">
        <v>522</v>
      </c>
      <c r="C219" s="59" t="s">
        <v>301</v>
      </c>
      <c r="D219" s="59" t="s">
        <v>61</v>
      </c>
      <c r="E219" s="59" t="s">
        <v>393</v>
      </c>
      <c r="F219" s="59" t="s">
        <v>64</v>
      </c>
      <c r="G219" s="55">
        <f t="shared" si="88"/>
        <v>5050.7</v>
      </c>
      <c r="H219" s="55">
        <f t="shared" si="88"/>
        <v>0</v>
      </c>
      <c r="I219" s="55">
        <f t="shared" si="88"/>
        <v>5050.7</v>
      </c>
      <c r="J219" s="55">
        <f t="shared" si="88"/>
        <v>0</v>
      </c>
      <c r="K219" s="18">
        <f t="shared" si="85"/>
        <v>5050.7</v>
      </c>
      <c r="L219" s="55">
        <f t="shared" si="88"/>
        <v>0</v>
      </c>
      <c r="M219" s="18">
        <f t="shared" si="86"/>
        <v>5050.7</v>
      </c>
    </row>
    <row r="220" spans="1:13" ht="26.4" hidden="1" x14ac:dyDescent="0.25">
      <c r="A220" s="9" t="s">
        <v>308</v>
      </c>
      <c r="B220" s="58">
        <v>522</v>
      </c>
      <c r="C220" s="59">
        <v>10</v>
      </c>
      <c r="D220" s="59" t="s">
        <v>61</v>
      </c>
      <c r="E220" s="59" t="s">
        <v>307</v>
      </c>
      <c r="F220" s="59">
        <v>300</v>
      </c>
      <c r="G220" s="55">
        <f t="shared" si="88"/>
        <v>5050.7</v>
      </c>
      <c r="H220" s="55">
        <f t="shared" si="88"/>
        <v>0</v>
      </c>
      <c r="I220" s="55">
        <f t="shared" si="88"/>
        <v>5050.7</v>
      </c>
      <c r="J220" s="55">
        <f t="shared" si="88"/>
        <v>0</v>
      </c>
      <c r="K220" s="18">
        <f t="shared" si="85"/>
        <v>5050.7</v>
      </c>
      <c r="L220" s="55">
        <f t="shared" si="88"/>
        <v>0</v>
      </c>
      <c r="M220" s="18">
        <f t="shared" si="86"/>
        <v>5050.7</v>
      </c>
    </row>
    <row r="221" spans="1:13" ht="26.4" hidden="1" x14ac:dyDescent="0.25">
      <c r="A221" s="9" t="s">
        <v>309</v>
      </c>
      <c r="B221" s="58">
        <v>522</v>
      </c>
      <c r="C221" s="59" t="s">
        <v>301</v>
      </c>
      <c r="D221" s="59" t="s">
        <v>61</v>
      </c>
      <c r="E221" s="59" t="s">
        <v>307</v>
      </c>
      <c r="F221" s="59">
        <v>310</v>
      </c>
      <c r="G221" s="55">
        <v>5050.7</v>
      </c>
      <c r="H221" s="5"/>
      <c r="I221" s="18">
        <f t="shared" ref="I221:I277" si="89">G221+H221</f>
        <v>5050.7</v>
      </c>
      <c r="J221" s="55"/>
      <c r="K221" s="18">
        <f t="shared" si="85"/>
        <v>5050.7</v>
      </c>
      <c r="L221" s="55"/>
      <c r="M221" s="18">
        <f t="shared" si="86"/>
        <v>5050.7</v>
      </c>
    </row>
    <row r="222" spans="1:13" ht="17.25" hidden="1" customHeight="1" x14ac:dyDescent="0.25">
      <c r="A222" s="9" t="s">
        <v>310</v>
      </c>
      <c r="B222" s="58">
        <v>522</v>
      </c>
      <c r="C222" s="59">
        <v>10</v>
      </c>
      <c r="D222" s="59" t="s">
        <v>78</v>
      </c>
      <c r="E222" s="58" t="s">
        <v>63</v>
      </c>
      <c r="F222" s="59" t="s">
        <v>64</v>
      </c>
      <c r="G222" s="55">
        <f>G223</f>
        <v>300</v>
      </c>
      <c r="H222" s="55">
        <f t="shared" ref="H222:I223" si="90">H223</f>
        <v>0</v>
      </c>
      <c r="I222" s="55">
        <f t="shared" si="90"/>
        <v>300</v>
      </c>
      <c r="J222" s="55">
        <f>J223</f>
        <v>0</v>
      </c>
      <c r="K222" s="18">
        <f t="shared" si="85"/>
        <v>300</v>
      </c>
      <c r="L222" s="55">
        <f>L223</f>
        <v>0</v>
      </c>
      <c r="M222" s="18">
        <f t="shared" si="86"/>
        <v>300</v>
      </c>
    </row>
    <row r="223" spans="1:13" ht="28.95" hidden="1" customHeight="1" x14ac:dyDescent="0.25">
      <c r="A223" s="9" t="s">
        <v>656</v>
      </c>
      <c r="B223" s="58">
        <v>522</v>
      </c>
      <c r="C223" s="59">
        <v>10</v>
      </c>
      <c r="D223" s="59" t="s">
        <v>78</v>
      </c>
      <c r="E223" s="59" t="s">
        <v>304</v>
      </c>
      <c r="F223" s="59" t="s">
        <v>64</v>
      </c>
      <c r="G223" s="55">
        <f>G224</f>
        <v>300</v>
      </c>
      <c r="H223" s="55">
        <f t="shared" si="90"/>
        <v>0</v>
      </c>
      <c r="I223" s="55">
        <f t="shared" si="90"/>
        <v>300</v>
      </c>
      <c r="J223" s="55">
        <f>J224</f>
        <v>0</v>
      </c>
      <c r="K223" s="18">
        <f t="shared" si="85"/>
        <v>300</v>
      </c>
      <c r="L223" s="55">
        <f>L224</f>
        <v>0</v>
      </c>
      <c r="M223" s="18">
        <f t="shared" si="86"/>
        <v>300</v>
      </c>
    </row>
    <row r="224" spans="1:13" ht="44.25" hidden="1" customHeight="1" x14ac:dyDescent="0.25">
      <c r="A224" s="110" t="s">
        <v>315</v>
      </c>
      <c r="B224" s="58">
        <v>522</v>
      </c>
      <c r="C224" s="59">
        <v>10</v>
      </c>
      <c r="D224" s="59" t="s">
        <v>78</v>
      </c>
      <c r="E224" s="59" t="s">
        <v>316</v>
      </c>
      <c r="F224" s="59" t="s">
        <v>64</v>
      </c>
      <c r="G224" s="55">
        <f t="shared" ref="G224:L227" si="91">G225</f>
        <v>300</v>
      </c>
      <c r="H224" s="55">
        <f t="shared" si="91"/>
        <v>0</v>
      </c>
      <c r="I224" s="55">
        <f t="shared" si="91"/>
        <v>300</v>
      </c>
      <c r="J224" s="55">
        <f t="shared" si="91"/>
        <v>0</v>
      </c>
      <c r="K224" s="18">
        <f t="shared" si="85"/>
        <v>300</v>
      </c>
      <c r="L224" s="55">
        <f t="shared" si="91"/>
        <v>0</v>
      </c>
      <c r="M224" s="18">
        <f t="shared" si="86"/>
        <v>300</v>
      </c>
    </row>
    <row r="225" spans="1:13" ht="61.5" hidden="1" customHeight="1" x14ac:dyDescent="0.25">
      <c r="A225" s="110" t="s">
        <v>598</v>
      </c>
      <c r="B225" s="58">
        <v>522</v>
      </c>
      <c r="C225" s="59">
        <v>10</v>
      </c>
      <c r="D225" s="59" t="s">
        <v>78</v>
      </c>
      <c r="E225" s="59" t="s">
        <v>317</v>
      </c>
      <c r="F225" s="59" t="s">
        <v>64</v>
      </c>
      <c r="G225" s="55">
        <f t="shared" si="91"/>
        <v>300</v>
      </c>
      <c r="H225" s="55">
        <f t="shared" si="91"/>
        <v>0</v>
      </c>
      <c r="I225" s="55">
        <f t="shared" si="91"/>
        <v>300</v>
      </c>
      <c r="J225" s="55">
        <f t="shared" si="91"/>
        <v>0</v>
      </c>
      <c r="K225" s="18">
        <f t="shared" si="85"/>
        <v>300</v>
      </c>
      <c r="L225" s="55">
        <f t="shared" si="91"/>
        <v>0</v>
      </c>
      <c r="M225" s="18">
        <f t="shared" si="86"/>
        <v>300</v>
      </c>
    </row>
    <row r="226" spans="1:13" ht="60.75" hidden="1" customHeight="1" x14ac:dyDescent="0.25">
      <c r="A226" s="110" t="s">
        <v>596</v>
      </c>
      <c r="B226" s="58">
        <v>522</v>
      </c>
      <c r="C226" s="59">
        <v>10</v>
      </c>
      <c r="D226" s="59" t="s">
        <v>78</v>
      </c>
      <c r="E226" s="59" t="s">
        <v>318</v>
      </c>
      <c r="F226" s="59" t="s">
        <v>64</v>
      </c>
      <c r="G226" s="55">
        <f t="shared" si="91"/>
        <v>300</v>
      </c>
      <c r="H226" s="55">
        <f t="shared" si="91"/>
        <v>0</v>
      </c>
      <c r="I226" s="55">
        <f t="shared" si="91"/>
        <v>300</v>
      </c>
      <c r="J226" s="55">
        <f t="shared" si="91"/>
        <v>0</v>
      </c>
      <c r="K226" s="18">
        <f t="shared" si="85"/>
        <v>300</v>
      </c>
      <c r="L226" s="55">
        <f t="shared" si="91"/>
        <v>0</v>
      </c>
      <c r="M226" s="18">
        <f t="shared" si="86"/>
        <v>300</v>
      </c>
    </row>
    <row r="227" spans="1:13" ht="26.4" hidden="1" x14ac:dyDescent="0.25">
      <c r="A227" s="9" t="s">
        <v>308</v>
      </c>
      <c r="B227" s="58">
        <v>522</v>
      </c>
      <c r="C227" s="59">
        <v>10</v>
      </c>
      <c r="D227" s="59" t="s">
        <v>78</v>
      </c>
      <c r="E227" s="59" t="s">
        <v>318</v>
      </c>
      <c r="F227" s="59">
        <v>300</v>
      </c>
      <c r="G227" s="55">
        <f t="shared" si="91"/>
        <v>300</v>
      </c>
      <c r="H227" s="55">
        <f t="shared" si="91"/>
        <v>0</v>
      </c>
      <c r="I227" s="55">
        <f t="shared" si="91"/>
        <v>300</v>
      </c>
      <c r="J227" s="55">
        <f t="shared" si="91"/>
        <v>0</v>
      </c>
      <c r="K227" s="18">
        <f t="shared" si="85"/>
        <v>300</v>
      </c>
      <c r="L227" s="55">
        <f t="shared" si="91"/>
        <v>0</v>
      </c>
      <c r="M227" s="18">
        <f t="shared" si="86"/>
        <v>300</v>
      </c>
    </row>
    <row r="228" spans="1:13" ht="33" hidden="1" customHeight="1" x14ac:dyDescent="0.25">
      <c r="A228" s="9" t="s">
        <v>313</v>
      </c>
      <c r="B228" s="58">
        <v>522</v>
      </c>
      <c r="C228" s="59">
        <v>10</v>
      </c>
      <c r="D228" s="59" t="s">
        <v>78</v>
      </c>
      <c r="E228" s="59" t="s">
        <v>318</v>
      </c>
      <c r="F228" s="59">
        <v>320</v>
      </c>
      <c r="G228" s="55">
        <v>300</v>
      </c>
      <c r="H228" s="5"/>
      <c r="I228" s="18">
        <f t="shared" si="89"/>
        <v>300</v>
      </c>
      <c r="J228" s="55"/>
      <c r="K228" s="18">
        <f t="shared" si="85"/>
        <v>300</v>
      </c>
      <c r="L228" s="55"/>
      <c r="M228" s="18">
        <f t="shared" si="86"/>
        <v>300</v>
      </c>
    </row>
    <row r="229" spans="1:13" ht="17.399999999999999" hidden="1" customHeight="1" x14ac:dyDescent="0.25">
      <c r="A229" s="9" t="s">
        <v>455</v>
      </c>
      <c r="B229" s="58">
        <v>522</v>
      </c>
      <c r="C229" s="59">
        <v>10</v>
      </c>
      <c r="D229" s="59" t="s">
        <v>96</v>
      </c>
      <c r="E229" s="58" t="s">
        <v>63</v>
      </c>
      <c r="F229" s="56" t="str">
        <f t="shared" ref="F229:L233" si="92">F230</f>
        <v>000</v>
      </c>
      <c r="G229" s="56">
        <f t="shared" si="92"/>
        <v>100</v>
      </c>
      <c r="H229" s="56">
        <f t="shared" si="92"/>
        <v>0</v>
      </c>
      <c r="I229" s="56">
        <f t="shared" si="92"/>
        <v>100</v>
      </c>
      <c r="J229" s="56">
        <f t="shared" si="92"/>
        <v>0</v>
      </c>
      <c r="K229" s="18">
        <f t="shared" si="85"/>
        <v>100</v>
      </c>
      <c r="L229" s="56">
        <f t="shared" si="92"/>
        <v>0</v>
      </c>
      <c r="M229" s="18">
        <f t="shared" si="86"/>
        <v>100</v>
      </c>
    </row>
    <row r="230" spans="1:13" ht="45" hidden="1" customHeight="1" x14ac:dyDescent="0.25">
      <c r="A230" s="110" t="s">
        <v>589</v>
      </c>
      <c r="B230" s="58">
        <v>522</v>
      </c>
      <c r="C230" s="59">
        <v>10</v>
      </c>
      <c r="D230" s="59" t="s">
        <v>96</v>
      </c>
      <c r="E230" s="59" t="s">
        <v>320</v>
      </c>
      <c r="F230" s="59" t="s">
        <v>64</v>
      </c>
      <c r="G230" s="55">
        <f t="shared" si="92"/>
        <v>100</v>
      </c>
      <c r="H230" s="55">
        <f t="shared" si="92"/>
        <v>0</v>
      </c>
      <c r="I230" s="55">
        <f t="shared" si="92"/>
        <v>100</v>
      </c>
      <c r="J230" s="55">
        <f t="shared" si="92"/>
        <v>0</v>
      </c>
      <c r="K230" s="18">
        <f t="shared" si="85"/>
        <v>100</v>
      </c>
      <c r="L230" s="55">
        <f t="shared" si="92"/>
        <v>0</v>
      </c>
      <c r="M230" s="18">
        <f t="shared" si="86"/>
        <v>100</v>
      </c>
    </row>
    <row r="231" spans="1:13" ht="45.75" hidden="1" customHeight="1" x14ac:dyDescent="0.25">
      <c r="A231" s="110" t="s">
        <v>599</v>
      </c>
      <c r="B231" s="58">
        <v>522</v>
      </c>
      <c r="C231" s="59">
        <v>10</v>
      </c>
      <c r="D231" s="59" t="s">
        <v>96</v>
      </c>
      <c r="E231" s="59" t="s">
        <v>321</v>
      </c>
      <c r="F231" s="59" t="s">
        <v>64</v>
      </c>
      <c r="G231" s="55">
        <f t="shared" si="92"/>
        <v>100</v>
      </c>
      <c r="H231" s="55">
        <f t="shared" si="92"/>
        <v>0</v>
      </c>
      <c r="I231" s="55">
        <f t="shared" si="92"/>
        <v>100</v>
      </c>
      <c r="J231" s="55">
        <f t="shared" si="92"/>
        <v>0</v>
      </c>
      <c r="K231" s="18">
        <f t="shared" si="85"/>
        <v>100</v>
      </c>
      <c r="L231" s="55">
        <f t="shared" si="92"/>
        <v>0</v>
      </c>
      <c r="M231" s="18">
        <f t="shared" si="86"/>
        <v>100</v>
      </c>
    </row>
    <row r="232" spans="1:13" ht="47.25" hidden="1" customHeight="1" x14ac:dyDescent="0.25">
      <c r="A232" s="110" t="s">
        <v>733</v>
      </c>
      <c r="B232" s="58">
        <v>522</v>
      </c>
      <c r="C232" s="59">
        <v>10</v>
      </c>
      <c r="D232" s="59" t="s">
        <v>96</v>
      </c>
      <c r="E232" s="59" t="s">
        <v>322</v>
      </c>
      <c r="F232" s="59" t="s">
        <v>64</v>
      </c>
      <c r="G232" s="55">
        <f t="shared" si="92"/>
        <v>100</v>
      </c>
      <c r="H232" s="55">
        <f t="shared" si="92"/>
        <v>0</v>
      </c>
      <c r="I232" s="55">
        <f t="shared" si="92"/>
        <v>100</v>
      </c>
      <c r="J232" s="55">
        <f t="shared" si="92"/>
        <v>0</v>
      </c>
      <c r="K232" s="18">
        <f t="shared" si="85"/>
        <v>100</v>
      </c>
      <c r="L232" s="55">
        <f t="shared" si="92"/>
        <v>0</v>
      </c>
      <c r="M232" s="18">
        <f t="shared" si="86"/>
        <v>100</v>
      </c>
    </row>
    <row r="233" spans="1:13" ht="43.5" hidden="1" customHeight="1" x14ac:dyDescent="0.25">
      <c r="A233" s="9" t="s">
        <v>166</v>
      </c>
      <c r="B233" s="58">
        <v>522</v>
      </c>
      <c r="C233" s="59">
        <v>10</v>
      </c>
      <c r="D233" s="59" t="s">
        <v>96</v>
      </c>
      <c r="E233" s="59" t="s">
        <v>322</v>
      </c>
      <c r="F233" s="59">
        <v>600</v>
      </c>
      <c r="G233" s="55">
        <f t="shared" si="92"/>
        <v>100</v>
      </c>
      <c r="H233" s="55">
        <f t="shared" si="92"/>
        <v>0</v>
      </c>
      <c r="I233" s="55">
        <f t="shared" si="92"/>
        <v>100</v>
      </c>
      <c r="J233" s="55">
        <f t="shared" si="92"/>
        <v>0</v>
      </c>
      <c r="K233" s="18">
        <f t="shared" si="85"/>
        <v>100</v>
      </c>
      <c r="L233" s="55">
        <f t="shared" si="92"/>
        <v>0</v>
      </c>
      <c r="M233" s="18">
        <f t="shared" si="86"/>
        <v>100</v>
      </c>
    </row>
    <row r="234" spans="1:13" ht="45.75" hidden="1" customHeight="1" x14ac:dyDescent="0.25">
      <c r="A234" s="9" t="s">
        <v>323</v>
      </c>
      <c r="B234" s="58">
        <v>522</v>
      </c>
      <c r="C234" s="59">
        <v>10</v>
      </c>
      <c r="D234" s="59" t="s">
        <v>96</v>
      </c>
      <c r="E234" s="59" t="s">
        <v>322</v>
      </c>
      <c r="F234" s="59">
        <v>630</v>
      </c>
      <c r="G234" s="55">
        <v>100</v>
      </c>
      <c r="H234" s="5"/>
      <c r="I234" s="18">
        <f t="shared" si="89"/>
        <v>100</v>
      </c>
      <c r="J234" s="55"/>
      <c r="K234" s="18">
        <f t="shared" si="85"/>
        <v>100</v>
      </c>
      <c r="L234" s="55"/>
      <c r="M234" s="18">
        <f t="shared" si="86"/>
        <v>100</v>
      </c>
    </row>
    <row r="235" spans="1:13" ht="16.2" hidden="1" customHeight="1" x14ac:dyDescent="0.25">
      <c r="A235" s="8" t="s">
        <v>330</v>
      </c>
      <c r="B235" s="60">
        <v>522</v>
      </c>
      <c r="C235" s="101">
        <v>11</v>
      </c>
      <c r="D235" s="101" t="s">
        <v>62</v>
      </c>
      <c r="E235" s="101" t="s">
        <v>63</v>
      </c>
      <c r="F235" s="101" t="s">
        <v>64</v>
      </c>
      <c r="G235" s="3">
        <f>G236+G250</f>
        <v>11216.5</v>
      </c>
      <c r="H235" s="3">
        <f t="shared" ref="H235:I235" si="93">H236+H250</f>
        <v>329.7</v>
      </c>
      <c r="I235" s="3">
        <f t="shared" si="93"/>
        <v>11546.2</v>
      </c>
      <c r="J235" s="3">
        <f>J236+J250</f>
        <v>500</v>
      </c>
      <c r="K235" s="22">
        <f t="shared" si="85"/>
        <v>12046.2</v>
      </c>
      <c r="L235" s="3">
        <f>L236+L250</f>
        <v>0</v>
      </c>
      <c r="M235" s="22">
        <f t="shared" si="86"/>
        <v>12046.2</v>
      </c>
    </row>
    <row r="236" spans="1:13" ht="14.4" hidden="1" customHeight="1" x14ac:dyDescent="0.25">
      <c r="A236" s="9" t="s">
        <v>500</v>
      </c>
      <c r="B236" s="58">
        <v>522</v>
      </c>
      <c r="C236" s="59">
        <v>11</v>
      </c>
      <c r="D236" s="59" t="s">
        <v>61</v>
      </c>
      <c r="E236" s="59" t="s">
        <v>63</v>
      </c>
      <c r="F236" s="59" t="s">
        <v>64</v>
      </c>
      <c r="G236" s="55">
        <f>G237</f>
        <v>739.90000000000009</v>
      </c>
      <c r="H236" s="55">
        <f t="shared" ref="H236:I236" si="94">H237</f>
        <v>329.7</v>
      </c>
      <c r="I236" s="55">
        <f t="shared" si="94"/>
        <v>1069.5999999999999</v>
      </c>
      <c r="J236" s="55">
        <f>J237</f>
        <v>0</v>
      </c>
      <c r="K236" s="18">
        <f t="shared" si="85"/>
        <v>1069.5999999999999</v>
      </c>
      <c r="L236" s="55">
        <f>L237</f>
        <v>0</v>
      </c>
      <c r="M236" s="18">
        <f t="shared" si="86"/>
        <v>1069.5999999999999</v>
      </c>
    </row>
    <row r="237" spans="1:13" ht="49.95" hidden="1" customHeight="1" x14ac:dyDescent="0.25">
      <c r="A237" s="9" t="s">
        <v>734</v>
      </c>
      <c r="B237" s="58">
        <v>522</v>
      </c>
      <c r="C237" s="59">
        <v>11</v>
      </c>
      <c r="D237" s="59" t="s">
        <v>61</v>
      </c>
      <c r="E237" s="59" t="s">
        <v>333</v>
      </c>
      <c r="F237" s="59" t="s">
        <v>64</v>
      </c>
      <c r="G237" s="55">
        <f>G238+G245</f>
        <v>739.90000000000009</v>
      </c>
      <c r="H237" s="55">
        <f t="shared" ref="H237:I237" si="95">H238+H245</f>
        <v>329.7</v>
      </c>
      <c r="I237" s="55">
        <f t="shared" si="95"/>
        <v>1069.5999999999999</v>
      </c>
      <c r="J237" s="55">
        <f>J238+J245</f>
        <v>0</v>
      </c>
      <c r="K237" s="18">
        <f t="shared" si="85"/>
        <v>1069.5999999999999</v>
      </c>
      <c r="L237" s="55">
        <f>L238+L245</f>
        <v>0</v>
      </c>
      <c r="M237" s="18">
        <f t="shared" si="86"/>
        <v>1069.5999999999999</v>
      </c>
    </row>
    <row r="238" spans="1:13" ht="39.6" hidden="1" x14ac:dyDescent="0.25">
      <c r="A238" s="9" t="s">
        <v>334</v>
      </c>
      <c r="B238" s="58">
        <v>522</v>
      </c>
      <c r="C238" s="59">
        <v>11</v>
      </c>
      <c r="D238" s="59" t="s">
        <v>61</v>
      </c>
      <c r="E238" s="59" t="s">
        <v>347</v>
      </c>
      <c r="F238" s="59" t="s">
        <v>64</v>
      </c>
      <c r="G238" s="55">
        <f t="shared" ref="G238:L239" si="96">G239</f>
        <v>229.60000000000002</v>
      </c>
      <c r="H238" s="55">
        <f t="shared" si="96"/>
        <v>0</v>
      </c>
      <c r="I238" s="55">
        <f t="shared" si="96"/>
        <v>229.60000000000002</v>
      </c>
      <c r="J238" s="55">
        <f t="shared" si="96"/>
        <v>0</v>
      </c>
      <c r="K238" s="18">
        <f t="shared" si="85"/>
        <v>229.60000000000002</v>
      </c>
      <c r="L238" s="55">
        <f t="shared" si="96"/>
        <v>0</v>
      </c>
      <c r="M238" s="18">
        <f t="shared" si="86"/>
        <v>229.60000000000002</v>
      </c>
    </row>
    <row r="239" spans="1:13" ht="28.5" hidden="1" customHeight="1" x14ac:dyDescent="0.25">
      <c r="A239" s="9" t="s">
        <v>336</v>
      </c>
      <c r="B239" s="58">
        <v>522</v>
      </c>
      <c r="C239" s="59">
        <v>11</v>
      </c>
      <c r="D239" s="59" t="s">
        <v>61</v>
      </c>
      <c r="E239" s="59" t="s">
        <v>394</v>
      </c>
      <c r="F239" s="59" t="s">
        <v>64</v>
      </c>
      <c r="G239" s="55">
        <f t="shared" si="96"/>
        <v>229.60000000000002</v>
      </c>
      <c r="H239" s="55">
        <f t="shared" si="96"/>
        <v>0</v>
      </c>
      <c r="I239" s="55">
        <f t="shared" si="96"/>
        <v>229.60000000000002</v>
      </c>
      <c r="J239" s="55">
        <f t="shared" si="96"/>
        <v>0</v>
      </c>
      <c r="K239" s="18">
        <f t="shared" si="85"/>
        <v>229.60000000000002</v>
      </c>
      <c r="L239" s="55">
        <f t="shared" si="96"/>
        <v>0</v>
      </c>
      <c r="M239" s="18">
        <f t="shared" si="86"/>
        <v>229.60000000000002</v>
      </c>
    </row>
    <row r="240" spans="1:13" ht="29.25" hidden="1" customHeight="1" x14ac:dyDescent="0.25">
      <c r="A240" s="9" t="s">
        <v>338</v>
      </c>
      <c r="B240" s="58">
        <v>522</v>
      </c>
      <c r="C240" s="59">
        <v>11</v>
      </c>
      <c r="D240" s="59" t="s">
        <v>61</v>
      </c>
      <c r="E240" s="59" t="s">
        <v>339</v>
      </c>
      <c r="F240" s="59" t="s">
        <v>64</v>
      </c>
      <c r="G240" s="55">
        <f>G241+G243</f>
        <v>229.60000000000002</v>
      </c>
      <c r="H240" s="55">
        <f t="shared" ref="H240:I240" si="97">H241+H243</f>
        <v>0</v>
      </c>
      <c r="I240" s="55">
        <f t="shared" si="97"/>
        <v>229.60000000000002</v>
      </c>
      <c r="J240" s="55">
        <f>J241+J243</f>
        <v>0</v>
      </c>
      <c r="K240" s="18">
        <f t="shared" si="85"/>
        <v>229.60000000000002</v>
      </c>
      <c r="L240" s="55">
        <f>L241+L243</f>
        <v>0</v>
      </c>
      <c r="M240" s="18">
        <f t="shared" si="86"/>
        <v>229.60000000000002</v>
      </c>
    </row>
    <row r="241" spans="1:13" ht="90" hidden="1" customHeight="1" x14ac:dyDescent="0.25">
      <c r="A241" s="9" t="s">
        <v>73</v>
      </c>
      <c r="B241" s="58">
        <v>522</v>
      </c>
      <c r="C241" s="59">
        <v>11</v>
      </c>
      <c r="D241" s="59" t="s">
        <v>61</v>
      </c>
      <c r="E241" s="59" t="s">
        <v>339</v>
      </c>
      <c r="F241" s="59">
        <v>100</v>
      </c>
      <c r="G241" s="55">
        <f>G242</f>
        <v>102.9</v>
      </c>
      <c r="H241" s="55">
        <f t="shared" ref="H241:I241" si="98">H242</f>
        <v>0</v>
      </c>
      <c r="I241" s="55">
        <f t="shared" si="98"/>
        <v>102.9</v>
      </c>
      <c r="J241" s="55">
        <f>J242</f>
        <v>0</v>
      </c>
      <c r="K241" s="18">
        <f t="shared" si="85"/>
        <v>102.9</v>
      </c>
      <c r="L241" s="55">
        <f>L242</f>
        <v>0</v>
      </c>
      <c r="M241" s="18">
        <f t="shared" si="86"/>
        <v>102.9</v>
      </c>
    </row>
    <row r="242" spans="1:13" ht="28.5" hidden="1" customHeight="1" x14ac:dyDescent="0.25">
      <c r="A242" s="9" t="s">
        <v>130</v>
      </c>
      <c r="B242" s="58">
        <v>522</v>
      </c>
      <c r="C242" s="59">
        <v>11</v>
      </c>
      <c r="D242" s="59" t="s">
        <v>61</v>
      </c>
      <c r="E242" s="59" t="s">
        <v>339</v>
      </c>
      <c r="F242" s="59">
        <v>110</v>
      </c>
      <c r="G242" s="55">
        <v>102.9</v>
      </c>
      <c r="H242" s="5"/>
      <c r="I242" s="18">
        <f t="shared" si="89"/>
        <v>102.9</v>
      </c>
      <c r="J242" s="55"/>
      <c r="K242" s="18">
        <f t="shared" si="85"/>
        <v>102.9</v>
      </c>
      <c r="L242" s="55"/>
      <c r="M242" s="18">
        <f t="shared" si="86"/>
        <v>102.9</v>
      </c>
    </row>
    <row r="243" spans="1:13" ht="30" hidden="1" customHeight="1" x14ac:dyDescent="0.25">
      <c r="A243" s="9" t="s">
        <v>85</v>
      </c>
      <c r="B243" s="58">
        <v>522</v>
      </c>
      <c r="C243" s="59">
        <v>11</v>
      </c>
      <c r="D243" s="59" t="s">
        <v>61</v>
      </c>
      <c r="E243" s="59" t="s">
        <v>339</v>
      </c>
      <c r="F243" s="59">
        <v>200</v>
      </c>
      <c r="G243" s="55">
        <f>G244</f>
        <v>126.7</v>
      </c>
      <c r="H243" s="55">
        <f t="shared" ref="H243:I243" si="99">H244</f>
        <v>0</v>
      </c>
      <c r="I243" s="55">
        <f t="shared" si="99"/>
        <v>126.7</v>
      </c>
      <c r="J243" s="55">
        <f>J244</f>
        <v>0</v>
      </c>
      <c r="K243" s="18">
        <f t="shared" si="85"/>
        <v>126.7</v>
      </c>
      <c r="L243" s="55">
        <f>L244</f>
        <v>0</v>
      </c>
      <c r="M243" s="18">
        <f t="shared" si="86"/>
        <v>126.7</v>
      </c>
    </row>
    <row r="244" spans="1:13" ht="43.5" hidden="1" customHeight="1" x14ac:dyDescent="0.25">
      <c r="A244" s="9" t="s">
        <v>86</v>
      </c>
      <c r="B244" s="58">
        <v>522</v>
      </c>
      <c r="C244" s="59">
        <v>11</v>
      </c>
      <c r="D244" s="59" t="s">
        <v>61</v>
      </c>
      <c r="E244" s="59" t="s">
        <v>339</v>
      </c>
      <c r="F244" s="59">
        <v>240</v>
      </c>
      <c r="G244" s="55">
        <v>126.7</v>
      </c>
      <c r="H244" s="5"/>
      <c r="I244" s="18">
        <f t="shared" si="89"/>
        <v>126.7</v>
      </c>
      <c r="J244" s="55"/>
      <c r="K244" s="18">
        <f t="shared" si="85"/>
        <v>126.7</v>
      </c>
      <c r="L244" s="55"/>
      <c r="M244" s="18">
        <f t="shared" si="86"/>
        <v>126.7</v>
      </c>
    </row>
    <row r="245" spans="1:13" ht="39.6" hidden="1" x14ac:dyDescent="0.25">
      <c r="A245" s="9" t="s">
        <v>395</v>
      </c>
      <c r="B245" s="58">
        <v>522</v>
      </c>
      <c r="C245" s="59">
        <v>11</v>
      </c>
      <c r="D245" s="59" t="s">
        <v>61</v>
      </c>
      <c r="E245" s="59" t="s">
        <v>341</v>
      </c>
      <c r="F245" s="59" t="s">
        <v>64</v>
      </c>
      <c r="G245" s="55">
        <f t="shared" ref="G245:L248" si="100">G246</f>
        <v>510.3</v>
      </c>
      <c r="H245" s="55">
        <f t="shared" si="100"/>
        <v>329.7</v>
      </c>
      <c r="I245" s="55">
        <f t="shared" si="100"/>
        <v>840</v>
      </c>
      <c r="J245" s="55">
        <f t="shared" si="100"/>
        <v>0</v>
      </c>
      <c r="K245" s="18">
        <f t="shared" si="85"/>
        <v>840</v>
      </c>
      <c r="L245" s="55">
        <f t="shared" si="100"/>
        <v>0</v>
      </c>
      <c r="M245" s="18">
        <f t="shared" si="86"/>
        <v>840</v>
      </c>
    </row>
    <row r="246" spans="1:13" ht="31.5" hidden="1" customHeight="1" x14ac:dyDescent="0.25">
      <c r="A246" s="9" t="s">
        <v>342</v>
      </c>
      <c r="B246" s="58">
        <v>522</v>
      </c>
      <c r="C246" s="59">
        <v>11</v>
      </c>
      <c r="D246" s="59" t="s">
        <v>61</v>
      </c>
      <c r="E246" s="59" t="s">
        <v>343</v>
      </c>
      <c r="F246" s="59" t="s">
        <v>64</v>
      </c>
      <c r="G246" s="55">
        <f t="shared" si="100"/>
        <v>510.3</v>
      </c>
      <c r="H246" s="55">
        <f t="shared" si="100"/>
        <v>329.7</v>
      </c>
      <c r="I246" s="55">
        <f t="shared" si="100"/>
        <v>840</v>
      </c>
      <c r="J246" s="55">
        <f t="shared" si="100"/>
        <v>0</v>
      </c>
      <c r="K246" s="18">
        <f t="shared" si="85"/>
        <v>840</v>
      </c>
      <c r="L246" s="55">
        <f t="shared" si="100"/>
        <v>0</v>
      </c>
      <c r="M246" s="18">
        <f t="shared" si="86"/>
        <v>840</v>
      </c>
    </row>
    <row r="247" spans="1:13" ht="39.6" hidden="1" x14ac:dyDescent="0.25">
      <c r="A247" s="9" t="s">
        <v>344</v>
      </c>
      <c r="B247" s="58">
        <v>522</v>
      </c>
      <c r="C247" s="59">
        <v>11</v>
      </c>
      <c r="D247" s="59" t="s">
        <v>61</v>
      </c>
      <c r="E247" s="59" t="s">
        <v>345</v>
      </c>
      <c r="F247" s="59" t="s">
        <v>64</v>
      </c>
      <c r="G247" s="55">
        <f t="shared" si="100"/>
        <v>510.3</v>
      </c>
      <c r="H247" s="55">
        <f t="shared" si="100"/>
        <v>329.7</v>
      </c>
      <c r="I247" s="55">
        <f t="shared" si="100"/>
        <v>840</v>
      </c>
      <c r="J247" s="55">
        <f t="shared" si="100"/>
        <v>0</v>
      </c>
      <c r="K247" s="18">
        <f t="shared" si="85"/>
        <v>840</v>
      </c>
      <c r="L247" s="55">
        <f t="shared" si="100"/>
        <v>0</v>
      </c>
      <c r="M247" s="18">
        <f t="shared" si="86"/>
        <v>840</v>
      </c>
    </row>
    <row r="248" spans="1:13" ht="30" hidden="1" customHeight="1" x14ac:dyDescent="0.25">
      <c r="A248" s="9" t="s">
        <v>85</v>
      </c>
      <c r="B248" s="58">
        <v>522</v>
      </c>
      <c r="C248" s="59">
        <v>11</v>
      </c>
      <c r="D248" s="59" t="s">
        <v>61</v>
      </c>
      <c r="E248" s="59" t="s">
        <v>345</v>
      </c>
      <c r="F248" s="59">
        <v>200</v>
      </c>
      <c r="G248" s="55">
        <f t="shared" si="100"/>
        <v>510.3</v>
      </c>
      <c r="H248" s="55">
        <f t="shared" si="100"/>
        <v>329.7</v>
      </c>
      <c r="I248" s="55">
        <f t="shared" si="100"/>
        <v>840</v>
      </c>
      <c r="J248" s="55">
        <f t="shared" si="100"/>
        <v>0</v>
      </c>
      <c r="K248" s="18">
        <f t="shared" si="85"/>
        <v>840</v>
      </c>
      <c r="L248" s="55">
        <f t="shared" si="100"/>
        <v>0</v>
      </c>
      <c r="M248" s="18">
        <f t="shared" si="86"/>
        <v>840</v>
      </c>
    </row>
    <row r="249" spans="1:13" ht="39.6" hidden="1" x14ac:dyDescent="0.25">
      <c r="A249" s="9" t="s">
        <v>86</v>
      </c>
      <c r="B249" s="58">
        <v>522</v>
      </c>
      <c r="C249" s="59">
        <v>11</v>
      </c>
      <c r="D249" s="59" t="s">
        <v>61</v>
      </c>
      <c r="E249" s="59" t="s">
        <v>345</v>
      </c>
      <c r="F249" s="59">
        <v>240</v>
      </c>
      <c r="G249" s="55">
        <v>510.3</v>
      </c>
      <c r="H249" s="6">
        <v>329.7</v>
      </c>
      <c r="I249" s="18">
        <f t="shared" si="89"/>
        <v>840</v>
      </c>
      <c r="J249" s="55"/>
      <c r="K249" s="18">
        <f t="shared" si="85"/>
        <v>840</v>
      </c>
      <c r="L249" s="55"/>
      <c r="M249" s="18">
        <f t="shared" si="86"/>
        <v>840</v>
      </c>
    </row>
    <row r="250" spans="1:13" hidden="1" x14ac:dyDescent="0.25">
      <c r="A250" s="9" t="s">
        <v>346</v>
      </c>
      <c r="B250" s="58" t="s">
        <v>495</v>
      </c>
      <c r="C250" s="59" t="s">
        <v>331</v>
      </c>
      <c r="D250" s="59" t="s">
        <v>66</v>
      </c>
      <c r="E250" s="59" t="s">
        <v>63</v>
      </c>
      <c r="F250" s="59" t="s">
        <v>64</v>
      </c>
      <c r="G250" s="55">
        <f t="shared" ref="G250:L255" si="101">G251</f>
        <v>10476.6</v>
      </c>
      <c r="H250" s="55">
        <f t="shared" si="101"/>
        <v>0</v>
      </c>
      <c r="I250" s="55">
        <f t="shared" si="101"/>
        <v>10476.6</v>
      </c>
      <c r="J250" s="55">
        <f t="shared" si="101"/>
        <v>500</v>
      </c>
      <c r="K250" s="18">
        <f t="shared" si="85"/>
        <v>10976.6</v>
      </c>
      <c r="L250" s="55">
        <f t="shared" si="101"/>
        <v>0</v>
      </c>
      <c r="M250" s="18">
        <f t="shared" si="86"/>
        <v>10976.6</v>
      </c>
    </row>
    <row r="251" spans="1:13" ht="40.200000000000003" hidden="1" customHeight="1" x14ac:dyDescent="0.25">
      <c r="A251" s="9" t="s">
        <v>734</v>
      </c>
      <c r="B251" s="58" t="s">
        <v>495</v>
      </c>
      <c r="C251" s="59" t="s">
        <v>331</v>
      </c>
      <c r="D251" s="59" t="s">
        <v>66</v>
      </c>
      <c r="E251" s="59" t="s">
        <v>333</v>
      </c>
      <c r="F251" s="59" t="s">
        <v>64</v>
      </c>
      <c r="G251" s="55">
        <f t="shared" si="101"/>
        <v>10476.6</v>
      </c>
      <c r="H251" s="55">
        <f t="shared" si="101"/>
        <v>0</v>
      </c>
      <c r="I251" s="55">
        <f t="shared" si="101"/>
        <v>10476.6</v>
      </c>
      <c r="J251" s="55">
        <f t="shared" si="101"/>
        <v>500</v>
      </c>
      <c r="K251" s="18">
        <f t="shared" si="85"/>
        <v>10976.6</v>
      </c>
      <c r="L251" s="55">
        <f t="shared" si="101"/>
        <v>0</v>
      </c>
      <c r="M251" s="18">
        <f t="shared" si="86"/>
        <v>10976.6</v>
      </c>
    </row>
    <row r="252" spans="1:13" ht="48" hidden="1" customHeight="1" x14ac:dyDescent="0.25">
      <c r="A252" s="9" t="s">
        <v>334</v>
      </c>
      <c r="B252" s="58" t="s">
        <v>495</v>
      </c>
      <c r="C252" s="59" t="s">
        <v>331</v>
      </c>
      <c r="D252" s="59" t="s">
        <v>66</v>
      </c>
      <c r="E252" s="59" t="s">
        <v>347</v>
      </c>
      <c r="F252" s="59" t="s">
        <v>64</v>
      </c>
      <c r="G252" s="55">
        <f t="shared" si="101"/>
        <v>10476.6</v>
      </c>
      <c r="H252" s="55">
        <f t="shared" si="101"/>
        <v>0</v>
      </c>
      <c r="I252" s="55">
        <f t="shared" si="101"/>
        <v>10476.6</v>
      </c>
      <c r="J252" s="55">
        <f t="shared" si="101"/>
        <v>500</v>
      </c>
      <c r="K252" s="18">
        <f t="shared" si="85"/>
        <v>10976.6</v>
      </c>
      <c r="L252" s="55">
        <f t="shared" si="101"/>
        <v>0</v>
      </c>
      <c r="M252" s="18">
        <f t="shared" si="86"/>
        <v>10976.6</v>
      </c>
    </row>
    <row r="253" spans="1:13" ht="47.25" hidden="1" customHeight="1" x14ac:dyDescent="0.25">
      <c r="A253" s="9" t="s">
        <v>551</v>
      </c>
      <c r="B253" s="58" t="s">
        <v>495</v>
      </c>
      <c r="C253" s="59" t="s">
        <v>331</v>
      </c>
      <c r="D253" s="59" t="s">
        <v>66</v>
      </c>
      <c r="E253" s="59" t="s">
        <v>349</v>
      </c>
      <c r="F253" s="59" t="s">
        <v>64</v>
      </c>
      <c r="G253" s="55">
        <f t="shared" si="101"/>
        <v>10476.6</v>
      </c>
      <c r="H253" s="55">
        <f t="shared" si="101"/>
        <v>0</v>
      </c>
      <c r="I253" s="55">
        <f t="shared" si="101"/>
        <v>10476.6</v>
      </c>
      <c r="J253" s="55">
        <f t="shared" si="101"/>
        <v>500</v>
      </c>
      <c r="K253" s="18">
        <f t="shared" si="85"/>
        <v>10976.6</v>
      </c>
      <c r="L253" s="55">
        <f t="shared" si="101"/>
        <v>0</v>
      </c>
      <c r="M253" s="18">
        <f t="shared" si="86"/>
        <v>10976.6</v>
      </c>
    </row>
    <row r="254" spans="1:13" ht="16.5" hidden="1" customHeight="1" x14ac:dyDescent="0.25">
      <c r="A254" s="9" t="s">
        <v>350</v>
      </c>
      <c r="B254" s="58" t="s">
        <v>495</v>
      </c>
      <c r="C254" s="59" t="s">
        <v>331</v>
      </c>
      <c r="D254" s="59" t="s">
        <v>66</v>
      </c>
      <c r="E254" s="59" t="s">
        <v>351</v>
      </c>
      <c r="F254" s="59" t="s">
        <v>64</v>
      </c>
      <c r="G254" s="55">
        <f t="shared" si="101"/>
        <v>10476.6</v>
      </c>
      <c r="H254" s="55">
        <f t="shared" si="101"/>
        <v>0</v>
      </c>
      <c r="I254" s="55">
        <f t="shared" si="101"/>
        <v>10476.6</v>
      </c>
      <c r="J254" s="55">
        <f t="shared" si="101"/>
        <v>500</v>
      </c>
      <c r="K254" s="18">
        <f t="shared" si="85"/>
        <v>10976.6</v>
      </c>
      <c r="L254" s="55">
        <f t="shared" si="101"/>
        <v>0</v>
      </c>
      <c r="M254" s="18">
        <f t="shared" si="86"/>
        <v>10976.6</v>
      </c>
    </row>
    <row r="255" spans="1:13" ht="44.25" hidden="1" customHeight="1" x14ac:dyDescent="0.25">
      <c r="A255" s="9" t="s">
        <v>166</v>
      </c>
      <c r="B255" s="58" t="s">
        <v>495</v>
      </c>
      <c r="C255" s="59" t="s">
        <v>331</v>
      </c>
      <c r="D255" s="59" t="s">
        <v>66</v>
      </c>
      <c r="E255" s="59" t="s">
        <v>351</v>
      </c>
      <c r="F255" s="59" t="s">
        <v>493</v>
      </c>
      <c r="G255" s="55">
        <f t="shared" si="101"/>
        <v>10476.6</v>
      </c>
      <c r="H255" s="55">
        <f t="shared" si="101"/>
        <v>0</v>
      </c>
      <c r="I255" s="55">
        <f t="shared" si="101"/>
        <v>10476.6</v>
      </c>
      <c r="J255" s="55">
        <f t="shared" si="101"/>
        <v>500</v>
      </c>
      <c r="K255" s="18">
        <f t="shared" si="85"/>
        <v>10976.6</v>
      </c>
      <c r="L255" s="55">
        <f t="shared" si="101"/>
        <v>0</v>
      </c>
      <c r="M255" s="18">
        <f t="shared" si="86"/>
        <v>10976.6</v>
      </c>
    </row>
    <row r="256" spans="1:13" ht="16.5" hidden="1" customHeight="1" x14ac:dyDescent="0.25">
      <c r="A256" s="9" t="s">
        <v>405</v>
      </c>
      <c r="B256" s="58" t="s">
        <v>495</v>
      </c>
      <c r="C256" s="59" t="s">
        <v>331</v>
      </c>
      <c r="D256" s="59" t="s">
        <v>66</v>
      </c>
      <c r="E256" s="59" t="s">
        <v>351</v>
      </c>
      <c r="F256" s="59" t="s">
        <v>657</v>
      </c>
      <c r="G256" s="55">
        <v>10476.6</v>
      </c>
      <c r="H256" s="5"/>
      <c r="I256" s="18">
        <f>G256+H256</f>
        <v>10476.6</v>
      </c>
      <c r="J256" s="55">
        <v>500</v>
      </c>
      <c r="K256" s="18">
        <f t="shared" si="85"/>
        <v>10976.6</v>
      </c>
      <c r="L256" s="55"/>
      <c r="M256" s="18">
        <f t="shared" si="86"/>
        <v>10976.6</v>
      </c>
    </row>
    <row r="257" spans="1:13" ht="43.5" customHeight="1" x14ac:dyDescent="0.25">
      <c r="A257" s="8" t="s">
        <v>14</v>
      </c>
      <c r="B257" s="60">
        <v>543</v>
      </c>
      <c r="C257" s="60" t="s">
        <v>62</v>
      </c>
      <c r="D257" s="60" t="s">
        <v>62</v>
      </c>
      <c r="E257" s="60" t="s">
        <v>63</v>
      </c>
      <c r="F257" s="60" t="s">
        <v>64</v>
      </c>
      <c r="G257" s="3">
        <f>G264+G270+G278+G316+G258</f>
        <v>61011.9</v>
      </c>
      <c r="H257" s="3">
        <f t="shared" ref="H257:I257" si="102">H264+H270+H278+H316+H258</f>
        <v>2081</v>
      </c>
      <c r="I257" s="3">
        <f t="shared" si="102"/>
        <v>63092.9</v>
      </c>
      <c r="J257" s="3">
        <f>J264+J270+J278+J316+J258</f>
        <v>296.2</v>
      </c>
      <c r="K257" s="22">
        <f t="shared" si="85"/>
        <v>63389.1</v>
      </c>
      <c r="L257" s="3">
        <f>L264+L270+L278+L316+L258</f>
        <v>698</v>
      </c>
      <c r="M257" s="22">
        <f t="shared" si="86"/>
        <v>64087.1</v>
      </c>
    </row>
    <row r="258" spans="1:13" ht="23.4" customHeight="1" x14ac:dyDescent="0.25">
      <c r="A258" s="8" t="s">
        <v>118</v>
      </c>
      <c r="B258" s="60">
        <v>543</v>
      </c>
      <c r="C258" s="60" t="s">
        <v>61</v>
      </c>
      <c r="D258" s="60" t="s">
        <v>132</v>
      </c>
      <c r="E258" s="60" t="s">
        <v>63</v>
      </c>
      <c r="F258" s="60" t="s">
        <v>64</v>
      </c>
      <c r="G258" s="3">
        <f>G259</f>
        <v>2600</v>
      </c>
      <c r="H258" s="3">
        <f t="shared" ref="H258:I262" si="103">H259</f>
        <v>0</v>
      </c>
      <c r="I258" s="3">
        <f t="shared" si="103"/>
        <v>2600</v>
      </c>
      <c r="J258" s="3">
        <f>J259</f>
        <v>0</v>
      </c>
      <c r="K258" s="22">
        <f t="shared" si="85"/>
        <v>2600</v>
      </c>
      <c r="L258" s="3">
        <f>L259</f>
        <v>700</v>
      </c>
      <c r="M258" s="22">
        <f t="shared" si="86"/>
        <v>3300</v>
      </c>
    </row>
    <row r="259" spans="1:13" ht="105" customHeight="1" x14ac:dyDescent="0.25">
      <c r="A259" s="8" t="s">
        <v>888</v>
      </c>
      <c r="B259" s="58">
        <v>543</v>
      </c>
      <c r="C259" s="58" t="s">
        <v>61</v>
      </c>
      <c r="D259" s="58" t="s">
        <v>132</v>
      </c>
      <c r="E259" s="58" t="s">
        <v>530</v>
      </c>
      <c r="F259" s="58" t="s">
        <v>64</v>
      </c>
      <c r="G259" s="55">
        <f>G260</f>
        <v>2600</v>
      </c>
      <c r="H259" s="55">
        <f t="shared" si="103"/>
        <v>0</v>
      </c>
      <c r="I259" s="55">
        <f t="shared" si="103"/>
        <v>2600</v>
      </c>
      <c r="J259" s="55">
        <f>J260</f>
        <v>0</v>
      </c>
      <c r="K259" s="18">
        <f t="shared" si="85"/>
        <v>2600</v>
      </c>
      <c r="L259" s="55">
        <f>L260</f>
        <v>700</v>
      </c>
      <c r="M259" s="18">
        <f t="shared" si="86"/>
        <v>3300</v>
      </c>
    </row>
    <row r="260" spans="1:13" ht="61.95" customHeight="1" x14ac:dyDescent="0.25">
      <c r="A260" s="9" t="s">
        <v>725</v>
      </c>
      <c r="B260" s="58">
        <v>543</v>
      </c>
      <c r="C260" s="58" t="s">
        <v>61</v>
      </c>
      <c r="D260" s="58" t="s">
        <v>132</v>
      </c>
      <c r="E260" s="58" t="s">
        <v>531</v>
      </c>
      <c r="F260" s="58" t="s">
        <v>64</v>
      </c>
      <c r="G260" s="55">
        <f>G261</f>
        <v>2600</v>
      </c>
      <c r="H260" s="55">
        <f t="shared" si="103"/>
        <v>0</v>
      </c>
      <c r="I260" s="55">
        <f t="shared" si="103"/>
        <v>2600</v>
      </c>
      <c r="J260" s="55">
        <f>J261</f>
        <v>0</v>
      </c>
      <c r="K260" s="18">
        <f t="shared" si="85"/>
        <v>2600</v>
      </c>
      <c r="L260" s="55">
        <f>L261</f>
        <v>700</v>
      </c>
      <c r="M260" s="18">
        <f t="shared" si="86"/>
        <v>3300</v>
      </c>
    </row>
    <row r="261" spans="1:13" ht="47.4" customHeight="1" x14ac:dyDescent="0.25">
      <c r="A261" s="9" t="s">
        <v>887</v>
      </c>
      <c r="B261" s="58">
        <v>543</v>
      </c>
      <c r="C261" s="58" t="s">
        <v>61</v>
      </c>
      <c r="D261" s="58" t="s">
        <v>132</v>
      </c>
      <c r="E261" s="54" t="s">
        <v>533</v>
      </c>
      <c r="F261" s="58" t="s">
        <v>64</v>
      </c>
      <c r="G261" s="55">
        <f>G262</f>
        <v>2600</v>
      </c>
      <c r="H261" s="55">
        <f t="shared" si="103"/>
        <v>0</v>
      </c>
      <c r="I261" s="55">
        <f t="shared" si="103"/>
        <v>2600</v>
      </c>
      <c r="J261" s="55">
        <f>J262</f>
        <v>0</v>
      </c>
      <c r="K261" s="18">
        <f t="shared" si="85"/>
        <v>2600</v>
      </c>
      <c r="L261" s="55">
        <f>L262</f>
        <v>700</v>
      </c>
      <c r="M261" s="18">
        <f t="shared" si="86"/>
        <v>3300</v>
      </c>
    </row>
    <row r="262" spans="1:13" ht="45" customHeight="1" x14ac:dyDescent="0.25">
      <c r="A262" s="10" t="s">
        <v>166</v>
      </c>
      <c r="B262" s="58">
        <v>543</v>
      </c>
      <c r="C262" s="58" t="s">
        <v>61</v>
      </c>
      <c r="D262" s="58" t="s">
        <v>132</v>
      </c>
      <c r="E262" s="54" t="s">
        <v>533</v>
      </c>
      <c r="F262" s="58" t="s">
        <v>493</v>
      </c>
      <c r="G262" s="55">
        <f>G263</f>
        <v>2600</v>
      </c>
      <c r="H262" s="55">
        <f t="shared" si="103"/>
        <v>0</v>
      </c>
      <c r="I262" s="55">
        <f t="shared" si="103"/>
        <v>2600</v>
      </c>
      <c r="J262" s="55">
        <f>J263</f>
        <v>0</v>
      </c>
      <c r="K262" s="18">
        <f t="shared" si="85"/>
        <v>2600</v>
      </c>
      <c r="L262" s="55">
        <f>L263</f>
        <v>700</v>
      </c>
      <c r="M262" s="18">
        <f t="shared" si="86"/>
        <v>3300</v>
      </c>
    </row>
    <row r="263" spans="1:13" ht="21" customHeight="1" x14ac:dyDescent="0.25">
      <c r="A263" s="10" t="s">
        <v>174</v>
      </c>
      <c r="B263" s="58">
        <v>543</v>
      </c>
      <c r="C263" s="58" t="s">
        <v>61</v>
      </c>
      <c r="D263" s="58" t="s">
        <v>132</v>
      </c>
      <c r="E263" s="54" t="s">
        <v>533</v>
      </c>
      <c r="F263" s="58" t="s">
        <v>494</v>
      </c>
      <c r="G263" s="55">
        <v>2600</v>
      </c>
      <c r="H263" s="5"/>
      <c r="I263" s="18">
        <f t="shared" si="89"/>
        <v>2600</v>
      </c>
      <c r="J263" s="55"/>
      <c r="K263" s="18">
        <f t="shared" si="85"/>
        <v>2600</v>
      </c>
      <c r="L263" s="55">
        <v>700</v>
      </c>
      <c r="M263" s="18">
        <f t="shared" si="86"/>
        <v>3300</v>
      </c>
    </row>
    <row r="264" spans="1:13" hidden="1" x14ac:dyDescent="0.25">
      <c r="A264" s="8" t="s">
        <v>169</v>
      </c>
      <c r="B264" s="60">
        <v>543</v>
      </c>
      <c r="C264" s="60" t="s">
        <v>90</v>
      </c>
      <c r="D264" s="60" t="s">
        <v>61</v>
      </c>
      <c r="E264" s="60" t="s">
        <v>63</v>
      </c>
      <c r="F264" s="60" t="s">
        <v>64</v>
      </c>
      <c r="G264" s="3">
        <f>G265</f>
        <v>100</v>
      </c>
      <c r="H264" s="3">
        <f t="shared" ref="H264:I265" si="104">H265</f>
        <v>0</v>
      </c>
      <c r="I264" s="3">
        <f t="shared" si="104"/>
        <v>100</v>
      </c>
      <c r="J264" s="3">
        <f>J265</f>
        <v>0</v>
      </c>
      <c r="K264" s="18">
        <f t="shared" si="85"/>
        <v>100</v>
      </c>
      <c r="L264" s="3">
        <f>L265</f>
        <v>0</v>
      </c>
      <c r="M264" s="18">
        <f t="shared" si="86"/>
        <v>100</v>
      </c>
    </row>
    <row r="265" spans="1:13" ht="39.6" hidden="1" x14ac:dyDescent="0.25">
      <c r="A265" s="9" t="s">
        <v>654</v>
      </c>
      <c r="B265" s="58">
        <v>543</v>
      </c>
      <c r="C265" s="58" t="s">
        <v>90</v>
      </c>
      <c r="D265" s="58" t="s">
        <v>61</v>
      </c>
      <c r="E265" s="58" t="s">
        <v>170</v>
      </c>
      <c r="F265" s="59" t="s">
        <v>64</v>
      </c>
      <c r="G265" s="55">
        <f>G266</f>
        <v>100</v>
      </c>
      <c r="H265" s="55">
        <f t="shared" si="104"/>
        <v>0</v>
      </c>
      <c r="I265" s="55">
        <f>I266</f>
        <v>100</v>
      </c>
      <c r="J265" s="55">
        <f>J266</f>
        <v>0</v>
      </c>
      <c r="K265" s="18">
        <f t="shared" si="85"/>
        <v>100</v>
      </c>
      <c r="L265" s="55">
        <f>L266</f>
        <v>0</v>
      </c>
      <c r="M265" s="18">
        <f t="shared" si="86"/>
        <v>100</v>
      </c>
    </row>
    <row r="266" spans="1:13" ht="46.5" hidden="1" customHeight="1" x14ac:dyDescent="0.25">
      <c r="A266" s="9" t="s">
        <v>172</v>
      </c>
      <c r="B266" s="58">
        <v>543</v>
      </c>
      <c r="C266" s="58" t="s">
        <v>90</v>
      </c>
      <c r="D266" s="58" t="s">
        <v>61</v>
      </c>
      <c r="E266" s="58" t="s">
        <v>552</v>
      </c>
      <c r="F266" s="59" t="s">
        <v>64</v>
      </c>
      <c r="G266" s="55">
        <f t="shared" ref="G266:L268" si="105">G267</f>
        <v>100</v>
      </c>
      <c r="H266" s="55">
        <f t="shared" si="105"/>
        <v>0</v>
      </c>
      <c r="I266" s="55">
        <f>I267</f>
        <v>100</v>
      </c>
      <c r="J266" s="55">
        <f t="shared" si="105"/>
        <v>0</v>
      </c>
      <c r="K266" s="18">
        <f t="shared" si="85"/>
        <v>100</v>
      </c>
      <c r="L266" s="55">
        <f t="shared" si="105"/>
        <v>0</v>
      </c>
      <c r="M266" s="18">
        <f t="shared" si="86"/>
        <v>100</v>
      </c>
    </row>
    <row r="267" spans="1:13" ht="31.95" hidden="1" customHeight="1" x14ac:dyDescent="0.25">
      <c r="A267" s="9" t="s">
        <v>173</v>
      </c>
      <c r="B267" s="58">
        <v>543</v>
      </c>
      <c r="C267" s="58" t="s">
        <v>90</v>
      </c>
      <c r="D267" s="58" t="s">
        <v>61</v>
      </c>
      <c r="E267" s="54" t="s">
        <v>773</v>
      </c>
      <c r="F267" s="59" t="s">
        <v>64</v>
      </c>
      <c r="G267" s="55">
        <f t="shared" si="105"/>
        <v>100</v>
      </c>
      <c r="H267" s="55">
        <f t="shared" si="105"/>
        <v>0</v>
      </c>
      <c r="I267" s="55">
        <f t="shared" si="105"/>
        <v>100</v>
      </c>
      <c r="J267" s="55">
        <f t="shared" si="105"/>
        <v>0</v>
      </c>
      <c r="K267" s="18">
        <f t="shared" si="85"/>
        <v>100</v>
      </c>
      <c r="L267" s="55">
        <f t="shared" si="105"/>
        <v>0</v>
      </c>
      <c r="M267" s="18">
        <f t="shared" si="86"/>
        <v>100</v>
      </c>
    </row>
    <row r="268" spans="1:13" ht="44.25" hidden="1" customHeight="1" x14ac:dyDescent="0.25">
      <c r="A268" s="9" t="s">
        <v>166</v>
      </c>
      <c r="B268" s="58">
        <v>543</v>
      </c>
      <c r="C268" s="58" t="s">
        <v>90</v>
      </c>
      <c r="D268" s="58" t="s">
        <v>61</v>
      </c>
      <c r="E268" s="54" t="s">
        <v>773</v>
      </c>
      <c r="F268" s="58">
        <v>600</v>
      </c>
      <c r="G268" s="55">
        <f t="shared" si="105"/>
        <v>100</v>
      </c>
      <c r="H268" s="55">
        <f t="shared" si="105"/>
        <v>0</v>
      </c>
      <c r="I268" s="55">
        <f t="shared" si="105"/>
        <v>100</v>
      </c>
      <c r="J268" s="55">
        <f t="shared" si="105"/>
        <v>0</v>
      </c>
      <c r="K268" s="18">
        <f t="shared" si="85"/>
        <v>100</v>
      </c>
      <c r="L268" s="55">
        <f t="shared" si="105"/>
        <v>0</v>
      </c>
      <c r="M268" s="18">
        <f t="shared" si="86"/>
        <v>100</v>
      </c>
    </row>
    <row r="269" spans="1:13" ht="16.5" hidden="1" customHeight="1" x14ac:dyDescent="0.25">
      <c r="A269" s="9" t="s">
        <v>174</v>
      </c>
      <c r="B269" s="58">
        <v>543</v>
      </c>
      <c r="C269" s="58" t="s">
        <v>90</v>
      </c>
      <c r="D269" s="58" t="s">
        <v>61</v>
      </c>
      <c r="E269" s="54" t="s">
        <v>773</v>
      </c>
      <c r="F269" s="58">
        <v>610</v>
      </c>
      <c r="G269" s="55">
        <v>100</v>
      </c>
      <c r="H269" s="5"/>
      <c r="I269" s="18">
        <f t="shared" si="89"/>
        <v>100</v>
      </c>
      <c r="J269" s="55"/>
      <c r="K269" s="18">
        <f t="shared" si="85"/>
        <v>100</v>
      </c>
      <c r="L269" s="55"/>
      <c r="M269" s="18">
        <f t="shared" si="86"/>
        <v>100</v>
      </c>
    </row>
    <row r="270" spans="1:13" hidden="1" x14ac:dyDescent="0.25">
      <c r="A270" s="8" t="s">
        <v>220</v>
      </c>
      <c r="B270" s="60">
        <v>543</v>
      </c>
      <c r="C270" s="60" t="s">
        <v>108</v>
      </c>
      <c r="D270" s="60" t="s">
        <v>62</v>
      </c>
      <c r="E270" s="60" t="s">
        <v>63</v>
      </c>
      <c r="F270" s="60" t="s">
        <v>64</v>
      </c>
      <c r="G270" s="3">
        <f t="shared" ref="G270:L276" si="106">G271</f>
        <v>25398.400000000001</v>
      </c>
      <c r="H270" s="3">
        <f t="shared" si="106"/>
        <v>0</v>
      </c>
      <c r="I270" s="3">
        <f t="shared" si="106"/>
        <v>25398.400000000001</v>
      </c>
      <c r="J270" s="3">
        <f t="shared" si="106"/>
        <v>40.799999999999997</v>
      </c>
      <c r="K270" s="22">
        <f t="shared" si="85"/>
        <v>25439.200000000001</v>
      </c>
      <c r="L270" s="3">
        <f t="shared" si="106"/>
        <v>0</v>
      </c>
      <c r="M270" s="22">
        <f t="shared" si="86"/>
        <v>25439.200000000001</v>
      </c>
    </row>
    <row r="271" spans="1:13" ht="16.2" hidden="1" customHeight="1" x14ac:dyDescent="0.25">
      <c r="A271" s="9" t="s">
        <v>399</v>
      </c>
      <c r="B271" s="58">
        <v>543</v>
      </c>
      <c r="C271" s="59" t="s">
        <v>108</v>
      </c>
      <c r="D271" s="59" t="s">
        <v>78</v>
      </c>
      <c r="E271" s="59" t="s">
        <v>63</v>
      </c>
      <c r="F271" s="59" t="s">
        <v>64</v>
      </c>
      <c r="G271" s="55">
        <f t="shared" si="106"/>
        <v>25398.400000000001</v>
      </c>
      <c r="H271" s="55">
        <f t="shared" si="106"/>
        <v>0</v>
      </c>
      <c r="I271" s="55">
        <f t="shared" si="106"/>
        <v>25398.400000000001</v>
      </c>
      <c r="J271" s="55">
        <f t="shared" si="106"/>
        <v>40.799999999999997</v>
      </c>
      <c r="K271" s="18">
        <f t="shared" si="85"/>
        <v>25439.200000000001</v>
      </c>
      <c r="L271" s="55">
        <f t="shared" si="106"/>
        <v>0</v>
      </c>
      <c r="M271" s="18">
        <f t="shared" si="86"/>
        <v>25439.200000000001</v>
      </c>
    </row>
    <row r="272" spans="1:13" ht="33" hidden="1" customHeight="1" x14ac:dyDescent="0.25">
      <c r="A272" s="9" t="s">
        <v>658</v>
      </c>
      <c r="B272" s="58">
        <v>543</v>
      </c>
      <c r="C272" s="59" t="s">
        <v>108</v>
      </c>
      <c r="D272" s="59" t="s">
        <v>78</v>
      </c>
      <c r="E272" s="59" t="s">
        <v>258</v>
      </c>
      <c r="F272" s="59" t="s">
        <v>64</v>
      </c>
      <c r="G272" s="55">
        <f t="shared" si="106"/>
        <v>25398.400000000001</v>
      </c>
      <c r="H272" s="55">
        <f t="shared" si="106"/>
        <v>0</v>
      </c>
      <c r="I272" s="55">
        <f t="shared" si="106"/>
        <v>25398.400000000001</v>
      </c>
      <c r="J272" s="55">
        <f t="shared" si="106"/>
        <v>40.799999999999997</v>
      </c>
      <c r="K272" s="18">
        <f t="shared" si="85"/>
        <v>25439.200000000001</v>
      </c>
      <c r="L272" s="55">
        <f t="shared" si="106"/>
        <v>0</v>
      </c>
      <c r="M272" s="18">
        <f t="shared" si="86"/>
        <v>25439.200000000001</v>
      </c>
    </row>
    <row r="273" spans="1:13" ht="60" hidden="1" customHeight="1" x14ac:dyDescent="0.25">
      <c r="A273" s="9" t="s">
        <v>400</v>
      </c>
      <c r="B273" s="58">
        <v>543</v>
      </c>
      <c r="C273" s="59" t="s">
        <v>108</v>
      </c>
      <c r="D273" s="59" t="s">
        <v>78</v>
      </c>
      <c r="E273" s="59" t="s">
        <v>260</v>
      </c>
      <c r="F273" s="59" t="s">
        <v>64</v>
      </c>
      <c r="G273" s="55">
        <f t="shared" si="106"/>
        <v>25398.400000000001</v>
      </c>
      <c r="H273" s="55">
        <f t="shared" si="106"/>
        <v>0</v>
      </c>
      <c r="I273" s="55">
        <f t="shared" si="106"/>
        <v>25398.400000000001</v>
      </c>
      <c r="J273" s="55">
        <f t="shared" si="106"/>
        <v>40.799999999999997</v>
      </c>
      <c r="K273" s="18">
        <f t="shared" si="85"/>
        <v>25439.200000000001</v>
      </c>
      <c r="L273" s="55">
        <f t="shared" si="106"/>
        <v>0</v>
      </c>
      <c r="M273" s="18">
        <f t="shared" si="86"/>
        <v>25439.200000000001</v>
      </c>
    </row>
    <row r="274" spans="1:13" ht="32.4" hidden="1" customHeight="1" x14ac:dyDescent="0.25">
      <c r="A274" s="9" t="s">
        <v>277</v>
      </c>
      <c r="B274" s="58">
        <v>543</v>
      </c>
      <c r="C274" s="59" t="s">
        <v>108</v>
      </c>
      <c r="D274" s="59" t="s">
        <v>78</v>
      </c>
      <c r="E274" s="59" t="s">
        <v>261</v>
      </c>
      <c r="F274" s="59" t="s">
        <v>64</v>
      </c>
      <c r="G274" s="55">
        <f t="shared" si="106"/>
        <v>25398.400000000001</v>
      </c>
      <c r="H274" s="55">
        <f t="shared" si="106"/>
        <v>0</v>
      </c>
      <c r="I274" s="55">
        <f t="shared" si="106"/>
        <v>25398.400000000001</v>
      </c>
      <c r="J274" s="55">
        <f t="shared" si="106"/>
        <v>40.799999999999997</v>
      </c>
      <c r="K274" s="18">
        <f t="shared" si="85"/>
        <v>25439.200000000001</v>
      </c>
      <c r="L274" s="55">
        <f t="shared" si="106"/>
        <v>0</v>
      </c>
      <c r="M274" s="18">
        <f t="shared" si="86"/>
        <v>25439.200000000001</v>
      </c>
    </row>
    <row r="275" spans="1:13" ht="58.5" hidden="1" customHeight="1" x14ac:dyDescent="0.25">
      <c r="A275" s="9" t="s">
        <v>401</v>
      </c>
      <c r="B275" s="58">
        <v>543</v>
      </c>
      <c r="C275" s="59" t="s">
        <v>108</v>
      </c>
      <c r="D275" s="59" t="s">
        <v>78</v>
      </c>
      <c r="E275" s="59" t="s">
        <v>263</v>
      </c>
      <c r="F275" s="59" t="s">
        <v>64</v>
      </c>
      <c r="G275" s="55">
        <f t="shared" si="106"/>
        <v>25398.400000000001</v>
      </c>
      <c r="H275" s="55">
        <f t="shared" si="106"/>
        <v>0</v>
      </c>
      <c r="I275" s="55">
        <f t="shared" si="106"/>
        <v>25398.400000000001</v>
      </c>
      <c r="J275" s="55">
        <f t="shared" si="106"/>
        <v>40.799999999999997</v>
      </c>
      <c r="K275" s="18">
        <f t="shared" si="85"/>
        <v>25439.200000000001</v>
      </c>
      <c r="L275" s="55">
        <f t="shared" si="106"/>
        <v>0</v>
      </c>
      <c r="M275" s="18">
        <f t="shared" si="86"/>
        <v>25439.200000000001</v>
      </c>
    </row>
    <row r="276" spans="1:13" ht="45.75" hidden="1" customHeight="1" x14ac:dyDescent="0.25">
      <c r="A276" s="9" t="s">
        <v>166</v>
      </c>
      <c r="B276" s="58">
        <v>543</v>
      </c>
      <c r="C276" s="59" t="s">
        <v>108</v>
      </c>
      <c r="D276" s="59" t="s">
        <v>78</v>
      </c>
      <c r="E276" s="59" t="s">
        <v>263</v>
      </c>
      <c r="F276" s="59">
        <v>600</v>
      </c>
      <c r="G276" s="55">
        <f t="shared" si="106"/>
        <v>25398.400000000001</v>
      </c>
      <c r="H276" s="55">
        <f t="shared" si="106"/>
        <v>0</v>
      </c>
      <c r="I276" s="55">
        <f t="shared" si="106"/>
        <v>25398.400000000001</v>
      </c>
      <c r="J276" s="55">
        <f t="shared" si="106"/>
        <v>40.799999999999997</v>
      </c>
      <c r="K276" s="18">
        <f t="shared" si="85"/>
        <v>25439.200000000001</v>
      </c>
      <c r="L276" s="55">
        <f t="shared" si="106"/>
        <v>0</v>
      </c>
      <c r="M276" s="18">
        <f t="shared" si="86"/>
        <v>25439.200000000001</v>
      </c>
    </row>
    <row r="277" spans="1:13" ht="18.75" hidden="1" customHeight="1" x14ac:dyDescent="0.25">
      <c r="A277" s="9" t="s">
        <v>174</v>
      </c>
      <c r="B277" s="58">
        <v>543</v>
      </c>
      <c r="C277" s="59" t="s">
        <v>108</v>
      </c>
      <c r="D277" s="59" t="s">
        <v>78</v>
      </c>
      <c r="E277" s="59" t="s">
        <v>263</v>
      </c>
      <c r="F277" s="59">
        <v>610</v>
      </c>
      <c r="G277" s="55">
        <v>25398.400000000001</v>
      </c>
      <c r="H277" s="5"/>
      <c r="I277" s="18">
        <f t="shared" si="89"/>
        <v>25398.400000000001</v>
      </c>
      <c r="J277" s="55">
        <v>40.799999999999997</v>
      </c>
      <c r="K277" s="18">
        <f t="shared" si="85"/>
        <v>25439.200000000001</v>
      </c>
      <c r="L277" s="55"/>
      <c r="M277" s="18">
        <f t="shared" si="86"/>
        <v>25439.200000000001</v>
      </c>
    </row>
    <row r="278" spans="1:13" ht="16.5" customHeight="1" x14ac:dyDescent="0.25">
      <c r="A278" s="8" t="s">
        <v>273</v>
      </c>
      <c r="B278" s="60">
        <v>543</v>
      </c>
      <c r="C278" s="101" t="s">
        <v>183</v>
      </c>
      <c r="D278" s="101" t="s">
        <v>62</v>
      </c>
      <c r="E278" s="101" t="s">
        <v>63</v>
      </c>
      <c r="F278" s="101" t="s">
        <v>64</v>
      </c>
      <c r="G278" s="3">
        <f>G279+G302</f>
        <v>32234.199999999997</v>
      </c>
      <c r="H278" s="3">
        <f t="shared" ref="H278:I278" si="107">H279+H302</f>
        <v>2081</v>
      </c>
      <c r="I278" s="3">
        <f t="shared" si="107"/>
        <v>34315.199999999997</v>
      </c>
      <c r="J278" s="3">
        <f>J279+J302</f>
        <v>255.39999999999998</v>
      </c>
      <c r="K278" s="22">
        <f t="shared" si="85"/>
        <v>34570.6</v>
      </c>
      <c r="L278" s="3">
        <f>L279+L302</f>
        <v>-2</v>
      </c>
      <c r="M278" s="22">
        <f t="shared" si="86"/>
        <v>34568.6</v>
      </c>
    </row>
    <row r="279" spans="1:13" x14ac:dyDescent="0.25">
      <c r="A279" s="9" t="s">
        <v>274</v>
      </c>
      <c r="B279" s="58">
        <v>543</v>
      </c>
      <c r="C279" s="59" t="s">
        <v>183</v>
      </c>
      <c r="D279" s="59" t="s">
        <v>61</v>
      </c>
      <c r="E279" s="59" t="s">
        <v>63</v>
      </c>
      <c r="F279" s="59" t="s">
        <v>64</v>
      </c>
      <c r="G279" s="55">
        <f>G280</f>
        <v>27544.6</v>
      </c>
      <c r="H279" s="55">
        <f t="shared" ref="H279:I280" si="108">H280</f>
        <v>2081</v>
      </c>
      <c r="I279" s="55">
        <f t="shared" si="108"/>
        <v>29625.599999999999</v>
      </c>
      <c r="J279" s="55">
        <f>J280</f>
        <v>227.7</v>
      </c>
      <c r="K279" s="18">
        <f t="shared" ref="K279:K342" si="109">I279+J279</f>
        <v>29853.3</v>
      </c>
      <c r="L279" s="55">
        <f>L280</f>
        <v>-2</v>
      </c>
      <c r="M279" s="18">
        <f t="shared" ref="M279:M342" si="110">K279+L279</f>
        <v>29851.3</v>
      </c>
    </row>
    <row r="280" spans="1:13" ht="30" customHeight="1" x14ac:dyDescent="0.25">
      <c r="A280" s="9" t="s">
        <v>658</v>
      </c>
      <c r="B280" s="58">
        <v>543</v>
      </c>
      <c r="C280" s="59" t="s">
        <v>183</v>
      </c>
      <c r="D280" s="59" t="s">
        <v>61</v>
      </c>
      <c r="E280" s="59" t="s">
        <v>258</v>
      </c>
      <c r="F280" s="59" t="s">
        <v>64</v>
      </c>
      <c r="G280" s="55">
        <f>G281</f>
        <v>27544.6</v>
      </c>
      <c r="H280" s="55">
        <f t="shared" si="108"/>
        <v>2081</v>
      </c>
      <c r="I280" s="55">
        <f t="shared" si="108"/>
        <v>29625.599999999999</v>
      </c>
      <c r="J280" s="55">
        <f>J281</f>
        <v>227.7</v>
      </c>
      <c r="K280" s="18">
        <f t="shared" si="109"/>
        <v>29853.3</v>
      </c>
      <c r="L280" s="55">
        <f>L281</f>
        <v>-2</v>
      </c>
      <c r="M280" s="18">
        <f t="shared" si="110"/>
        <v>29851.3</v>
      </c>
    </row>
    <row r="281" spans="1:13" ht="39.6" x14ac:dyDescent="0.25">
      <c r="A281" s="9" t="s">
        <v>275</v>
      </c>
      <c r="B281" s="58">
        <v>543</v>
      </c>
      <c r="C281" s="59" t="s">
        <v>183</v>
      </c>
      <c r="D281" s="59" t="s">
        <v>61</v>
      </c>
      <c r="E281" s="59" t="s">
        <v>276</v>
      </c>
      <c r="F281" s="59" t="s">
        <v>64</v>
      </c>
      <c r="G281" s="55">
        <f>G282+G295</f>
        <v>27544.6</v>
      </c>
      <c r="H281" s="55">
        <f t="shared" ref="H281:I281" si="111">H282+H295</f>
        <v>2081</v>
      </c>
      <c r="I281" s="55">
        <f t="shared" si="111"/>
        <v>29625.599999999999</v>
      </c>
      <c r="J281" s="55">
        <f>J282+J295</f>
        <v>227.7</v>
      </c>
      <c r="K281" s="18">
        <f t="shared" si="109"/>
        <v>29853.3</v>
      </c>
      <c r="L281" s="55">
        <f>L282+L295</f>
        <v>-2</v>
      </c>
      <c r="M281" s="18">
        <f t="shared" si="110"/>
        <v>29851.3</v>
      </c>
    </row>
    <row r="282" spans="1:13" ht="45.75" customHeight="1" x14ac:dyDescent="0.25">
      <c r="A282" s="9" t="s">
        <v>277</v>
      </c>
      <c r="B282" s="58">
        <v>543</v>
      </c>
      <c r="C282" s="59" t="s">
        <v>183</v>
      </c>
      <c r="D282" s="59" t="s">
        <v>61</v>
      </c>
      <c r="E282" s="59" t="s">
        <v>278</v>
      </c>
      <c r="F282" s="59" t="s">
        <v>64</v>
      </c>
      <c r="G282" s="55">
        <f>G283+G286+G292</f>
        <v>11468</v>
      </c>
      <c r="H282" s="55">
        <f t="shared" ref="H282:I282" si="112">H283+H286+H292</f>
        <v>2081</v>
      </c>
      <c r="I282" s="55">
        <f t="shared" si="112"/>
        <v>13549</v>
      </c>
      <c r="J282" s="55">
        <f>J283+J286+J292</f>
        <v>53.1</v>
      </c>
      <c r="K282" s="18">
        <f t="shared" si="109"/>
        <v>13602.1</v>
      </c>
      <c r="L282" s="55">
        <f>L283+L286+L292</f>
        <v>-2</v>
      </c>
      <c r="M282" s="18">
        <f t="shared" si="110"/>
        <v>13600.1</v>
      </c>
    </row>
    <row r="283" spans="1:13" ht="44.25" hidden="1" customHeight="1" x14ac:dyDescent="0.25">
      <c r="A283" s="9" t="s">
        <v>279</v>
      </c>
      <c r="B283" s="58">
        <v>543</v>
      </c>
      <c r="C283" s="59" t="s">
        <v>183</v>
      </c>
      <c r="D283" s="59" t="s">
        <v>61</v>
      </c>
      <c r="E283" s="59" t="s">
        <v>280</v>
      </c>
      <c r="F283" s="59" t="s">
        <v>64</v>
      </c>
      <c r="G283" s="55">
        <f t="shared" ref="G283:L284" si="113">G284</f>
        <v>8842.7999999999993</v>
      </c>
      <c r="H283" s="55">
        <f t="shared" si="113"/>
        <v>2081</v>
      </c>
      <c r="I283" s="55">
        <f t="shared" si="113"/>
        <v>10923.8</v>
      </c>
      <c r="J283" s="55">
        <f t="shared" si="113"/>
        <v>0</v>
      </c>
      <c r="K283" s="18">
        <f t="shared" si="109"/>
        <v>10923.8</v>
      </c>
      <c r="L283" s="55">
        <f t="shared" si="113"/>
        <v>0</v>
      </c>
      <c r="M283" s="18">
        <f t="shared" si="110"/>
        <v>10923.8</v>
      </c>
    </row>
    <row r="284" spans="1:13" ht="45" hidden="1" customHeight="1" x14ac:dyDescent="0.25">
      <c r="A284" s="9" t="s">
        <v>166</v>
      </c>
      <c r="B284" s="58">
        <v>543</v>
      </c>
      <c r="C284" s="59" t="s">
        <v>183</v>
      </c>
      <c r="D284" s="59" t="s">
        <v>61</v>
      </c>
      <c r="E284" s="59" t="s">
        <v>280</v>
      </c>
      <c r="F284" s="59">
        <v>600</v>
      </c>
      <c r="G284" s="55">
        <f t="shared" si="113"/>
        <v>8842.7999999999993</v>
      </c>
      <c r="H284" s="55">
        <f t="shared" si="113"/>
        <v>2081</v>
      </c>
      <c r="I284" s="55">
        <f t="shared" si="113"/>
        <v>10923.8</v>
      </c>
      <c r="J284" s="55">
        <f t="shared" si="113"/>
        <v>0</v>
      </c>
      <c r="K284" s="18">
        <f t="shared" si="109"/>
        <v>10923.8</v>
      </c>
      <c r="L284" s="55">
        <f t="shared" si="113"/>
        <v>0</v>
      </c>
      <c r="M284" s="18">
        <f t="shared" si="110"/>
        <v>10923.8</v>
      </c>
    </row>
    <row r="285" spans="1:13" ht="15" hidden="1" customHeight="1" x14ac:dyDescent="0.25">
      <c r="A285" s="9" t="s">
        <v>174</v>
      </c>
      <c r="B285" s="58">
        <v>543</v>
      </c>
      <c r="C285" s="59" t="s">
        <v>183</v>
      </c>
      <c r="D285" s="59" t="s">
        <v>61</v>
      </c>
      <c r="E285" s="59" t="s">
        <v>280</v>
      </c>
      <c r="F285" s="59">
        <v>610</v>
      </c>
      <c r="G285" s="55">
        <v>8842.7999999999993</v>
      </c>
      <c r="H285" s="127">
        <v>2081</v>
      </c>
      <c r="I285" s="18">
        <f t="shared" ref="I285:I342" si="114">G285+H285</f>
        <v>10923.8</v>
      </c>
      <c r="J285" s="55"/>
      <c r="K285" s="18">
        <f t="shared" si="109"/>
        <v>10923.8</v>
      </c>
      <c r="L285" s="55"/>
      <c r="M285" s="18">
        <f t="shared" si="110"/>
        <v>10923.8</v>
      </c>
    </row>
    <row r="286" spans="1:13" ht="46.5" hidden="1" customHeight="1" x14ac:dyDescent="0.25">
      <c r="A286" s="9" t="s">
        <v>281</v>
      </c>
      <c r="B286" s="58">
        <v>543</v>
      </c>
      <c r="C286" s="59" t="s">
        <v>183</v>
      </c>
      <c r="D286" s="59" t="s">
        <v>61</v>
      </c>
      <c r="E286" s="59" t="s">
        <v>282</v>
      </c>
      <c r="F286" s="59" t="s">
        <v>64</v>
      </c>
      <c r="G286" s="55">
        <f t="shared" ref="G286:L287" si="115">G287</f>
        <v>2623.2</v>
      </c>
      <c r="H286" s="55">
        <f t="shared" si="115"/>
        <v>0</v>
      </c>
      <c r="I286" s="55">
        <f t="shared" si="115"/>
        <v>2623.2</v>
      </c>
      <c r="J286" s="55">
        <f t="shared" si="115"/>
        <v>53.1</v>
      </c>
      <c r="K286" s="18">
        <f t="shared" si="109"/>
        <v>2676.2999999999997</v>
      </c>
      <c r="L286" s="55">
        <f t="shared" si="115"/>
        <v>0</v>
      </c>
      <c r="M286" s="18">
        <f t="shared" si="110"/>
        <v>2676.2999999999997</v>
      </c>
    </row>
    <row r="287" spans="1:13" ht="39.6" hidden="1" x14ac:dyDescent="0.25">
      <c r="A287" s="9" t="s">
        <v>166</v>
      </c>
      <c r="B287" s="58">
        <v>543</v>
      </c>
      <c r="C287" s="59" t="s">
        <v>183</v>
      </c>
      <c r="D287" s="59" t="s">
        <v>61</v>
      </c>
      <c r="E287" s="59" t="s">
        <v>282</v>
      </c>
      <c r="F287" s="59">
        <v>600</v>
      </c>
      <c r="G287" s="55">
        <f t="shared" si="115"/>
        <v>2623.2</v>
      </c>
      <c r="H287" s="55">
        <f t="shared" si="115"/>
        <v>0</v>
      </c>
      <c r="I287" s="55">
        <f t="shared" si="115"/>
        <v>2623.2</v>
      </c>
      <c r="J287" s="55">
        <f t="shared" si="115"/>
        <v>53.1</v>
      </c>
      <c r="K287" s="18">
        <f t="shared" si="109"/>
        <v>2676.2999999999997</v>
      </c>
      <c r="L287" s="55">
        <f t="shared" si="115"/>
        <v>0</v>
      </c>
      <c r="M287" s="18">
        <f t="shared" si="110"/>
        <v>2676.2999999999997</v>
      </c>
    </row>
    <row r="288" spans="1:13" ht="20.399999999999999" hidden="1" customHeight="1" x14ac:dyDescent="0.25">
      <c r="A288" s="9" t="s">
        <v>174</v>
      </c>
      <c r="B288" s="58">
        <v>543</v>
      </c>
      <c r="C288" s="59" t="s">
        <v>183</v>
      </c>
      <c r="D288" s="59" t="s">
        <v>61</v>
      </c>
      <c r="E288" s="59" t="s">
        <v>282</v>
      </c>
      <c r="F288" s="59">
        <v>610</v>
      </c>
      <c r="G288" s="55">
        <v>2623.2</v>
      </c>
      <c r="H288" s="5"/>
      <c r="I288" s="18">
        <f t="shared" si="114"/>
        <v>2623.2</v>
      </c>
      <c r="J288" s="55">
        <v>53.1</v>
      </c>
      <c r="K288" s="18">
        <f t="shared" si="109"/>
        <v>2676.2999999999997</v>
      </c>
      <c r="L288" s="55"/>
      <c r="M288" s="18">
        <f t="shared" si="110"/>
        <v>2676.2999999999997</v>
      </c>
    </row>
    <row r="289" spans="1:13" ht="47.4" hidden="1" customHeight="1" x14ac:dyDescent="0.25">
      <c r="A289" s="9" t="s">
        <v>838</v>
      </c>
      <c r="B289" s="58" t="s">
        <v>771</v>
      </c>
      <c r="C289" s="59" t="s">
        <v>183</v>
      </c>
      <c r="D289" s="59" t="s">
        <v>61</v>
      </c>
      <c r="E289" s="59" t="s">
        <v>867</v>
      </c>
      <c r="F289" s="59" t="s">
        <v>64</v>
      </c>
      <c r="G289" s="55">
        <f>G290</f>
        <v>0</v>
      </c>
      <c r="H289" s="5"/>
      <c r="I289" s="18">
        <f t="shared" si="114"/>
        <v>0</v>
      </c>
      <c r="J289" s="55">
        <f>J290</f>
        <v>0</v>
      </c>
      <c r="K289" s="18">
        <f t="shared" si="109"/>
        <v>0</v>
      </c>
      <c r="L289" s="55">
        <f>L290</f>
        <v>0</v>
      </c>
      <c r="M289" s="18">
        <f t="shared" si="110"/>
        <v>0</v>
      </c>
    </row>
    <row r="290" spans="1:13" ht="31.95" hidden="1" customHeight="1" x14ac:dyDescent="0.25">
      <c r="A290" s="9" t="s">
        <v>166</v>
      </c>
      <c r="B290" s="58" t="s">
        <v>771</v>
      </c>
      <c r="C290" s="59" t="s">
        <v>183</v>
      </c>
      <c r="D290" s="59" t="s">
        <v>61</v>
      </c>
      <c r="E290" s="59" t="s">
        <v>867</v>
      </c>
      <c r="F290" s="59">
        <v>600</v>
      </c>
      <c r="G290" s="55">
        <f>G291</f>
        <v>0</v>
      </c>
      <c r="H290" s="5"/>
      <c r="I290" s="18">
        <f t="shared" si="114"/>
        <v>0</v>
      </c>
      <c r="J290" s="55">
        <f>J291</f>
        <v>0</v>
      </c>
      <c r="K290" s="18">
        <f t="shared" si="109"/>
        <v>0</v>
      </c>
      <c r="L290" s="55">
        <f>L291</f>
        <v>0</v>
      </c>
      <c r="M290" s="18">
        <f t="shared" si="110"/>
        <v>0</v>
      </c>
    </row>
    <row r="291" spans="1:13" ht="31.95" hidden="1" customHeight="1" x14ac:dyDescent="0.25">
      <c r="A291" s="9" t="s">
        <v>174</v>
      </c>
      <c r="B291" s="58" t="s">
        <v>771</v>
      </c>
      <c r="C291" s="59" t="s">
        <v>183</v>
      </c>
      <c r="D291" s="59" t="s">
        <v>61</v>
      </c>
      <c r="E291" s="59" t="s">
        <v>867</v>
      </c>
      <c r="F291" s="59">
        <v>610</v>
      </c>
      <c r="G291" s="55">
        <v>0</v>
      </c>
      <c r="H291" s="5"/>
      <c r="I291" s="18">
        <f t="shared" si="114"/>
        <v>0</v>
      </c>
      <c r="J291" s="55"/>
      <c r="K291" s="18">
        <f t="shared" si="109"/>
        <v>0</v>
      </c>
      <c r="L291" s="55"/>
      <c r="M291" s="18">
        <f t="shared" si="110"/>
        <v>0</v>
      </c>
    </row>
    <row r="292" spans="1:13" ht="45" hidden="1" customHeight="1" x14ac:dyDescent="0.25">
      <c r="A292" s="9" t="s">
        <v>770</v>
      </c>
      <c r="B292" s="58" t="s">
        <v>771</v>
      </c>
      <c r="C292" s="59" t="s">
        <v>183</v>
      </c>
      <c r="D292" s="59" t="s">
        <v>61</v>
      </c>
      <c r="E292" s="59" t="s">
        <v>772</v>
      </c>
      <c r="F292" s="59" t="s">
        <v>64</v>
      </c>
      <c r="G292" s="55">
        <f t="shared" ref="G292:L293" si="116">G293</f>
        <v>2</v>
      </c>
      <c r="H292" s="55">
        <f t="shared" si="116"/>
        <v>0</v>
      </c>
      <c r="I292" s="55">
        <f t="shared" si="116"/>
        <v>2</v>
      </c>
      <c r="J292" s="55">
        <f t="shared" si="116"/>
        <v>0</v>
      </c>
      <c r="K292" s="18">
        <f t="shared" si="109"/>
        <v>2</v>
      </c>
      <c r="L292" s="55">
        <f t="shared" si="116"/>
        <v>-2</v>
      </c>
      <c r="M292" s="18">
        <f t="shared" si="110"/>
        <v>0</v>
      </c>
    </row>
    <row r="293" spans="1:13" ht="44.25" hidden="1" customHeight="1" x14ac:dyDescent="0.25">
      <c r="A293" s="9" t="s">
        <v>166</v>
      </c>
      <c r="B293" s="58" t="s">
        <v>771</v>
      </c>
      <c r="C293" s="59" t="s">
        <v>183</v>
      </c>
      <c r="D293" s="59" t="s">
        <v>61</v>
      </c>
      <c r="E293" s="59" t="s">
        <v>772</v>
      </c>
      <c r="F293" s="59">
        <v>600</v>
      </c>
      <c r="G293" s="55">
        <f t="shared" si="116"/>
        <v>2</v>
      </c>
      <c r="H293" s="55">
        <f t="shared" si="116"/>
        <v>0</v>
      </c>
      <c r="I293" s="55">
        <f t="shared" si="116"/>
        <v>2</v>
      </c>
      <c r="J293" s="55">
        <f t="shared" si="116"/>
        <v>0</v>
      </c>
      <c r="K293" s="18">
        <f t="shared" si="109"/>
        <v>2</v>
      </c>
      <c r="L293" s="55">
        <f t="shared" si="116"/>
        <v>-2</v>
      </c>
      <c r="M293" s="18">
        <f t="shared" si="110"/>
        <v>0</v>
      </c>
    </row>
    <row r="294" spans="1:13" ht="22.2" hidden="1" customHeight="1" x14ac:dyDescent="0.25">
      <c r="A294" s="9" t="s">
        <v>174</v>
      </c>
      <c r="B294" s="58" t="s">
        <v>771</v>
      </c>
      <c r="C294" s="59" t="s">
        <v>183</v>
      </c>
      <c r="D294" s="59" t="s">
        <v>61</v>
      </c>
      <c r="E294" s="59" t="s">
        <v>772</v>
      </c>
      <c r="F294" s="59">
        <v>610</v>
      </c>
      <c r="G294" s="55">
        <v>2</v>
      </c>
      <c r="H294" s="5"/>
      <c r="I294" s="18">
        <f t="shared" si="114"/>
        <v>2</v>
      </c>
      <c r="J294" s="55"/>
      <c r="K294" s="18">
        <f t="shared" si="109"/>
        <v>2</v>
      </c>
      <c r="L294" s="55">
        <v>-2</v>
      </c>
      <c r="M294" s="18">
        <f t="shared" si="110"/>
        <v>0</v>
      </c>
    </row>
    <row r="295" spans="1:13" ht="26.4" hidden="1" x14ac:dyDescent="0.25">
      <c r="A295" s="9" t="s">
        <v>402</v>
      </c>
      <c r="B295" s="58">
        <v>543</v>
      </c>
      <c r="C295" s="59" t="s">
        <v>183</v>
      </c>
      <c r="D295" s="59" t="s">
        <v>61</v>
      </c>
      <c r="E295" s="59" t="s">
        <v>284</v>
      </c>
      <c r="F295" s="59" t="s">
        <v>64</v>
      </c>
      <c r="G295" s="55">
        <f>G296+G299</f>
        <v>16076.6</v>
      </c>
      <c r="H295" s="55">
        <f t="shared" ref="H295:I295" si="117">H296+H299</f>
        <v>0</v>
      </c>
      <c r="I295" s="55">
        <f t="shared" si="117"/>
        <v>16076.6</v>
      </c>
      <c r="J295" s="55">
        <f>J296+J299</f>
        <v>174.6</v>
      </c>
      <c r="K295" s="18">
        <f t="shared" si="109"/>
        <v>16251.2</v>
      </c>
      <c r="L295" s="55">
        <f>L296+L299</f>
        <v>0</v>
      </c>
      <c r="M295" s="18">
        <f t="shared" si="110"/>
        <v>16251.2</v>
      </c>
    </row>
    <row r="296" spans="1:13" ht="43.2" hidden="1" customHeight="1" x14ac:dyDescent="0.25">
      <c r="A296" s="9" t="s">
        <v>285</v>
      </c>
      <c r="B296" s="58">
        <v>543</v>
      </c>
      <c r="C296" s="59" t="s">
        <v>183</v>
      </c>
      <c r="D296" s="59" t="s">
        <v>61</v>
      </c>
      <c r="E296" s="59" t="s">
        <v>286</v>
      </c>
      <c r="F296" s="59" t="s">
        <v>64</v>
      </c>
      <c r="G296" s="55">
        <f t="shared" ref="G296:L297" si="118">G297</f>
        <v>16075.6</v>
      </c>
      <c r="H296" s="55">
        <f t="shared" si="118"/>
        <v>0</v>
      </c>
      <c r="I296" s="55">
        <f t="shared" si="118"/>
        <v>16075.6</v>
      </c>
      <c r="J296" s="55">
        <f t="shared" si="118"/>
        <v>174.6</v>
      </c>
      <c r="K296" s="18">
        <f t="shared" si="109"/>
        <v>16250.2</v>
      </c>
      <c r="L296" s="55">
        <f t="shared" si="118"/>
        <v>0</v>
      </c>
      <c r="M296" s="18">
        <f t="shared" si="110"/>
        <v>16250.2</v>
      </c>
    </row>
    <row r="297" spans="1:13" ht="39.6" hidden="1" x14ac:dyDescent="0.25">
      <c r="A297" s="9" t="s">
        <v>166</v>
      </c>
      <c r="B297" s="58">
        <v>543</v>
      </c>
      <c r="C297" s="59" t="s">
        <v>183</v>
      </c>
      <c r="D297" s="59" t="s">
        <v>61</v>
      </c>
      <c r="E297" s="59" t="s">
        <v>286</v>
      </c>
      <c r="F297" s="59">
        <v>600</v>
      </c>
      <c r="G297" s="55">
        <f t="shared" si="118"/>
        <v>16075.6</v>
      </c>
      <c r="H297" s="55">
        <f t="shared" si="118"/>
        <v>0</v>
      </c>
      <c r="I297" s="55">
        <f t="shared" si="118"/>
        <v>16075.6</v>
      </c>
      <c r="J297" s="55">
        <f t="shared" si="118"/>
        <v>174.6</v>
      </c>
      <c r="K297" s="18">
        <f t="shared" si="109"/>
        <v>16250.2</v>
      </c>
      <c r="L297" s="55">
        <f t="shared" si="118"/>
        <v>0</v>
      </c>
      <c r="M297" s="18">
        <f t="shared" si="110"/>
        <v>16250.2</v>
      </c>
    </row>
    <row r="298" spans="1:13" hidden="1" x14ac:dyDescent="0.25">
      <c r="A298" s="9" t="s">
        <v>174</v>
      </c>
      <c r="B298" s="58">
        <v>543</v>
      </c>
      <c r="C298" s="59" t="s">
        <v>183</v>
      </c>
      <c r="D298" s="59" t="s">
        <v>61</v>
      </c>
      <c r="E298" s="59" t="s">
        <v>286</v>
      </c>
      <c r="F298" s="59">
        <v>610</v>
      </c>
      <c r="G298" s="55">
        <v>16075.6</v>
      </c>
      <c r="H298" s="5"/>
      <c r="I298" s="18">
        <f t="shared" si="114"/>
        <v>16075.6</v>
      </c>
      <c r="J298" s="55">
        <v>174.6</v>
      </c>
      <c r="K298" s="18">
        <f t="shared" si="109"/>
        <v>16250.2</v>
      </c>
      <c r="L298" s="55"/>
      <c r="M298" s="18">
        <f t="shared" si="110"/>
        <v>16250.2</v>
      </c>
    </row>
    <row r="299" spans="1:13" ht="27.75" hidden="1" customHeight="1" x14ac:dyDescent="0.25">
      <c r="A299" s="9" t="s">
        <v>659</v>
      </c>
      <c r="B299" s="58">
        <v>543</v>
      </c>
      <c r="C299" s="59" t="s">
        <v>183</v>
      </c>
      <c r="D299" s="59" t="s">
        <v>61</v>
      </c>
      <c r="E299" s="59" t="s">
        <v>660</v>
      </c>
      <c r="F299" s="59" t="s">
        <v>64</v>
      </c>
      <c r="G299" s="55">
        <f t="shared" ref="G299:L300" si="119">G300</f>
        <v>1</v>
      </c>
      <c r="H299" s="55">
        <f t="shared" si="119"/>
        <v>0</v>
      </c>
      <c r="I299" s="55">
        <f t="shared" si="119"/>
        <v>1</v>
      </c>
      <c r="J299" s="55">
        <f t="shared" si="119"/>
        <v>0</v>
      </c>
      <c r="K299" s="18">
        <f t="shared" si="109"/>
        <v>1</v>
      </c>
      <c r="L299" s="55">
        <f t="shared" si="119"/>
        <v>0</v>
      </c>
      <c r="M299" s="18">
        <f t="shared" si="110"/>
        <v>1</v>
      </c>
    </row>
    <row r="300" spans="1:13" ht="39.6" hidden="1" x14ac:dyDescent="0.25">
      <c r="A300" s="9" t="s">
        <v>166</v>
      </c>
      <c r="B300" s="58">
        <v>543</v>
      </c>
      <c r="C300" s="59" t="s">
        <v>183</v>
      </c>
      <c r="D300" s="59" t="s">
        <v>61</v>
      </c>
      <c r="E300" s="59" t="s">
        <v>660</v>
      </c>
      <c r="F300" s="59">
        <v>600</v>
      </c>
      <c r="G300" s="55">
        <f t="shared" si="119"/>
        <v>1</v>
      </c>
      <c r="H300" s="55">
        <f t="shared" si="119"/>
        <v>0</v>
      </c>
      <c r="I300" s="55">
        <f t="shared" si="119"/>
        <v>1</v>
      </c>
      <c r="J300" s="55">
        <f t="shared" si="119"/>
        <v>0</v>
      </c>
      <c r="K300" s="18">
        <f t="shared" si="109"/>
        <v>1</v>
      </c>
      <c r="L300" s="55">
        <f t="shared" si="119"/>
        <v>0</v>
      </c>
      <c r="M300" s="18">
        <f t="shared" si="110"/>
        <v>1</v>
      </c>
    </row>
    <row r="301" spans="1:13" ht="17.399999999999999" hidden="1" customHeight="1" x14ac:dyDescent="0.25">
      <c r="A301" s="9" t="s">
        <v>174</v>
      </c>
      <c r="B301" s="58">
        <v>543</v>
      </c>
      <c r="C301" s="59" t="s">
        <v>183</v>
      </c>
      <c r="D301" s="59" t="s">
        <v>61</v>
      </c>
      <c r="E301" s="59" t="s">
        <v>660</v>
      </c>
      <c r="F301" s="59">
        <v>610</v>
      </c>
      <c r="G301" s="55">
        <v>1</v>
      </c>
      <c r="H301" s="5"/>
      <c r="I301" s="18">
        <f t="shared" si="114"/>
        <v>1</v>
      </c>
      <c r="J301" s="55"/>
      <c r="K301" s="18">
        <f t="shared" si="109"/>
        <v>1</v>
      </c>
      <c r="L301" s="55"/>
      <c r="M301" s="18">
        <f t="shared" si="110"/>
        <v>1</v>
      </c>
    </row>
    <row r="302" spans="1:13" ht="26.4" hidden="1" x14ac:dyDescent="0.25">
      <c r="A302" s="110" t="s">
        <v>403</v>
      </c>
      <c r="B302" s="58">
        <v>543</v>
      </c>
      <c r="C302" s="59" t="s">
        <v>183</v>
      </c>
      <c r="D302" s="59" t="s">
        <v>90</v>
      </c>
      <c r="E302" s="59" t="s">
        <v>63</v>
      </c>
      <c r="F302" s="59" t="s">
        <v>64</v>
      </c>
      <c r="G302" s="55">
        <f t="shared" ref="G302:L304" si="120">G303</f>
        <v>4689.6000000000004</v>
      </c>
      <c r="H302" s="55">
        <f t="shared" si="120"/>
        <v>0</v>
      </c>
      <c r="I302" s="55">
        <f t="shared" si="120"/>
        <v>4689.6000000000004</v>
      </c>
      <c r="J302" s="55">
        <f t="shared" si="120"/>
        <v>27.7</v>
      </c>
      <c r="K302" s="18">
        <f t="shared" si="109"/>
        <v>4717.3</v>
      </c>
      <c r="L302" s="55">
        <f t="shared" si="120"/>
        <v>0</v>
      </c>
      <c r="M302" s="18">
        <f t="shared" si="110"/>
        <v>4717.3</v>
      </c>
    </row>
    <row r="303" spans="1:13" ht="31.5" hidden="1" customHeight="1" x14ac:dyDescent="0.25">
      <c r="A303" s="9" t="s">
        <v>686</v>
      </c>
      <c r="B303" s="58">
        <v>543</v>
      </c>
      <c r="C303" s="59" t="s">
        <v>183</v>
      </c>
      <c r="D303" s="59" t="s">
        <v>90</v>
      </c>
      <c r="E303" s="59" t="s">
        <v>258</v>
      </c>
      <c r="F303" s="59" t="s">
        <v>64</v>
      </c>
      <c r="G303" s="55">
        <f t="shared" si="120"/>
        <v>4689.6000000000004</v>
      </c>
      <c r="H303" s="55">
        <f t="shared" si="120"/>
        <v>0</v>
      </c>
      <c r="I303" s="55">
        <f t="shared" si="120"/>
        <v>4689.6000000000004</v>
      </c>
      <c r="J303" s="55">
        <f t="shared" si="120"/>
        <v>27.7</v>
      </c>
      <c r="K303" s="18">
        <f t="shared" si="109"/>
        <v>4717.3</v>
      </c>
      <c r="L303" s="55">
        <f t="shared" si="120"/>
        <v>0</v>
      </c>
      <c r="M303" s="18">
        <f t="shared" si="110"/>
        <v>4717.3</v>
      </c>
    </row>
    <row r="304" spans="1:13" ht="47.25" hidden="1" customHeight="1" x14ac:dyDescent="0.25">
      <c r="A304" s="9" t="s">
        <v>697</v>
      </c>
      <c r="B304" s="58">
        <v>543</v>
      </c>
      <c r="C304" s="59" t="s">
        <v>183</v>
      </c>
      <c r="D304" s="59" t="s">
        <v>90</v>
      </c>
      <c r="E304" s="59" t="s">
        <v>287</v>
      </c>
      <c r="F304" s="59" t="s">
        <v>64</v>
      </c>
      <c r="G304" s="55">
        <f t="shared" si="120"/>
        <v>4689.6000000000004</v>
      </c>
      <c r="H304" s="55">
        <f t="shared" si="120"/>
        <v>0</v>
      </c>
      <c r="I304" s="55">
        <f t="shared" si="120"/>
        <v>4689.6000000000004</v>
      </c>
      <c r="J304" s="55">
        <f t="shared" si="120"/>
        <v>27.7</v>
      </c>
      <c r="K304" s="18">
        <f t="shared" si="109"/>
        <v>4717.3</v>
      </c>
      <c r="L304" s="55">
        <f t="shared" si="120"/>
        <v>0</v>
      </c>
      <c r="M304" s="18">
        <f t="shared" si="110"/>
        <v>4717.3</v>
      </c>
    </row>
    <row r="305" spans="1:13" ht="59.25" hidden="1" customHeight="1" x14ac:dyDescent="0.25">
      <c r="A305" s="9" t="s">
        <v>288</v>
      </c>
      <c r="B305" s="58">
        <v>543</v>
      </c>
      <c r="C305" s="59" t="s">
        <v>183</v>
      </c>
      <c r="D305" s="59" t="s">
        <v>90</v>
      </c>
      <c r="E305" s="59" t="s">
        <v>289</v>
      </c>
      <c r="F305" s="59" t="s">
        <v>64</v>
      </c>
      <c r="G305" s="55">
        <f>G306+G309</f>
        <v>4689.6000000000004</v>
      </c>
      <c r="H305" s="55">
        <f t="shared" ref="H305:I305" si="121">H306+H309</f>
        <v>0</v>
      </c>
      <c r="I305" s="55">
        <f t="shared" si="121"/>
        <v>4689.6000000000004</v>
      </c>
      <c r="J305" s="55">
        <f>J306+J309</f>
        <v>27.7</v>
      </c>
      <c r="K305" s="18">
        <f t="shared" si="109"/>
        <v>4717.3</v>
      </c>
      <c r="L305" s="55">
        <f>L306+L309</f>
        <v>0</v>
      </c>
      <c r="M305" s="18">
        <f t="shared" si="110"/>
        <v>4717.3</v>
      </c>
    </row>
    <row r="306" spans="1:13" ht="27.75" hidden="1" customHeight="1" x14ac:dyDescent="0.25">
      <c r="A306" s="9" t="s">
        <v>71</v>
      </c>
      <c r="B306" s="58">
        <v>543</v>
      </c>
      <c r="C306" s="59" t="s">
        <v>183</v>
      </c>
      <c r="D306" s="59" t="s">
        <v>90</v>
      </c>
      <c r="E306" s="59" t="s">
        <v>296</v>
      </c>
      <c r="F306" s="59" t="s">
        <v>64</v>
      </c>
      <c r="G306" s="55">
        <f t="shared" ref="G306:L307" si="122">G307</f>
        <v>1560.4</v>
      </c>
      <c r="H306" s="55">
        <f t="shared" si="122"/>
        <v>0</v>
      </c>
      <c r="I306" s="55">
        <f t="shared" si="122"/>
        <v>1560.4</v>
      </c>
      <c r="J306" s="55">
        <f t="shared" si="122"/>
        <v>0</v>
      </c>
      <c r="K306" s="18">
        <f t="shared" si="109"/>
        <v>1560.4</v>
      </c>
      <c r="L306" s="55">
        <f t="shared" si="122"/>
        <v>0</v>
      </c>
      <c r="M306" s="18">
        <f t="shared" si="110"/>
        <v>1560.4</v>
      </c>
    </row>
    <row r="307" spans="1:13" ht="89.25" hidden="1" customHeight="1" x14ac:dyDescent="0.25">
      <c r="A307" s="9" t="s">
        <v>73</v>
      </c>
      <c r="B307" s="58">
        <v>543</v>
      </c>
      <c r="C307" s="59" t="s">
        <v>183</v>
      </c>
      <c r="D307" s="59" t="s">
        <v>90</v>
      </c>
      <c r="E307" s="59" t="s">
        <v>296</v>
      </c>
      <c r="F307" s="59">
        <v>100</v>
      </c>
      <c r="G307" s="55">
        <f t="shared" si="122"/>
        <v>1560.4</v>
      </c>
      <c r="H307" s="55">
        <f t="shared" si="122"/>
        <v>0</v>
      </c>
      <c r="I307" s="55">
        <f t="shared" si="122"/>
        <v>1560.4</v>
      </c>
      <c r="J307" s="55">
        <f t="shared" si="122"/>
        <v>0</v>
      </c>
      <c r="K307" s="18">
        <f t="shared" si="109"/>
        <v>1560.4</v>
      </c>
      <c r="L307" s="55">
        <f t="shared" si="122"/>
        <v>0</v>
      </c>
      <c r="M307" s="18">
        <f t="shared" si="110"/>
        <v>1560.4</v>
      </c>
    </row>
    <row r="308" spans="1:13" ht="28.5" hidden="1" customHeight="1" x14ac:dyDescent="0.25">
      <c r="A308" s="9" t="s">
        <v>74</v>
      </c>
      <c r="B308" s="58">
        <v>543</v>
      </c>
      <c r="C308" s="59" t="s">
        <v>183</v>
      </c>
      <c r="D308" s="59" t="s">
        <v>90</v>
      </c>
      <c r="E308" s="59" t="s">
        <v>296</v>
      </c>
      <c r="F308" s="59">
        <v>120</v>
      </c>
      <c r="G308" s="55">
        <v>1560.4</v>
      </c>
      <c r="H308" s="5"/>
      <c r="I308" s="18">
        <f>G308+H308</f>
        <v>1560.4</v>
      </c>
      <c r="J308" s="55"/>
      <c r="K308" s="18">
        <f t="shared" si="109"/>
        <v>1560.4</v>
      </c>
      <c r="L308" s="55"/>
      <c r="M308" s="18">
        <f t="shared" si="110"/>
        <v>1560.4</v>
      </c>
    </row>
    <row r="309" spans="1:13" ht="30" hidden="1" customHeight="1" x14ac:dyDescent="0.25">
      <c r="A309" s="9" t="s">
        <v>404</v>
      </c>
      <c r="B309" s="58">
        <v>543</v>
      </c>
      <c r="C309" s="59" t="s">
        <v>183</v>
      </c>
      <c r="D309" s="59" t="s">
        <v>90</v>
      </c>
      <c r="E309" s="59" t="s">
        <v>299</v>
      </c>
      <c r="F309" s="59" t="s">
        <v>64</v>
      </c>
      <c r="G309" s="55">
        <f>G310+G312+G314</f>
        <v>3129.2000000000003</v>
      </c>
      <c r="H309" s="55">
        <f t="shared" ref="H309:I309" si="123">H310+H312+H314</f>
        <v>0</v>
      </c>
      <c r="I309" s="55">
        <f t="shared" si="123"/>
        <v>3129.2000000000003</v>
      </c>
      <c r="J309" s="55">
        <f>J310+J312+J314</f>
        <v>27.7</v>
      </c>
      <c r="K309" s="18">
        <f t="shared" si="109"/>
        <v>3156.9</v>
      </c>
      <c r="L309" s="55">
        <f>L310+L312+L314</f>
        <v>0</v>
      </c>
      <c r="M309" s="18">
        <f t="shared" si="110"/>
        <v>3156.9</v>
      </c>
    </row>
    <row r="310" spans="1:13" ht="89.25" hidden="1" customHeight="1" x14ac:dyDescent="0.25">
      <c r="A310" s="9" t="s">
        <v>73</v>
      </c>
      <c r="B310" s="58">
        <v>543</v>
      </c>
      <c r="C310" s="59" t="s">
        <v>183</v>
      </c>
      <c r="D310" s="59" t="s">
        <v>90</v>
      </c>
      <c r="E310" s="59" t="s">
        <v>299</v>
      </c>
      <c r="F310" s="59">
        <v>100</v>
      </c>
      <c r="G310" s="55">
        <f>G311</f>
        <v>2234.1</v>
      </c>
      <c r="H310" s="55">
        <f t="shared" ref="H310:I310" si="124">H311</f>
        <v>0</v>
      </c>
      <c r="I310" s="55">
        <f t="shared" si="124"/>
        <v>2234.1</v>
      </c>
      <c r="J310" s="55">
        <f>J311</f>
        <v>0</v>
      </c>
      <c r="K310" s="18">
        <f t="shared" si="109"/>
        <v>2234.1</v>
      </c>
      <c r="L310" s="55">
        <f>L311</f>
        <v>0</v>
      </c>
      <c r="M310" s="18">
        <f t="shared" si="110"/>
        <v>2234.1</v>
      </c>
    </row>
    <row r="311" spans="1:13" ht="31.5" hidden="1" customHeight="1" x14ac:dyDescent="0.25">
      <c r="A311" s="9" t="s">
        <v>130</v>
      </c>
      <c r="B311" s="58">
        <v>543</v>
      </c>
      <c r="C311" s="59" t="s">
        <v>183</v>
      </c>
      <c r="D311" s="59" t="s">
        <v>90</v>
      </c>
      <c r="E311" s="59" t="s">
        <v>299</v>
      </c>
      <c r="F311" s="59">
        <v>110</v>
      </c>
      <c r="G311" s="55">
        <v>2234.1</v>
      </c>
      <c r="H311" s="5"/>
      <c r="I311" s="18">
        <f t="shared" si="114"/>
        <v>2234.1</v>
      </c>
      <c r="J311" s="55"/>
      <c r="K311" s="18">
        <f t="shared" si="109"/>
        <v>2234.1</v>
      </c>
      <c r="L311" s="55"/>
      <c r="M311" s="18">
        <f t="shared" si="110"/>
        <v>2234.1</v>
      </c>
    </row>
    <row r="312" spans="1:13" ht="26.4" hidden="1" x14ac:dyDescent="0.25">
      <c r="A312" s="9" t="s">
        <v>85</v>
      </c>
      <c r="B312" s="58">
        <v>543</v>
      </c>
      <c r="C312" s="59" t="s">
        <v>183</v>
      </c>
      <c r="D312" s="59" t="s">
        <v>90</v>
      </c>
      <c r="E312" s="59" t="s">
        <v>299</v>
      </c>
      <c r="F312" s="59">
        <v>200</v>
      </c>
      <c r="G312" s="55">
        <f>G313</f>
        <v>890.7</v>
      </c>
      <c r="H312" s="55">
        <f t="shared" ref="H312:I312" si="125">H313</f>
        <v>0</v>
      </c>
      <c r="I312" s="55">
        <f t="shared" si="125"/>
        <v>890.7</v>
      </c>
      <c r="J312" s="55">
        <f>J313</f>
        <v>27.7</v>
      </c>
      <c r="K312" s="18">
        <f t="shared" si="109"/>
        <v>918.40000000000009</v>
      </c>
      <c r="L312" s="55">
        <f>L313</f>
        <v>0</v>
      </c>
      <c r="M312" s="18">
        <f t="shared" si="110"/>
        <v>918.40000000000009</v>
      </c>
    </row>
    <row r="313" spans="1:13" ht="39.6" hidden="1" x14ac:dyDescent="0.25">
      <c r="A313" s="9" t="s">
        <v>86</v>
      </c>
      <c r="B313" s="58">
        <v>543</v>
      </c>
      <c r="C313" s="59" t="s">
        <v>183</v>
      </c>
      <c r="D313" s="59" t="s">
        <v>90</v>
      </c>
      <c r="E313" s="59" t="s">
        <v>299</v>
      </c>
      <c r="F313" s="59">
        <v>240</v>
      </c>
      <c r="G313" s="55">
        <v>890.7</v>
      </c>
      <c r="H313" s="5"/>
      <c r="I313" s="18">
        <f t="shared" si="114"/>
        <v>890.7</v>
      </c>
      <c r="J313" s="55">
        <v>27.7</v>
      </c>
      <c r="K313" s="18">
        <f t="shared" si="109"/>
        <v>918.40000000000009</v>
      </c>
      <c r="L313" s="55"/>
      <c r="M313" s="18">
        <f t="shared" si="110"/>
        <v>918.40000000000009</v>
      </c>
    </row>
    <row r="314" spans="1:13" hidden="1" x14ac:dyDescent="0.25">
      <c r="A314" s="9" t="s">
        <v>87</v>
      </c>
      <c r="B314" s="58">
        <v>543</v>
      </c>
      <c r="C314" s="59" t="s">
        <v>183</v>
      </c>
      <c r="D314" s="59" t="s">
        <v>90</v>
      </c>
      <c r="E314" s="59" t="s">
        <v>299</v>
      </c>
      <c r="F314" s="59">
        <v>800</v>
      </c>
      <c r="G314" s="55">
        <f>G315</f>
        <v>4.4000000000000004</v>
      </c>
      <c r="H314" s="55">
        <f t="shared" ref="H314:I314" si="126">H315</f>
        <v>0</v>
      </c>
      <c r="I314" s="55">
        <f t="shared" si="126"/>
        <v>4.4000000000000004</v>
      </c>
      <c r="J314" s="55">
        <f>J315</f>
        <v>0</v>
      </c>
      <c r="K314" s="18">
        <f t="shared" si="109"/>
        <v>4.4000000000000004</v>
      </c>
      <c r="L314" s="55">
        <f>L315</f>
        <v>0</v>
      </c>
      <c r="M314" s="18">
        <f t="shared" si="110"/>
        <v>4.4000000000000004</v>
      </c>
    </row>
    <row r="315" spans="1:13" hidden="1" x14ac:dyDescent="0.25">
      <c r="A315" s="9" t="s">
        <v>88</v>
      </c>
      <c r="B315" s="58">
        <v>543</v>
      </c>
      <c r="C315" s="59" t="s">
        <v>183</v>
      </c>
      <c r="D315" s="59" t="s">
        <v>90</v>
      </c>
      <c r="E315" s="59" t="s">
        <v>299</v>
      </c>
      <c r="F315" s="59">
        <v>850</v>
      </c>
      <c r="G315" s="55">
        <v>4.4000000000000004</v>
      </c>
      <c r="H315" s="5"/>
      <c r="I315" s="18">
        <f t="shared" si="114"/>
        <v>4.4000000000000004</v>
      </c>
      <c r="J315" s="55"/>
      <c r="K315" s="18">
        <f t="shared" si="109"/>
        <v>4.4000000000000004</v>
      </c>
      <c r="L315" s="55"/>
      <c r="M315" s="18">
        <f t="shared" si="110"/>
        <v>4.4000000000000004</v>
      </c>
    </row>
    <row r="316" spans="1:13" hidden="1" x14ac:dyDescent="0.25">
      <c r="A316" s="8" t="s">
        <v>300</v>
      </c>
      <c r="B316" s="60">
        <v>543</v>
      </c>
      <c r="C316" s="101">
        <v>10</v>
      </c>
      <c r="D316" s="101" t="s">
        <v>62</v>
      </c>
      <c r="E316" s="101" t="s">
        <v>63</v>
      </c>
      <c r="F316" s="101" t="s">
        <v>64</v>
      </c>
      <c r="G316" s="3">
        <f t="shared" ref="G316:L322" si="127">G317</f>
        <v>679.3</v>
      </c>
      <c r="H316" s="3">
        <f t="shared" si="127"/>
        <v>0</v>
      </c>
      <c r="I316" s="3">
        <f t="shared" si="127"/>
        <v>679.3</v>
      </c>
      <c r="J316" s="3">
        <f t="shared" si="127"/>
        <v>0</v>
      </c>
      <c r="K316" s="22">
        <f t="shared" si="109"/>
        <v>679.3</v>
      </c>
      <c r="L316" s="3">
        <f t="shared" si="127"/>
        <v>0</v>
      </c>
      <c r="M316" s="22">
        <f t="shared" si="110"/>
        <v>679.3</v>
      </c>
    </row>
    <row r="317" spans="1:13" hidden="1" x14ac:dyDescent="0.25">
      <c r="A317" s="9" t="s">
        <v>303</v>
      </c>
      <c r="B317" s="58">
        <v>543</v>
      </c>
      <c r="C317" s="59">
        <v>10</v>
      </c>
      <c r="D317" s="59" t="s">
        <v>61</v>
      </c>
      <c r="E317" s="59" t="s">
        <v>63</v>
      </c>
      <c r="F317" s="59" t="s">
        <v>64</v>
      </c>
      <c r="G317" s="55">
        <f t="shared" si="127"/>
        <v>679.3</v>
      </c>
      <c r="H317" s="55">
        <f t="shared" si="127"/>
        <v>0</v>
      </c>
      <c r="I317" s="55">
        <f t="shared" si="127"/>
        <v>679.3</v>
      </c>
      <c r="J317" s="55">
        <f t="shared" si="127"/>
        <v>0</v>
      </c>
      <c r="K317" s="18">
        <f t="shared" si="109"/>
        <v>679.3</v>
      </c>
      <c r="L317" s="55">
        <f t="shared" si="127"/>
        <v>0</v>
      </c>
      <c r="M317" s="18">
        <f t="shared" si="110"/>
        <v>679.3</v>
      </c>
    </row>
    <row r="318" spans="1:13" ht="26.4" hidden="1" x14ac:dyDescent="0.25">
      <c r="A318" s="9" t="s">
        <v>661</v>
      </c>
      <c r="B318" s="58">
        <v>543</v>
      </c>
      <c r="C318" s="59">
        <v>10</v>
      </c>
      <c r="D318" s="59" t="s">
        <v>61</v>
      </c>
      <c r="E318" s="59" t="s">
        <v>304</v>
      </c>
      <c r="F318" s="59" t="s">
        <v>64</v>
      </c>
      <c r="G318" s="55">
        <f t="shared" si="127"/>
        <v>679.3</v>
      </c>
      <c r="H318" s="55">
        <f t="shared" si="127"/>
        <v>0</v>
      </c>
      <c r="I318" s="55">
        <f t="shared" si="127"/>
        <v>679.3</v>
      </c>
      <c r="J318" s="55">
        <f t="shared" si="127"/>
        <v>0</v>
      </c>
      <c r="K318" s="18">
        <f t="shared" si="109"/>
        <v>679.3</v>
      </c>
      <c r="L318" s="55">
        <f t="shared" si="127"/>
        <v>0</v>
      </c>
      <c r="M318" s="18">
        <f t="shared" si="110"/>
        <v>679.3</v>
      </c>
    </row>
    <row r="319" spans="1:13" ht="79.2" hidden="1" customHeight="1" x14ac:dyDescent="0.25">
      <c r="A319" s="110" t="s">
        <v>735</v>
      </c>
      <c r="B319" s="58">
        <v>543</v>
      </c>
      <c r="C319" s="59">
        <v>10</v>
      </c>
      <c r="D319" s="59" t="s">
        <v>61</v>
      </c>
      <c r="E319" s="59" t="s">
        <v>305</v>
      </c>
      <c r="F319" s="59" t="s">
        <v>64</v>
      </c>
      <c r="G319" s="55">
        <f t="shared" si="127"/>
        <v>679.3</v>
      </c>
      <c r="H319" s="55">
        <f t="shared" si="127"/>
        <v>0</v>
      </c>
      <c r="I319" s="55">
        <f t="shared" si="127"/>
        <v>679.3</v>
      </c>
      <c r="J319" s="55">
        <f t="shared" si="127"/>
        <v>0</v>
      </c>
      <c r="K319" s="18">
        <f t="shared" si="109"/>
        <v>679.3</v>
      </c>
      <c r="L319" s="55">
        <f t="shared" si="127"/>
        <v>0</v>
      </c>
      <c r="M319" s="18">
        <f t="shared" si="110"/>
        <v>679.3</v>
      </c>
    </row>
    <row r="320" spans="1:13" ht="60" hidden="1" customHeight="1" x14ac:dyDescent="0.25">
      <c r="A320" s="110" t="s">
        <v>590</v>
      </c>
      <c r="B320" s="58">
        <v>543</v>
      </c>
      <c r="C320" s="59">
        <v>10</v>
      </c>
      <c r="D320" s="59" t="s">
        <v>61</v>
      </c>
      <c r="E320" s="59" t="s">
        <v>306</v>
      </c>
      <c r="F320" s="59" t="s">
        <v>64</v>
      </c>
      <c r="G320" s="55">
        <f t="shared" si="127"/>
        <v>679.3</v>
      </c>
      <c r="H320" s="55">
        <f t="shared" si="127"/>
        <v>0</v>
      </c>
      <c r="I320" s="55">
        <f t="shared" si="127"/>
        <v>679.3</v>
      </c>
      <c r="J320" s="55">
        <f t="shared" si="127"/>
        <v>0</v>
      </c>
      <c r="K320" s="18">
        <f t="shared" si="109"/>
        <v>679.3</v>
      </c>
      <c r="L320" s="55">
        <f t="shared" si="127"/>
        <v>0</v>
      </c>
      <c r="M320" s="18">
        <f t="shared" si="110"/>
        <v>679.3</v>
      </c>
    </row>
    <row r="321" spans="1:13" ht="57.75" hidden="1" customHeight="1" x14ac:dyDescent="0.25">
      <c r="A321" s="110" t="s">
        <v>594</v>
      </c>
      <c r="B321" s="58">
        <v>543</v>
      </c>
      <c r="C321" s="59">
        <v>10</v>
      </c>
      <c r="D321" s="59" t="s">
        <v>61</v>
      </c>
      <c r="E321" s="59" t="s">
        <v>307</v>
      </c>
      <c r="F321" s="59" t="s">
        <v>64</v>
      </c>
      <c r="G321" s="55">
        <f t="shared" si="127"/>
        <v>679.3</v>
      </c>
      <c r="H321" s="55">
        <f t="shared" si="127"/>
        <v>0</v>
      </c>
      <c r="I321" s="55">
        <f t="shared" si="127"/>
        <v>679.3</v>
      </c>
      <c r="J321" s="55">
        <f t="shared" si="127"/>
        <v>0</v>
      </c>
      <c r="K321" s="18">
        <f t="shared" si="109"/>
        <v>679.3</v>
      </c>
      <c r="L321" s="55">
        <f t="shared" si="127"/>
        <v>0</v>
      </c>
      <c r="M321" s="18">
        <f t="shared" si="110"/>
        <v>679.3</v>
      </c>
    </row>
    <row r="322" spans="1:13" ht="26.4" hidden="1" x14ac:dyDescent="0.25">
      <c r="A322" s="9" t="s">
        <v>308</v>
      </c>
      <c r="B322" s="58">
        <v>543</v>
      </c>
      <c r="C322" s="59">
        <v>10</v>
      </c>
      <c r="D322" s="59" t="s">
        <v>61</v>
      </c>
      <c r="E322" s="59" t="s">
        <v>307</v>
      </c>
      <c r="F322" s="59">
        <v>300</v>
      </c>
      <c r="G322" s="55">
        <f t="shared" si="127"/>
        <v>679.3</v>
      </c>
      <c r="H322" s="55">
        <f t="shared" si="127"/>
        <v>0</v>
      </c>
      <c r="I322" s="55">
        <f t="shared" si="127"/>
        <v>679.3</v>
      </c>
      <c r="J322" s="55">
        <f t="shared" si="127"/>
        <v>0</v>
      </c>
      <c r="K322" s="18">
        <f t="shared" si="109"/>
        <v>679.3</v>
      </c>
      <c r="L322" s="55">
        <f t="shared" si="127"/>
        <v>0</v>
      </c>
      <c r="M322" s="18">
        <f t="shared" si="110"/>
        <v>679.3</v>
      </c>
    </row>
    <row r="323" spans="1:13" ht="29.25" hidden="1" customHeight="1" x14ac:dyDescent="0.25">
      <c r="A323" s="9" t="s">
        <v>309</v>
      </c>
      <c r="B323" s="58">
        <v>543</v>
      </c>
      <c r="C323" s="59">
        <v>10</v>
      </c>
      <c r="D323" s="59" t="s">
        <v>61</v>
      </c>
      <c r="E323" s="59" t="s">
        <v>307</v>
      </c>
      <c r="F323" s="59">
        <v>310</v>
      </c>
      <c r="G323" s="55">
        <v>679.3</v>
      </c>
      <c r="H323" s="5"/>
      <c r="I323" s="18">
        <f t="shared" si="114"/>
        <v>679.3</v>
      </c>
      <c r="J323" s="55"/>
      <c r="K323" s="18">
        <f t="shared" si="109"/>
        <v>679.3</v>
      </c>
      <c r="L323" s="55"/>
      <c r="M323" s="18">
        <f t="shared" si="110"/>
        <v>679.3</v>
      </c>
    </row>
    <row r="324" spans="1:13" ht="39" customHeight="1" x14ac:dyDescent="0.25">
      <c r="A324" s="8" t="s">
        <v>15</v>
      </c>
      <c r="B324" s="60">
        <v>544</v>
      </c>
      <c r="C324" s="60" t="s">
        <v>62</v>
      </c>
      <c r="D324" s="60" t="s">
        <v>62</v>
      </c>
      <c r="E324" s="60" t="s">
        <v>63</v>
      </c>
      <c r="F324" s="60" t="s">
        <v>64</v>
      </c>
      <c r="G324" s="3">
        <f>G325+G336+G355+G363+G478</f>
        <v>1073513.2999999998</v>
      </c>
      <c r="H324" s="3">
        <f t="shared" ref="H324:I324" si="128">H325+H336+H355+H363+H478</f>
        <v>65192.999999999993</v>
      </c>
      <c r="I324" s="3">
        <f t="shared" si="128"/>
        <v>1138706.2999999996</v>
      </c>
      <c r="J324" s="3">
        <f>J325+J336+J355+J363+J478</f>
        <v>29843.799999999996</v>
      </c>
      <c r="K324" s="22">
        <f t="shared" si="109"/>
        <v>1168550.0999999996</v>
      </c>
      <c r="L324" s="3">
        <f>L325+L336+L355+L363+L478</f>
        <v>-720.40000000000009</v>
      </c>
      <c r="M324" s="22">
        <f t="shared" si="110"/>
        <v>1167829.6999999997</v>
      </c>
    </row>
    <row r="325" spans="1:13" ht="29.25" hidden="1" customHeight="1" x14ac:dyDescent="0.25">
      <c r="A325" s="8" t="s">
        <v>406</v>
      </c>
      <c r="B325" s="60">
        <v>544</v>
      </c>
      <c r="C325" s="101" t="s">
        <v>78</v>
      </c>
      <c r="D325" s="101" t="s">
        <v>62</v>
      </c>
      <c r="E325" s="101" t="s">
        <v>63</v>
      </c>
      <c r="F325" s="101" t="s">
        <v>64</v>
      </c>
      <c r="G325" s="3">
        <f t="shared" ref="G325:L331" si="129">G326</f>
        <v>1870.7</v>
      </c>
      <c r="H325" s="3">
        <f t="shared" si="129"/>
        <v>0</v>
      </c>
      <c r="I325" s="3">
        <f t="shared" si="129"/>
        <v>1870.7</v>
      </c>
      <c r="J325" s="3">
        <f t="shared" si="129"/>
        <v>0</v>
      </c>
      <c r="K325" s="22">
        <f t="shared" si="109"/>
        <v>1870.7</v>
      </c>
      <c r="L325" s="3">
        <f t="shared" si="129"/>
        <v>0</v>
      </c>
      <c r="M325" s="22">
        <f t="shared" si="110"/>
        <v>1870.7</v>
      </c>
    </row>
    <row r="326" spans="1:13" ht="45" hidden="1" customHeight="1" x14ac:dyDescent="0.25">
      <c r="A326" s="9" t="s">
        <v>157</v>
      </c>
      <c r="B326" s="58">
        <v>544</v>
      </c>
      <c r="C326" s="59" t="s">
        <v>78</v>
      </c>
      <c r="D326" s="59">
        <v>14</v>
      </c>
      <c r="E326" s="59" t="s">
        <v>63</v>
      </c>
      <c r="F326" s="59" t="s">
        <v>64</v>
      </c>
      <c r="G326" s="55">
        <f>G327+G333</f>
        <v>1870.7</v>
      </c>
      <c r="H326" s="55">
        <f t="shared" ref="H326:I326" si="130">H327+H333</f>
        <v>0</v>
      </c>
      <c r="I326" s="55">
        <f t="shared" si="130"/>
        <v>1870.7</v>
      </c>
      <c r="J326" s="55">
        <f>J327+J333</f>
        <v>0</v>
      </c>
      <c r="K326" s="18">
        <f t="shared" si="109"/>
        <v>1870.7</v>
      </c>
      <c r="L326" s="55">
        <f>L327+L333</f>
        <v>0</v>
      </c>
      <c r="M326" s="18">
        <f t="shared" si="110"/>
        <v>1870.7</v>
      </c>
    </row>
    <row r="327" spans="1:13" ht="45.75" hidden="1" customHeight="1" x14ac:dyDescent="0.25">
      <c r="A327" s="9" t="s">
        <v>652</v>
      </c>
      <c r="B327" s="58">
        <v>544</v>
      </c>
      <c r="C327" s="59" t="s">
        <v>78</v>
      </c>
      <c r="D327" s="59">
        <v>14</v>
      </c>
      <c r="E327" s="59" t="s">
        <v>159</v>
      </c>
      <c r="F327" s="59" t="s">
        <v>64</v>
      </c>
      <c r="G327" s="55">
        <f t="shared" si="129"/>
        <v>1222.7</v>
      </c>
      <c r="H327" s="55">
        <f t="shared" si="129"/>
        <v>0</v>
      </c>
      <c r="I327" s="55">
        <f t="shared" si="129"/>
        <v>1222.7</v>
      </c>
      <c r="J327" s="55">
        <f t="shared" si="129"/>
        <v>0</v>
      </c>
      <c r="K327" s="18">
        <f t="shared" si="109"/>
        <v>1222.7</v>
      </c>
      <c r="L327" s="55">
        <f t="shared" si="129"/>
        <v>0</v>
      </c>
      <c r="M327" s="18">
        <f t="shared" si="110"/>
        <v>1222.7</v>
      </c>
    </row>
    <row r="328" spans="1:13" ht="62.25" hidden="1" customHeight="1" x14ac:dyDescent="0.25">
      <c r="A328" s="9" t="s">
        <v>160</v>
      </c>
      <c r="B328" s="58">
        <v>544</v>
      </c>
      <c r="C328" s="59" t="s">
        <v>78</v>
      </c>
      <c r="D328" s="59">
        <v>14</v>
      </c>
      <c r="E328" s="59" t="s">
        <v>161</v>
      </c>
      <c r="F328" s="59" t="s">
        <v>64</v>
      </c>
      <c r="G328" s="55">
        <f t="shared" si="129"/>
        <v>1222.7</v>
      </c>
      <c r="H328" s="55">
        <f t="shared" si="129"/>
        <v>0</v>
      </c>
      <c r="I328" s="55">
        <f t="shared" si="129"/>
        <v>1222.7</v>
      </c>
      <c r="J328" s="55">
        <f t="shared" si="129"/>
        <v>0</v>
      </c>
      <c r="K328" s="18">
        <f t="shared" si="109"/>
        <v>1222.7</v>
      </c>
      <c r="L328" s="55">
        <f t="shared" si="129"/>
        <v>0</v>
      </c>
      <c r="M328" s="18">
        <f t="shared" si="110"/>
        <v>1222.7</v>
      </c>
    </row>
    <row r="329" spans="1:13" ht="60" hidden="1" customHeight="1" x14ac:dyDescent="0.25">
      <c r="A329" s="9" t="s">
        <v>162</v>
      </c>
      <c r="B329" s="58">
        <v>544</v>
      </c>
      <c r="C329" s="59" t="s">
        <v>78</v>
      </c>
      <c r="D329" s="59">
        <v>14</v>
      </c>
      <c r="E329" s="59" t="s">
        <v>163</v>
      </c>
      <c r="F329" s="59" t="s">
        <v>64</v>
      </c>
      <c r="G329" s="55">
        <f t="shared" si="129"/>
        <v>1222.7</v>
      </c>
      <c r="H329" s="55">
        <f t="shared" si="129"/>
        <v>0</v>
      </c>
      <c r="I329" s="55">
        <f t="shared" si="129"/>
        <v>1222.7</v>
      </c>
      <c r="J329" s="55">
        <f t="shared" si="129"/>
        <v>0</v>
      </c>
      <c r="K329" s="18">
        <f t="shared" si="109"/>
        <v>1222.7</v>
      </c>
      <c r="L329" s="55">
        <f t="shared" si="129"/>
        <v>0</v>
      </c>
      <c r="M329" s="18">
        <f t="shared" si="110"/>
        <v>1222.7</v>
      </c>
    </row>
    <row r="330" spans="1:13" ht="59.25" hidden="1" customHeight="1" x14ac:dyDescent="0.25">
      <c r="A330" s="9" t="s">
        <v>164</v>
      </c>
      <c r="B330" s="58">
        <v>544</v>
      </c>
      <c r="C330" s="59" t="s">
        <v>78</v>
      </c>
      <c r="D330" s="59">
        <v>14</v>
      </c>
      <c r="E330" s="59" t="s">
        <v>165</v>
      </c>
      <c r="F330" s="59" t="s">
        <v>64</v>
      </c>
      <c r="G330" s="55">
        <f t="shared" si="129"/>
        <v>1222.7</v>
      </c>
      <c r="H330" s="55">
        <f t="shared" si="129"/>
        <v>0</v>
      </c>
      <c r="I330" s="55">
        <f t="shared" si="129"/>
        <v>1222.7</v>
      </c>
      <c r="J330" s="55">
        <f t="shared" si="129"/>
        <v>0</v>
      </c>
      <c r="K330" s="18">
        <f t="shared" si="109"/>
        <v>1222.7</v>
      </c>
      <c r="L330" s="55">
        <f t="shared" si="129"/>
        <v>0</v>
      </c>
      <c r="M330" s="18">
        <f t="shared" si="110"/>
        <v>1222.7</v>
      </c>
    </row>
    <row r="331" spans="1:13" ht="45" hidden="1" customHeight="1" x14ac:dyDescent="0.25">
      <c r="A331" s="9" t="s">
        <v>166</v>
      </c>
      <c r="B331" s="58">
        <v>544</v>
      </c>
      <c r="C331" s="59" t="s">
        <v>78</v>
      </c>
      <c r="D331" s="59">
        <v>14</v>
      </c>
      <c r="E331" s="59" t="s">
        <v>165</v>
      </c>
      <c r="F331" s="59">
        <v>600</v>
      </c>
      <c r="G331" s="55">
        <f t="shared" si="129"/>
        <v>1222.7</v>
      </c>
      <c r="H331" s="55">
        <f t="shared" si="129"/>
        <v>0</v>
      </c>
      <c r="I331" s="55">
        <f>I332</f>
        <v>1222.7</v>
      </c>
      <c r="J331" s="55">
        <f t="shared" si="129"/>
        <v>0</v>
      </c>
      <c r="K331" s="18">
        <f t="shared" si="109"/>
        <v>1222.7</v>
      </c>
      <c r="L331" s="55">
        <f t="shared" si="129"/>
        <v>0</v>
      </c>
      <c r="M331" s="18">
        <f t="shared" si="110"/>
        <v>1222.7</v>
      </c>
    </row>
    <row r="332" spans="1:13" ht="15.75" hidden="1" customHeight="1" x14ac:dyDescent="0.25">
      <c r="A332" s="9" t="s">
        <v>174</v>
      </c>
      <c r="B332" s="58">
        <v>544</v>
      </c>
      <c r="C332" s="59" t="s">
        <v>78</v>
      </c>
      <c r="D332" s="59">
        <v>14</v>
      </c>
      <c r="E332" s="59" t="s">
        <v>165</v>
      </c>
      <c r="F332" s="59">
        <v>610</v>
      </c>
      <c r="G332" s="55">
        <v>1222.7</v>
      </c>
      <c r="H332" s="5"/>
      <c r="I332" s="18">
        <f t="shared" si="114"/>
        <v>1222.7</v>
      </c>
      <c r="J332" s="55"/>
      <c r="K332" s="18">
        <f t="shared" si="109"/>
        <v>1222.7</v>
      </c>
      <c r="L332" s="55"/>
      <c r="M332" s="18">
        <f t="shared" si="110"/>
        <v>1222.7</v>
      </c>
    </row>
    <row r="333" spans="1:13" ht="45" hidden="1" customHeight="1" x14ac:dyDescent="0.25">
      <c r="A333" s="102" t="s">
        <v>663</v>
      </c>
      <c r="B333" s="58">
        <v>544</v>
      </c>
      <c r="C333" s="59" t="s">
        <v>78</v>
      </c>
      <c r="D333" s="59">
        <v>14</v>
      </c>
      <c r="E333" s="104" t="s">
        <v>664</v>
      </c>
      <c r="F333" s="59" t="s">
        <v>64</v>
      </c>
      <c r="G333" s="55">
        <f t="shared" ref="G333:L334" si="131">G334</f>
        <v>648</v>
      </c>
      <c r="H333" s="55">
        <f t="shared" si="131"/>
        <v>0</v>
      </c>
      <c r="I333" s="55">
        <f t="shared" si="131"/>
        <v>648</v>
      </c>
      <c r="J333" s="55">
        <f t="shared" si="131"/>
        <v>0</v>
      </c>
      <c r="K333" s="18">
        <f t="shared" si="109"/>
        <v>648</v>
      </c>
      <c r="L333" s="55">
        <f t="shared" si="131"/>
        <v>0</v>
      </c>
      <c r="M333" s="18">
        <f t="shared" si="110"/>
        <v>648</v>
      </c>
    </row>
    <row r="334" spans="1:13" ht="13.5" hidden="1" customHeight="1" x14ac:dyDescent="0.25">
      <c r="A334" s="9" t="s">
        <v>166</v>
      </c>
      <c r="B334" s="58">
        <v>544</v>
      </c>
      <c r="C334" s="59" t="s">
        <v>78</v>
      </c>
      <c r="D334" s="59">
        <v>14</v>
      </c>
      <c r="E334" s="104" t="s">
        <v>664</v>
      </c>
      <c r="F334" s="59">
        <v>600</v>
      </c>
      <c r="G334" s="55">
        <f t="shared" si="131"/>
        <v>648</v>
      </c>
      <c r="H334" s="55">
        <f t="shared" si="131"/>
        <v>0</v>
      </c>
      <c r="I334" s="55">
        <f t="shared" si="131"/>
        <v>648</v>
      </c>
      <c r="J334" s="55">
        <f t="shared" si="131"/>
        <v>0</v>
      </c>
      <c r="K334" s="18">
        <f t="shared" si="109"/>
        <v>648</v>
      </c>
      <c r="L334" s="55">
        <f t="shared" si="131"/>
        <v>0</v>
      </c>
      <c r="M334" s="18">
        <f t="shared" si="110"/>
        <v>648</v>
      </c>
    </row>
    <row r="335" spans="1:13" ht="15.75" hidden="1" customHeight="1" x14ac:dyDescent="0.25">
      <c r="A335" s="9" t="s">
        <v>174</v>
      </c>
      <c r="B335" s="58">
        <v>544</v>
      </c>
      <c r="C335" s="59" t="s">
        <v>78</v>
      </c>
      <c r="D335" s="59">
        <v>14</v>
      </c>
      <c r="E335" s="104" t="s">
        <v>664</v>
      </c>
      <c r="F335" s="59">
        <v>610</v>
      </c>
      <c r="G335" s="55">
        <v>648</v>
      </c>
      <c r="H335" s="5"/>
      <c r="I335" s="18">
        <f t="shared" si="114"/>
        <v>648</v>
      </c>
      <c r="J335" s="55"/>
      <c r="K335" s="18">
        <f t="shared" si="109"/>
        <v>648</v>
      </c>
      <c r="L335" s="55"/>
      <c r="M335" s="18">
        <f t="shared" si="110"/>
        <v>648</v>
      </c>
    </row>
    <row r="336" spans="1:13" ht="15" hidden="1" customHeight="1" x14ac:dyDescent="0.25">
      <c r="A336" s="8" t="s">
        <v>168</v>
      </c>
      <c r="B336" s="60">
        <v>544</v>
      </c>
      <c r="C336" s="101" t="s">
        <v>90</v>
      </c>
      <c r="D336" s="101" t="s">
        <v>62</v>
      </c>
      <c r="E336" s="101" t="s">
        <v>63</v>
      </c>
      <c r="F336" s="101" t="s">
        <v>64</v>
      </c>
      <c r="G336" s="3">
        <f>G337+G349</f>
        <v>582.29999999999995</v>
      </c>
      <c r="H336" s="3">
        <f t="shared" ref="H336:I336" si="132">H337+H349</f>
        <v>0</v>
      </c>
      <c r="I336" s="3">
        <f t="shared" si="132"/>
        <v>582.29999999999995</v>
      </c>
      <c r="J336" s="3">
        <f>J337+J349</f>
        <v>0</v>
      </c>
      <c r="K336" s="22">
        <f t="shared" si="109"/>
        <v>582.29999999999995</v>
      </c>
      <c r="L336" s="3">
        <f>L337+L349</f>
        <v>0</v>
      </c>
      <c r="M336" s="22">
        <f t="shared" si="110"/>
        <v>582.29999999999995</v>
      </c>
    </row>
    <row r="337" spans="1:13" hidden="1" x14ac:dyDescent="0.25">
      <c r="A337" s="9" t="s">
        <v>169</v>
      </c>
      <c r="B337" s="58">
        <v>544</v>
      </c>
      <c r="C337" s="59" t="s">
        <v>90</v>
      </c>
      <c r="D337" s="59" t="s">
        <v>61</v>
      </c>
      <c r="E337" s="59" t="s">
        <v>63</v>
      </c>
      <c r="F337" s="59" t="s">
        <v>64</v>
      </c>
      <c r="G337" s="55">
        <f>G338+G343</f>
        <v>392.3</v>
      </c>
      <c r="H337" s="55">
        <f t="shared" ref="H337:I337" si="133">H338+H343</f>
        <v>0</v>
      </c>
      <c r="I337" s="55">
        <f t="shared" si="133"/>
        <v>392.3</v>
      </c>
      <c r="J337" s="55">
        <f>J338+J343</f>
        <v>0</v>
      </c>
      <c r="K337" s="18">
        <f t="shared" si="109"/>
        <v>392.3</v>
      </c>
      <c r="L337" s="55">
        <f>L338+L343</f>
        <v>0</v>
      </c>
      <c r="M337" s="18">
        <f t="shared" si="110"/>
        <v>392.3</v>
      </c>
    </row>
    <row r="338" spans="1:13" ht="30" hidden="1" customHeight="1" x14ac:dyDescent="0.25">
      <c r="A338" s="9" t="s">
        <v>654</v>
      </c>
      <c r="B338" s="58">
        <v>544</v>
      </c>
      <c r="C338" s="59" t="s">
        <v>90</v>
      </c>
      <c r="D338" s="59" t="s">
        <v>61</v>
      </c>
      <c r="E338" s="59" t="s">
        <v>170</v>
      </c>
      <c r="F338" s="59" t="s">
        <v>64</v>
      </c>
      <c r="G338" s="55">
        <f t="shared" ref="G338:L341" si="134">G339</f>
        <v>262.3</v>
      </c>
      <c r="H338" s="55">
        <f t="shared" si="134"/>
        <v>0</v>
      </c>
      <c r="I338" s="55">
        <f t="shared" si="134"/>
        <v>262.3</v>
      </c>
      <c r="J338" s="55">
        <f t="shared" si="134"/>
        <v>0</v>
      </c>
      <c r="K338" s="18">
        <f t="shared" si="109"/>
        <v>262.3</v>
      </c>
      <c r="L338" s="55">
        <f t="shared" si="134"/>
        <v>0</v>
      </c>
      <c r="M338" s="18">
        <f t="shared" si="110"/>
        <v>262.3</v>
      </c>
    </row>
    <row r="339" spans="1:13" ht="45.75" hidden="1" customHeight="1" x14ac:dyDescent="0.25">
      <c r="A339" s="9" t="s">
        <v>172</v>
      </c>
      <c r="B339" s="58">
        <v>544</v>
      </c>
      <c r="C339" s="59" t="s">
        <v>90</v>
      </c>
      <c r="D339" s="59" t="s">
        <v>61</v>
      </c>
      <c r="E339" s="59" t="s">
        <v>552</v>
      </c>
      <c r="F339" s="59" t="s">
        <v>64</v>
      </c>
      <c r="G339" s="55">
        <f t="shared" si="134"/>
        <v>262.3</v>
      </c>
      <c r="H339" s="55">
        <f t="shared" si="134"/>
        <v>0</v>
      </c>
      <c r="I339" s="55">
        <f t="shared" si="134"/>
        <v>262.3</v>
      </c>
      <c r="J339" s="55">
        <f t="shared" si="134"/>
        <v>0</v>
      </c>
      <c r="K339" s="18">
        <f t="shared" si="109"/>
        <v>262.3</v>
      </c>
      <c r="L339" s="55">
        <f t="shared" si="134"/>
        <v>0</v>
      </c>
      <c r="M339" s="18">
        <f t="shared" si="110"/>
        <v>262.3</v>
      </c>
    </row>
    <row r="340" spans="1:13" ht="30.6" hidden="1" customHeight="1" x14ac:dyDescent="0.25">
      <c r="A340" s="9" t="s">
        <v>173</v>
      </c>
      <c r="B340" s="58">
        <v>544</v>
      </c>
      <c r="C340" s="59" t="s">
        <v>90</v>
      </c>
      <c r="D340" s="59" t="s">
        <v>61</v>
      </c>
      <c r="E340" s="59" t="s">
        <v>773</v>
      </c>
      <c r="F340" s="59" t="s">
        <v>64</v>
      </c>
      <c r="G340" s="55">
        <f t="shared" si="134"/>
        <v>262.3</v>
      </c>
      <c r="H340" s="55">
        <f t="shared" si="134"/>
        <v>0</v>
      </c>
      <c r="I340" s="55">
        <f t="shared" si="134"/>
        <v>262.3</v>
      </c>
      <c r="J340" s="55">
        <f t="shared" si="134"/>
        <v>0</v>
      </c>
      <c r="K340" s="18">
        <f t="shared" si="109"/>
        <v>262.3</v>
      </c>
      <c r="L340" s="55">
        <f t="shared" si="134"/>
        <v>0</v>
      </c>
      <c r="M340" s="18">
        <f t="shared" si="110"/>
        <v>262.3</v>
      </c>
    </row>
    <row r="341" spans="1:13" ht="45" hidden="1" customHeight="1" x14ac:dyDescent="0.25">
      <c r="A341" s="9" t="s">
        <v>166</v>
      </c>
      <c r="B341" s="58">
        <v>544</v>
      </c>
      <c r="C341" s="59" t="s">
        <v>90</v>
      </c>
      <c r="D341" s="59" t="s">
        <v>61</v>
      </c>
      <c r="E341" s="59" t="s">
        <v>773</v>
      </c>
      <c r="F341" s="59">
        <v>600</v>
      </c>
      <c r="G341" s="55">
        <f t="shared" si="134"/>
        <v>262.3</v>
      </c>
      <c r="H341" s="55">
        <f t="shared" si="134"/>
        <v>0</v>
      </c>
      <c r="I341" s="55">
        <f t="shared" si="134"/>
        <v>262.3</v>
      </c>
      <c r="J341" s="55">
        <f t="shared" si="134"/>
        <v>0</v>
      </c>
      <c r="K341" s="18">
        <f t="shared" si="109"/>
        <v>262.3</v>
      </c>
      <c r="L341" s="55">
        <f t="shared" si="134"/>
        <v>0</v>
      </c>
      <c r="M341" s="18">
        <f t="shared" si="110"/>
        <v>262.3</v>
      </c>
    </row>
    <row r="342" spans="1:13" hidden="1" x14ac:dyDescent="0.25">
      <c r="A342" s="9" t="s">
        <v>174</v>
      </c>
      <c r="B342" s="58">
        <v>544</v>
      </c>
      <c r="C342" s="59" t="s">
        <v>90</v>
      </c>
      <c r="D342" s="59" t="s">
        <v>61</v>
      </c>
      <c r="E342" s="59" t="s">
        <v>773</v>
      </c>
      <c r="F342" s="59">
        <v>610</v>
      </c>
      <c r="G342" s="55">
        <v>262.3</v>
      </c>
      <c r="H342" s="5"/>
      <c r="I342" s="18">
        <f t="shared" si="114"/>
        <v>262.3</v>
      </c>
      <c r="J342" s="55"/>
      <c r="K342" s="18">
        <f t="shared" si="109"/>
        <v>262.3</v>
      </c>
      <c r="L342" s="55"/>
      <c r="M342" s="18">
        <f t="shared" si="110"/>
        <v>262.3</v>
      </c>
    </row>
    <row r="343" spans="1:13" ht="45.75" hidden="1" customHeight="1" x14ac:dyDescent="0.25">
      <c r="A343" s="9" t="s">
        <v>662</v>
      </c>
      <c r="B343" s="58">
        <v>544</v>
      </c>
      <c r="C343" s="59" t="s">
        <v>90</v>
      </c>
      <c r="D343" s="59" t="s">
        <v>61</v>
      </c>
      <c r="E343" s="59" t="s">
        <v>175</v>
      </c>
      <c r="F343" s="59" t="s">
        <v>64</v>
      </c>
      <c r="G343" s="55">
        <f t="shared" ref="G343:L347" si="135">G344</f>
        <v>130</v>
      </c>
      <c r="H343" s="55">
        <f t="shared" si="135"/>
        <v>0</v>
      </c>
      <c r="I343" s="55">
        <f t="shared" si="135"/>
        <v>130</v>
      </c>
      <c r="J343" s="55">
        <f t="shared" si="135"/>
        <v>0</v>
      </c>
      <c r="K343" s="18">
        <f t="shared" ref="K343:K406" si="136">I343+J343</f>
        <v>130</v>
      </c>
      <c r="L343" s="55">
        <f t="shared" si="135"/>
        <v>0</v>
      </c>
      <c r="M343" s="18">
        <f t="shared" ref="M343:M406" si="137">K343+L343</f>
        <v>130</v>
      </c>
    </row>
    <row r="344" spans="1:13" ht="45" hidden="1" customHeight="1" x14ac:dyDescent="0.25">
      <c r="A344" s="9" t="s">
        <v>736</v>
      </c>
      <c r="B344" s="58">
        <v>544</v>
      </c>
      <c r="C344" s="59" t="s">
        <v>90</v>
      </c>
      <c r="D344" s="59" t="s">
        <v>61</v>
      </c>
      <c r="E344" s="59" t="s">
        <v>177</v>
      </c>
      <c r="F344" s="59" t="s">
        <v>64</v>
      </c>
      <c r="G344" s="55">
        <f t="shared" si="135"/>
        <v>130</v>
      </c>
      <c r="H344" s="55">
        <f t="shared" si="135"/>
        <v>0</v>
      </c>
      <c r="I344" s="55">
        <f t="shared" si="135"/>
        <v>130</v>
      </c>
      <c r="J344" s="55">
        <f t="shared" si="135"/>
        <v>0</v>
      </c>
      <c r="K344" s="18">
        <f t="shared" si="136"/>
        <v>130</v>
      </c>
      <c r="L344" s="55">
        <f t="shared" si="135"/>
        <v>0</v>
      </c>
      <c r="M344" s="18">
        <f t="shared" si="137"/>
        <v>130</v>
      </c>
    </row>
    <row r="345" spans="1:13" ht="34.5" hidden="1" customHeight="1" x14ac:dyDescent="0.25">
      <c r="A345" s="9" t="s">
        <v>178</v>
      </c>
      <c r="B345" s="58">
        <v>544</v>
      </c>
      <c r="C345" s="59" t="s">
        <v>90</v>
      </c>
      <c r="D345" s="59" t="s">
        <v>61</v>
      </c>
      <c r="E345" s="59" t="s">
        <v>179</v>
      </c>
      <c r="F345" s="59" t="s">
        <v>64</v>
      </c>
      <c r="G345" s="55">
        <f t="shared" si="135"/>
        <v>130</v>
      </c>
      <c r="H345" s="55">
        <f t="shared" si="135"/>
        <v>0</v>
      </c>
      <c r="I345" s="55">
        <f t="shared" si="135"/>
        <v>130</v>
      </c>
      <c r="J345" s="55">
        <f t="shared" si="135"/>
        <v>0</v>
      </c>
      <c r="K345" s="18">
        <f t="shared" si="136"/>
        <v>130</v>
      </c>
      <c r="L345" s="55">
        <f t="shared" si="135"/>
        <v>0</v>
      </c>
      <c r="M345" s="18">
        <f t="shared" si="137"/>
        <v>130</v>
      </c>
    </row>
    <row r="346" spans="1:13" ht="61.5" hidden="1" customHeight="1" x14ac:dyDescent="0.25">
      <c r="A346" s="9" t="s">
        <v>180</v>
      </c>
      <c r="B346" s="58">
        <v>544</v>
      </c>
      <c r="C346" s="59" t="s">
        <v>90</v>
      </c>
      <c r="D346" s="59" t="s">
        <v>61</v>
      </c>
      <c r="E346" s="59" t="s">
        <v>181</v>
      </c>
      <c r="F346" s="59" t="s">
        <v>64</v>
      </c>
      <c r="G346" s="55">
        <f t="shared" si="135"/>
        <v>130</v>
      </c>
      <c r="H346" s="55">
        <f t="shared" si="135"/>
        <v>0</v>
      </c>
      <c r="I346" s="55">
        <f t="shared" si="135"/>
        <v>130</v>
      </c>
      <c r="J346" s="55">
        <f t="shared" si="135"/>
        <v>0</v>
      </c>
      <c r="K346" s="18">
        <f t="shared" si="136"/>
        <v>130</v>
      </c>
      <c r="L346" s="55">
        <f t="shared" si="135"/>
        <v>0</v>
      </c>
      <c r="M346" s="18">
        <f t="shared" si="137"/>
        <v>130</v>
      </c>
    </row>
    <row r="347" spans="1:13" ht="45" hidden="1" customHeight="1" x14ac:dyDescent="0.25">
      <c r="A347" s="9" t="s">
        <v>166</v>
      </c>
      <c r="B347" s="58">
        <v>544</v>
      </c>
      <c r="C347" s="59" t="s">
        <v>90</v>
      </c>
      <c r="D347" s="59" t="s">
        <v>61</v>
      </c>
      <c r="E347" s="59" t="s">
        <v>181</v>
      </c>
      <c r="F347" s="59">
        <v>600</v>
      </c>
      <c r="G347" s="55">
        <f t="shared" si="135"/>
        <v>130</v>
      </c>
      <c r="H347" s="55">
        <f t="shared" si="135"/>
        <v>0</v>
      </c>
      <c r="I347" s="55">
        <f t="shared" si="135"/>
        <v>130</v>
      </c>
      <c r="J347" s="55">
        <f t="shared" si="135"/>
        <v>0</v>
      </c>
      <c r="K347" s="18">
        <f t="shared" si="136"/>
        <v>130</v>
      </c>
      <c r="L347" s="55">
        <f t="shared" si="135"/>
        <v>0</v>
      </c>
      <c r="M347" s="18">
        <f t="shared" si="137"/>
        <v>130</v>
      </c>
    </row>
    <row r="348" spans="1:13" ht="14.25" hidden="1" customHeight="1" x14ac:dyDescent="0.25">
      <c r="A348" s="9" t="s">
        <v>182</v>
      </c>
      <c r="B348" s="58">
        <v>544</v>
      </c>
      <c r="C348" s="59" t="s">
        <v>90</v>
      </c>
      <c r="D348" s="59" t="s">
        <v>61</v>
      </c>
      <c r="E348" s="59" t="s">
        <v>181</v>
      </c>
      <c r="F348" s="59">
        <v>610</v>
      </c>
      <c r="G348" s="55">
        <v>130</v>
      </c>
      <c r="H348" s="5"/>
      <c r="I348" s="18">
        <f t="shared" ref="I348:I409" si="138">G348+H348</f>
        <v>130</v>
      </c>
      <c r="J348" s="55"/>
      <c r="K348" s="18">
        <f t="shared" si="136"/>
        <v>130</v>
      </c>
      <c r="L348" s="55"/>
      <c r="M348" s="18">
        <f t="shared" si="137"/>
        <v>130</v>
      </c>
    </row>
    <row r="349" spans="1:13" ht="26.4" hidden="1" x14ac:dyDescent="0.25">
      <c r="A349" s="9" t="s">
        <v>194</v>
      </c>
      <c r="B349" s="58">
        <v>544</v>
      </c>
      <c r="C349" s="59" t="s">
        <v>90</v>
      </c>
      <c r="D349" s="59" t="s">
        <v>195</v>
      </c>
      <c r="E349" s="59" t="s">
        <v>546</v>
      </c>
      <c r="F349" s="59" t="s">
        <v>64</v>
      </c>
      <c r="G349" s="55">
        <f t="shared" ref="G349:L353" si="139">G350</f>
        <v>190</v>
      </c>
      <c r="H349" s="55">
        <f t="shared" si="139"/>
        <v>0</v>
      </c>
      <c r="I349" s="55">
        <f t="shared" si="139"/>
        <v>190</v>
      </c>
      <c r="J349" s="55">
        <f t="shared" si="139"/>
        <v>0</v>
      </c>
      <c r="K349" s="18">
        <f t="shared" si="136"/>
        <v>190</v>
      </c>
      <c r="L349" s="55">
        <f t="shared" si="139"/>
        <v>0</v>
      </c>
      <c r="M349" s="18">
        <f t="shared" si="137"/>
        <v>190</v>
      </c>
    </row>
    <row r="350" spans="1:13" ht="62.25" hidden="1" customHeight="1" x14ac:dyDescent="0.25">
      <c r="A350" s="9" t="s">
        <v>709</v>
      </c>
      <c r="B350" s="58">
        <v>544</v>
      </c>
      <c r="C350" s="59" t="s">
        <v>90</v>
      </c>
      <c r="D350" s="59" t="s">
        <v>195</v>
      </c>
      <c r="E350" s="54" t="s">
        <v>546</v>
      </c>
      <c r="F350" s="59" t="s">
        <v>64</v>
      </c>
      <c r="G350" s="56">
        <f t="shared" si="139"/>
        <v>190</v>
      </c>
      <c r="H350" s="56">
        <f t="shared" si="139"/>
        <v>0</v>
      </c>
      <c r="I350" s="56">
        <f t="shared" si="139"/>
        <v>190</v>
      </c>
      <c r="J350" s="56">
        <f t="shared" si="139"/>
        <v>0</v>
      </c>
      <c r="K350" s="18">
        <f t="shared" si="136"/>
        <v>190</v>
      </c>
      <c r="L350" s="56">
        <f t="shared" si="139"/>
        <v>0</v>
      </c>
      <c r="M350" s="18">
        <f t="shared" si="137"/>
        <v>190</v>
      </c>
    </row>
    <row r="351" spans="1:13" ht="79.2" hidden="1" x14ac:dyDescent="0.25">
      <c r="A351" s="9" t="s">
        <v>707</v>
      </c>
      <c r="B351" s="58">
        <v>544</v>
      </c>
      <c r="C351" s="59" t="s">
        <v>90</v>
      </c>
      <c r="D351" s="59" t="s">
        <v>195</v>
      </c>
      <c r="E351" s="54" t="s">
        <v>547</v>
      </c>
      <c r="F351" s="59" t="s">
        <v>64</v>
      </c>
      <c r="G351" s="56">
        <f t="shared" si="139"/>
        <v>190</v>
      </c>
      <c r="H351" s="56">
        <f t="shared" si="139"/>
        <v>0</v>
      </c>
      <c r="I351" s="56">
        <f t="shared" si="139"/>
        <v>190</v>
      </c>
      <c r="J351" s="56">
        <f t="shared" si="139"/>
        <v>0</v>
      </c>
      <c r="K351" s="18">
        <f t="shared" si="136"/>
        <v>190</v>
      </c>
      <c r="L351" s="56">
        <f t="shared" si="139"/>
        <v>0</v>
      </c>
      <c r="M351" s="18">
        <f t="shared" si="137"/>
        <v>190</v>
      </c>
    </row>
    <row r="352" spans="1:13" ht="74.25" hidden="1" customHeight="1" x14ac:dyDescent="0.25">
      <c r="A352" s="9" t="s">
        <v>548</v>
      </c>
      <c r="B352" s="58">
        <v>544</v>
      </c>
      <c r="C352" s="59" t="s">
        <v>90</v>
      </c>
      <c r="D352" s="59" t="s">
        <v>195</v>
      </c>
      <c r="E352" s="54" t="s">
        <v>549</v>
      </c>
      <c r="F352" s="59" t="s">
        <v>64</v>
      </c>
      <c r="G352" s="56">
        <f t="shared" si="139"/>
        <v>190</v>
      </c>
      <c r="H352" s="56">
        <f t="shared" si="139"/>
        <v>0</v>
      </c>
      <c r="I352" s="56">
        <f t="shared" si="139"/>
        <v>190</v>
      </c>
      <c r="J352" s="56">
        <f t="shared" si="139"/>
        <v>0</v>
      </c>
      <c r="K352" s="18">
        <f t="shared" si="136"/>
        <v>190</v>
      </c>
      <c r="L352" s="56">
        <f t="shared" si="139"/>
        <v>0</v>
      </c>
      <c r="M352" s="18">
        <f t="shared" si="137"/>
        <v>190</v>
      </c>
    </row>
    <row r="353" spans="1:13" ht="39.6" hidden="1" x14ac:dyDescent="0.25">
      <c r="A353" s="9" t="s">
        <v>166</v>
      </c>
      <c r="B353" s="58">
        <v>544</v>
      </c>
      <c r="C353" s="59" t="s">
        <v>90</v>
      </c>
      <c r="D353" s="59" t="s">
        <v>195</v>
      </c>
      <c r="E353" s="54" t="s">
        <v>549</v>
      </c>
      <c r="F353" s="59" t="s">
        <v>493</v>
      </c>
      <c r="G353" s="56">
        <f t="shared" si="139"/>
        <v>190</v>
      </c>
      <c r="H353" s="56">
        <f t="shared" si="139"/>
        <v>0</v>
      </c>
      <c r="I353" s="56">
        <f t="shared" si="139"/>
        <v>190</v>
      </c>
      <c r="J353" s="56">
        <f t="shared" si="139"/>
        <v>0</v>
      </c>
      <c r="K353" s="18">
        <f t="shared" si="136"/>
        <v>190</v>
      </c>
      <c r="L353" s="56">
        <f t="shared" si="139"/>
        <v>0</v>
      </c>
      <c r="M353" s="18">
        <f t="shared" si="137"/>
        <v>190</v>
      </c>
    </row>
    <row r="354" spans="1:13" ht="15.75" hidden="1" customHeight="1" x14ac:dyDescent="0.25">
      <c r="A354" s="9" t="s">
        <v>174</v>
      </c>
      <c r="B354" s="58">
        <v>544</v>
      </c>
      <c r="C354" s="59" t="s">
        <v>90</v>
      </c>
      <c r="D354" s="59" t="s">
        <v>195</v>
      </c>
      <c r="E354" s="54" t="s">
        <v>549</v>
      </c>
      <c r="F354" s="59" t="s">
        <v>494</v>
      </c>
      <c r="G354" s="56">
        <v>190</v>
      </c>
      <c r="H354" s="5"/>
      <c r="I354" s="18">
        <f t="shared" si="138"/>
        <v>190</v>
      </c>
      <c r="J354" s="56"/>
      <c r="K354" s="18">
        <f t="shared" si="136"/>
        <v>190</v>
      </c>
      <c r="L354" s="56"/>
      <c r="M354" s="18">
        <f t="shared" si="137"/>
        <v>190</v>
      </c>
    </row>
    <row r="355" spans="1:13" ht="16.5" hidden="1" customHeight="1" x14ac:dyDescent="0.25">
      <c r="A355" s="8" t="s">
        <v>208</v>
      </c>
      <c r="B355" s="60">
        <v>544</v>
      </c>
      <c r="C355" s="101" t="s">
        <v>209</v>
      </c>
      <c r="D355" s="101" t="s">
        <v>62</v>
      </c>
      <c r="E355" s="101" t="s">
        <v>63</v>
      </c>
      <c r="F355" s="101" t="s">
        <v>64</v>
      </c>
      <c r="G355" s="3">
        <f t="shared" ref="G355:L361" si="140">G356</f>
        <v>3886.4</v>
      </c>
      <c r="H355" s="3">
        <f t="shared" si="140"/>
        <v>0</v>
      </c>
      <c r="I355" s="3">
        <f t="shared" si="140"/>
        <v>3886.4</v>
      </c>
      <c r="J355" s="3">
        <f t="shared" si="140"/>
        <v>0</v>
      </c>
      <c r="K355" s="22">
        <f t="shared" si="136"/>
        <v>3886.4</v>
      </c>
      <c r="L355" s="3">
        <f t="shared" si="140"/>
        <v>0</v>
      </c>
      <c r="M355" s="22">
        <f t="shared" si="137"/>
        <v>3886.4</v>
      </c>
    </row>
    <row r="356" spans="1:13" hidden="1" x14ac:dyDescent="0.25">
      <c r="A356" s="9" t="s">
        <v>211</v>
      </c>
      <c r="B356" s="58">
        <v>544</v>
      </c>
      <c r="C356" s="59" t="s">
        <v>209</v>
      </c>
      <c r="D356" s="59" t="s">
        <v>66</v>
      </c>
      <c r="E356" s="59" t="s">
        <v>63</v>
      </c>
      <c r="F356" s="59" t="s">
        <v>64</v>
      </c>
      <c r="G356" s="55">
        <f t="shared" si="140"/>
        <v>3886.4</v>
      </c>
      <c r="H356" s="55">
        <f t="shared" si="140"/>
        <v>0</v>
      </c>
      <c r="I356" s="55">
        <f t="shared" si="140"/>
        <v>3886.4</v>
      </c>
      <c r="J356" s="55">
        <f t="shared" si="140"/>
        <v>0</v>
      </c>
      <c r="K356" s="18">
        <f t="shared" si="136"/>
        <v>3886.4</v>
      </c>
      <c r="L356" s="55">
        <f t="shared" si="140"/>
        <v>0</v>
      </c>
      <c r="M356" s="18">
        <f t="shared" si="137"/>
        <v>3886.4</v>
      </c>
    </row>
    <row r="357" spans="1:13" ht="45" hidden="1" customHeight="1" x14ac:dyDescent="0.25">
      <c r="A357" s="9" t="s">
        <v>665</v>
      </c>
      <c r="B357" s="58">
        <v>544</v>
      </c>
      <c r="C357" s="59" t="s">
        <v>209</v>
      </c>
      <c r="D357" s="59" t="s">
        <v>66</v>
      </c>
      <c r="E357" s="59" t="s">
        <v>212</v>
      </c>
      <c r="F357" s="59" t="s">
        <v>64</v>
      </c>
      <c r="G357" s="55">
        <f t="shared" si="140"/>
        <v>3886.4</v>
      </c>
      <c r="H357" s="55">
        <f t="shared" si="140"/>
        <v>0</v>
      </c>
      <c r="I357" s="55">
        <f t="shared" si="140"/>
        <v>3886.4</v>
      </c>
      <c r="J357" s="55">
        <f t="shared" si="140"/>
        <v>0</v>
      </c>
      <c r="K357" s="18">
        <f t="shared" si="136"/>
        <v>3886.4</v>
      </c>
      <c r="L357" s="55">
        <f t="shared" si="140"/>
        <v>0</v>
      </c>
      <c r="M357" s="18">
        <f t="shared" si="137"/>
        <v>3886.4</v>
      </c>
    </row>
    <row r="358" spans="1:13" ht="42" hidden="1" customHeight="1" x14ac:dyDescent="0.25">
      <c r="A358" s="9" t="s">
        <v>809</v>
      </c>
      <c r="B358" s="58">
        <v>544</v>
      </c>
      <c r="C358" s="59" t="s">
        <v>209</v>
      </c>
      <c r="D358" s="59" t="s">
        <v>66</v>
      </c>
      <c r="E358" s="59" t="s">
        <v>326</v>
      </c>
      <c r="F358" s="59" t="s">
        <v>64</v>
      </c>
      <c r="G358" s="55">
        <f t="shared" si="140"/>
        <v>3886.4</v>
      </c>
      <c r="H358" s="55">
        <f t="shared" si="140"/>
        <v>0</v>
      </c>
      <c r="I358" s="55">
        <f t="shared" si="140"/>
        <v>3886.4</v>
      </c>
      <c r="J358" s="55">
        <f t="shared" si="140"/>
        <v>0</v>
      </c>
      <c r="K358" s="18">
        <f t="shared" si="136"/>
        <v>3886.4</v>
      </c>
      <c r="L358" s="55">
        <f t="shared" si="140"/>
        <v>0</v>
      </c>
      <c r="M358" s="18">
        <f t="shared" si="137"/>
        <v>3886.4</v>
      </c>
    </row>
    <row r="359" spans="1:13" ht="59.25" hidden="1" customHeight="1" x14ac:dyDescent="0.25">
      <c r="A359" s="9" t="s">
        <v>408</v>
      </c>
      <c r="B359" s="58">
        <v>544</v>
      </c>
      <c r="C359" s="59" t="s">
        <v>209</v>
      </c>
      <c r="D359" s="59" t="s">
        <v>66</v>
      </c>
      <c r="E359" s="59" t="s">
        <v>328</v>
      </c>
      <c r="F359" s="59" t="s">
        <v>64</v>
      </c>
      <c r="G359" s="55">
        <f t="shared" si="140"/>
        <v>3886.4</v>
      </c>
      <c r="H359" s="55">
        <f t="shared" si="140"/>
        <v>0</v>
      </c>
      <c r="I359" s="55">
        <f t="shared" si="140"/>
        <v>3886.4</v>
      </c>
      <c r="J359" s="55">
        <f t="shared" si="140"/>
        <v>0</v>
      </c>
      <c r="K359" s="18">
        <f t="shared" si="136"/>
        <v>3886.4</v>
      </c>
      <c r="L359" s="55">
        <f t="shared" si="140"/>
        <v>0</v>
      </c>
      <c r="M359" s="18">
        <f t="shared" si="137"/>
        <v>3886.4</v>
      </c>
    </row>
    <row r="360" spans="1:13" ht="39.6" hidden="1" x14ac:dyDescent="0.25">
      <c r="A360" s="9" t="s">
        <v>216</v>
      </c>
      <c r="B360" s="58">
        <v>544</v>
      </c>
      <c r="C360" s="59" t="s">
        <v>209</v>
      </c>
      <c r="D360" s="59" t="s">
        <v>66</v>
      </c>
      <c r="E360" s="59" t="s">
        <v>774</v>
      </c>
      <c r="F360" s="59" t="s">
        <v>64</v>
      </c>
      <c r="G360" s="55">
        <f t="shared" si="140"/>
        <v>3886.4</v>
      </c>
      <c r="H360" s="55">
        <f t="shared" si="140"/>
        <v>0</v>
      </c>
      <c r="I360" s="55">
        <f t="shared" si="140"/>
        <v>3886.4</v>
      </c>
      <c r="J360" s="55">
        <f t="shared" si="140"/>
        <v>0</v>
      </c>
      <c r="K360" s="18">
        <f t="shared" si="136"/>
        <v>3886.4</v>
      </c>
      <c r="L360" s="55">
        <f t="shared" si="140"/>
        <v>0</v>
      </c>
      <c r="M360" s="18">
        <f t="shared" si="137"/>
        <v>3886.4</v>
      </c>
    </row>
    <row r="361" spans="1:13" ht="45" hidden="1" customHeight="1" x14ac:dyDescent="0.25">
      <c r="A361" s="9" t="s">
        <v>166</v>
      </c>
      <c r="B361" s="58">
        <v>544</v>
      </c>
      <c r="C361" s="59" t="s">
        <v>209</v>
      </c>
      <c r="D361" s="59" t="s">
        <v>66</v>
      </c>
      <c r="E361" s="59" t="s">
        <v>774</v>
      </c>
      <c r="F361" s="59">
        <v>600</v>
      </c>
      <c r="G361" s="55">
        <f t="shared" si="140"/>
        <v>3886.4</v>
      </c>
      <c r="H361" s="55">
        <f t="shared" si="140"/>
        <v>0</v>
      </c>
      <c r="I361" s="55">
        <f t="shared" si="140"/>
        <v>3886.4</v>
      </c>
      <c r="J361" s="55">
        <f t="shared" si="140"/>
        <v>0</v>
      </c>
      <c r="K361" s="18">
        <f t="shared" si="136"/>
        <v>3886.4</v>
      </c>
      <c r="L361" s="55">
        <f t="shared" si="140"/>
        <v>0</v>
      </c>
      <c r="M361" s="18">
        <f t="shared" si="137"/>
        <v>3886.4</v>
      </c>
    </row>
    <row r="362" spans="1:13" ht="16.5" hidden="1" customHeight="1" x14ac:dyDescent="0.25">
      <c r="A362" s="9" t="s">
        <v>174</v>
      </c>
      <c r="B362" s="58">
        <v>544</v>
      </c>
      <c r="C362" s="59" t="s">
        <v>209</v>
      </c>
      <c r="D362" s="59" t="s">
        <v>66</v>
      </c>
      <c r="E362" s="59" t="s">
        <v>774</v>
      </c>
      <c r="F362" s="59">
        <v>610</v>
      </c>
      <c r="G362" s="55">
        <v>3886.4</v>
      </c>
      <c r="H362" s="5"/>
      <c r="I362" s="18">
        <f>G362+H362</f>
        <v>3886.4</v>
      </c>
      <c r="J362" s="55"/>
      <c r="K362" s="18">
        <f t="shared" si="136"/>
        <v>3886.4</v>
      </c>
      <c r="L362" s="55"/>
      <c r="M362" s="18">
        <f t="shared" si="137"/>
        <v>3886.4</v>
      </c>
    </row>
    <row r="363" spans="1:13" x14ac:dyDescent="0.25">
      <c r="A363" s="8" t="s">
        <v>220</v>
      </c>
      <c r="B363" s="60">
        <v>544</v>
      </c>
      <c r="C363" s="101" t="s">
        <v>108</v>
      </c>
      <c r="D363" s="101" t="s">
        <v>62</v>
      </c>
      <c r="E363" s="101" t="s">
        <v>63</v>
      </c>
      <c r="F363" s="101" t="s">
        <v>64</v>
      </c>
      <c r="G363" s="3">
        <f>G364+G394+G436+G459</f>
        <v>1059796.3999999999</v>
      </c>
      <c r="H363" s="3">
        <f t="shared" ref="H363:I363" si="141">H364+H394+H436+H459</f>
        <v>65192.999999999993</v>
      </c>
      <c r="I363" s="3">
        <f t="shared" si="141"/>
        <v>1124989.3999999997</v>
      </c>
      <c r="J363" s="3">
        <f>J364+J394+J436+J459</f>
        <v>29843.799999999996</v>
      </c>
      <c r="K363" s="22">
        <f t="shared" si="136"/>
        <v>1154833.1999999997</v>
      </c>
      <c r="L363" s="3">
        <f>L364+L394+L436+L459</f>
        <v>-720.40000000000009</v>
      </c>
      <c r="M363" s="22">
        <f t="shared" si="137"/>
        <v>1154112.7999999998</v>
      </c>
    </row>
    <row r="364" spans="1:13" x14ac:dyDescent="0.25">
      <c r="A364" s="9" t="s">
        <v>221</v>
      </c>
      <c r="B364" s="58">
        <v>544</v>
      </c>
      <c r="C364" s="59" t="s">
        <v>108</v>
      </c>
      <c r="D364" s="59" t="s">
        <v>61</v>
      </c>
      <c r="E364" s="59" t="s">
        <v>63</v>
      </c>
      <c r="F364" s="59" t="s">
        <v>64</v>
      </c>
      <c r="G364" s="55">
        <f>G365+G389</f>
        <v>360860.89999999997</v>
      </c>
      <c r="H364" s="55">
        <f t="shared" ref="H364:I364" si="142">H365+H389</f>
        <v>24441.599999999999</v>
      </c>
      <c r="I364" s="55">
        <f t="shared" si="142"/>
        <v>385302.49999999994</v>
      </c>
      <c r="J364" s="55">
        <f>J365+J389</f>
        <v>21233.1</v>
      </c>
      <c r="K364" s="18">
        <f t="shared" si="136"/>
        <v>406535.59999999992</v>
      </c>
      <c r="L364" s="55">
        <f>L365+L389</f>
        <v>2279.6</v>
      </c>
      <c r="M364" s="18">
        <f t="shared" si="137"/>
        <v>408815.1999999999</v>
      </c>
    </row>
    <row r="365" spans="1:13" ht="45" customHeight="1" x14ac:dyDescent="0.25">
      <c r="A365" s="9" t="s">
        <v>666</v>
      </c>
      <c r="B365" s="58">
        <v>544</v>
      </c>
      <c r="C365" s="59" t="s">
        <v>108</v>
      </c>
      <c r="D365" s="59" t="s">
        <v>61</v>
      </c>
      <c r="E365" s="59" t="s">
        <v>212</v>
      </c>
      <c r="F365" s="59" t="s">
        <v>64</v>
      </c>
      <c r="G365" s="55">
        <f>G366+G374+G379+G384</f>
        <v>360233.89999999997</v>
      </c>
      <c r="H365" s="55">
        <f t="shared" ref="H365:I365" si="143">H366+H374+H379+H384</f>
        <v>24441.599999999999</v>
      </c>
      <c r="I365" s="55">
        <f t="shared" si="143"/>
        <v>384675.49999999994</v>
      </c>
      <c r="J365" s="55">
        <f>J366+J374+J379+J384</f>
        <v>21233.1</v>
      </c>
      <c r="K365" s="18">
        <f t="shared" si="136"/>
        <v>405908.59999999992</v>
      </c>
      <c r="L365" s="55">
        <f>L366+L374+L379+L384</f>
        <v>2279.6</v>
      </c>
      <c r="M365" s="18">
        <f t="shared" si="137"/>
        <v>408188.1999999999</v>
      </c>
    </row>
    <row r="366" spans="1:13" ht="32.25" customHeight="1" x14ac:dyDescent="0.25">
      <c r="A366" s="9" t="s">
        <v>409</v>
      </c>
      <c r="B366" s="58">
        <v>544</v>
      </c>
      <c r="C366" s="59" t="s">
        <v>108</v>
      </c>
      <c r="D366" s="59" t="s">
        <v>61</v>
      </c>
      <c r="E366" s="59" t="s">
        <v>223</v>
      </c>
      <c r="F366" s="59" t="s">
        <v>64</v>
      </c>
      <c r="G366" s="55">
        <f>G367</f>
        <v>293948</v>
      </c>
      <c r="H366" s="55">
        <f t="shared" ref="H366:I366" si="144">H367</f>
        <v>24441.599999999999</v>
      </c>
      <c r="I366" s="55">
        <f t="shared" si="144"/>
        <v>318389.59999999998</v>
      </c>
      <c r="J366" s="55">
        <f>J367</f>
        <v>2978.1</v>
      </c>
      <c r="K366" s="18">
        <f t="shared" si="136"/>
        <v>321367.69999999995</v>
      </c>
      <c r="L366" s="55">
        <f>L367</f>
        <v>2279.6</v>
      </c>
      <c r="M366" s="18">
        <f t="shared" si="137"/>
        <v>323647.29999999993</v>
      </c>
    </row>
    <row r="367" spans="1:13" ht="75.75" customHeight="1" x14ac:dyDescent="0.25">
      <c r="A367" s="9" t="s">
        <v>224</v>
      </c>
      <c r="B367" s="58">
        <v>544</v>
      </c>
      <c r="C367" s="59" t="s">
        <v>108</v>
      </c>
      <c r="D367" s="59" t="s">
        <v>61</v>
      </c>
      <c r="E367" s="59" t="s">
        <v>225</v>
      </c>
      <c r="F367" s="59" t="s">
        <v>64</v>
      </c>
      <c r="G367" s="55">
        <f>G368+G371</f>
        <v>293948</v>
      </c>
      <c r="H367" s="55">
        <f t="shared" ref="H367:I367" si="145">H368+H371</f>
        <v>24441.599999999999</v>
      </c>
      <c r="I367" s="55">
        <f t="shared" si="145"/>
        <v>318389.59999999998</v>
      </c>
      <c r="J367" s="55">
        <f>J368+J371</f>
        <v>2978.1</v>
      </c>
      <c r="K367" s="18">
        <f t="shared" si="136"/>
        <v>321367.69999999995</v>
      </c>
      <c r="L367" s="55">
        <f>L368+L371</f>
        <v>2279.6</v>
      </c>
      <c r="M367" s="18">
        <f t="shared" si="137"/>
        <v>323647.29999999993</v>
      </c>
    </row>
    <row r="368" spans="1:13" ht="39.6" hidden="1" x14ac:dyDescent="0.25">
      <c r="A368" s="9" t="s">
        <v>410</v>
      </c>
      <c r="B368" s="58">
        <v>544</v>
      </c>
      <c r="C368" s="59" t="s">
        <v>108</v>
      </c>
      <c r="D368" s="59" t="s">
        <v>61</v>
      </c>
      <c r="E368" s="59" t="s">
        <v>227</v>
      </c>
      <c r="F368" s="59" t="s">
        <v>64</v>
      </c>
      <c r="G368" s="55">
        <f t="shared" ref="G368:L369" si="146">G369</f>
        <v>188222</v>
      </c>
      <c r="H368" s="55">
        <f t="shared" si="146"/>
        <v>19184.8</v>
      </c>
      <c r="I368" s="55">
        <f t="shared" si="146"/>
        <v>207406.8</v>
      </c>
      <c r="J368" s="55">
        <f t="shared" si="146"/>
        <v>0</v>
      </c>
      <c r="K368" s="18">
        <f t="shared" si="136"/>
        <v>207406.8</v>
      </c>
      <c r="L368" s="55">
        <f t="shared" si="146"/>
        <v>0</v>
      </c>
      <c r="M368" s="18">
        <f t="shared" si="137"/>
        <v>207406.8</v>
      </c>
    </row>
    <row r="369" spans="1:13" ht="49.5" hidden="1" customHeight="1" x14ac:dyDescent="0.25">
      <c r="A369" s="9" t="s">
        <v>166</v>
      </c>
      <c r="B369" s="58">
        <v>544</v>
      </c>
      <c r="C369" s="59" t="s">
        <v>108</v>
      </c>
      <c r="D369" s="59" t="s">
        <v>61</v>
      </c>
      <c r="E369" s="59" t="s">
        <v>227</v>
      </c>
      <c r="F369" s="59">
        <v>600</v>
      </c>
      <c r="G369" s="55">
        <f t="shared" si="146"/>
        <v>188222</v>
      </c>
      <c r="H369" s="55">
        <f t="shared" si="146"/>
        <v>19184.8</v>
      </c>
      <c r="I369" s="55">
        <f t="shared" si="146"/>
        <v>207406.8</v>
      </c>
      <c r="J369" s="55">
        <f t="shared" si="146"/>
        <v>0</v>
      </c>
      <c r="K369" s="18">
        <f t="shared" si="136"/>
        <v>207406.8</v>
      </c>
      <c r="L369" s="55">
        <f t="shared" si="146"/>
        <v>0</v>
      </c>
      <c r="M369" s="18">
        <f t="shared" si="137"/>
        <v>207406.8</v>
      </c>
    </row>
    <row r="370" spans="1:13" ht="17.25" hidden="1" customHeight="1" x14ac:dyDescent="0.25">
      <c r="A370" s="9" t="s">
        <v>174</v>
      </c>
      <c r="B370" s="58">
        <v>544</v>
      </c>
      <c r="C370" s="59" t="s">
        <v>108</v>
      </c>
      <c r="D370" s="59" t="s">
        <v>61</v>
      </c>
      <c r="E370" s="59" t="s">
        <v>227</v>
      </c>
      <c r="F370" s="59">
        <v>610</v>
      </c>
      <c r="G370" s="55">
        <v>188222</v>
      </c>
      <c r="H370" s="18">
        <v>19184.8</v>
      </c>
      <c r="I370" s="18">
        <f t="shared" si="138"/>
        <v>207406.8</v>
      </c>
      <c r="J370" s="55"/>
      <c r="K370" s="18">
        <f t="shared" si="136"/>
        <v>207406.8</v>
      </c>
      <c r="L370" s="55"/>
      <c r="M370" s="18">
        <f t="shared" si="137"/>
        <v>207406.8</v>
      </c>
    </row>
    <row r="371" spans="1:13" ht="39.6" x14ac:dyDescent="0.25">
      <c r="A371" s="9" t="s">
        <v>228</v>
      </c>
      <c r="B371" s="58">
        <v>544</v>
      </c>
      <c r="C371" s="59" t="s">
        <v>108</v>
      </c>
      <c r="D371" s="59" t="s">
        <v>61</v>
      </c>
      <c r="E371" s="59" t="s">
        <v>229</v>
      </c>
      <c r="F371" s="59" t="s">
        <v>64</v>
      </c>
      <c r="G371" s="55">
        <f t="shared" ref="G371:L372" si="147">G372</f>
        <v>105726</v>
      </c>
      <c r="H371" s="55">
        <f t="shared" si="147"/>
        <v>5256.8</v>
      </c>
      <c r="I371" s="55">
        <f t="shared" si="147"/>
        <v>110982.8</v>
      </c>
      <c r="J371" s="55">
        <f t="shared" si="147"/>
        <v>2978.1</v>
      </c>
      <c r="K371" s="18">
        <f t="shared" si="136"/>
        <v>113960.90000000001</v>
      </c>
      <c r="L371" s="55">
        <f t="shared" si="147"/>
        <v>2279.6</v>
      </c>
      <c r="M371" s="18">
        <f t="shared" si="137"/>
        <v>116240.50000000001</v>
      </c>
    </row>
    <row r="372" spans="1:13" ht="49.5" customHeight="1" x14ac:dyDescent="0.25">
      <c r="A372" s="9" t="s">
        <v>166</v>
      </c>
      <c r="B372" s="58">
        <v>544</v>
      </c>
      <c r="C372" s="59" t="s">
        <v>108</v>
      </c>
      <c r="D372" s="59" t="s">
        <v>61</v>
      </c>
      <c r="E372" s="59" t="s">
        <v>229</v>
      </c>
      <c r="F372" s="59">
        <v>600</v>
      </c>
      <c r="G372" s="55">
        <f t="shared" si="147"/>
        <v>105726</v>
      </c>
      <c r="H372" s="55">
        <f t="shared" si="147"/>
        <v>5256.8</v>
      </c>
      <c r="I372" s="55">
        <f t="shared" si="147"/>
        <v>110982.8</v>
      </c>
      <c r="J372" s="55">
        <f t="shared" si="147"/>
        <v>2978.1</v>
      </c>
      <c r="K372" s="18">
        <f t="shared" si="136"/>
        <v>113960.90000000001</v>
      </c>
      <c r="L372" s="55">
        <f t="shared" si="147"/>
        <v>2279.6</v>
      </c>
      <c r="M372" s="18">
        <f t="shared" si="137"/>
        <v>116240.50000000001</v>
      </c>
    </row>
    <row r="373" spans="1:13" ht="19.5" customHeight="1" x14ac:dyDescent="0.25">
      <c r="A373" s="9" t="s">
        <v>174</v>
      </c>
      <c r="B373" s="58">
        <v>544</v>
      </c>
      <c r="C373" s="59" t="s">
        <v>108</v>
      </c>
      <c r="D373" s="59" t="s">
        <v>61</v>
      </c>
      <c r="E373" s="59" t="s">
        <v>229</v>
      </c>
      <c r="F373" s="59">
        <v>610</v>
      </c>
      <c r="G373" s="55">
        <v>105726</v>
      </c>
      <c r="H373" s="18">
        <f>5586.5-329.7</f>
        <v>5256.8</v>
      </c>
      <c r="I373" s="18">
        <f t="shared" si="138"/>
        <v>110982.8</v>
      </c>
      <c r="J373" s="55">
        <v>2978.1</v>
      </c>
      <c r="K373" s="18">
        <f t="shared" si="136"/>
        <v>113960.90000000001</v>
      </c>
      <c r="L373" s="55">
        <v>2279.6</v>
      </c>
      <c r="M373" s="18">
        <f t="shared" si="137"/>
        <v>116240.50000000001</v>
      </c>
    </row>
    <row r="374" spans="1:13" hidden="1" x14ac:dyDescent="0.25">
      <c r="A374" s="9" t="s">
        <v>411</v>
      </c>
      <c r="B374" s="58">
        <v>544</v>
      </c>
      <c r="C374" s="59" t="s">
        <v>108</v>
      </c>
      <c r="D374" s="59" t="s">
        <v>61</v>
      </c>
      <c r="E374" s="59" t="s">
        <v>236</v>
      </c>
      <c r="F374" s="59" t="s">
        <v>64</v>
      </c>
      <c r="G374" s="55">
        <f t="shared" ref="G374:L377" si="148">G375</f>
        <v>40</v>
      </c>
      <c r="H374" s="55">
        <f t="shared" si="148"/>
        <v>0</v>
      </c>
      <c r="I374" s="55">
        <f t="shared" si="148"/>
        <v>40</v>
      </c>
      <c r="J374" s="55">
        <f t="shared" si="148"/>
        <v>0</v>
      </c>
      <c r="K374" s="18">
        <f t="shared" si="136"/>
        <v>40</v>
      </c>
      <c r="L374" s="55">
        <f t="shared" si="148"/>
        <v>0</v>
      </c>
      <c r="M374" s="18">
        <f t="shared" si="137"/>
        <v>40</v>
      </c>
    </row>
    <row r="375" spans="1:13" ht="31.5" hidden="1" customHeight="1" x14ac:dyDescent="0.25">
      <c r="A375" s="9" t="s">
        <v>232</v>
      </c>
      <c r="B375" s="58">
        <v>544</v>
      </c>
      <c r="C375" s="59" t="s">
        <v>108</v>
      </c>
      <c r="D375" s="59" t="s">
        <v>61</v>
      </c>
      <c r="E375" s="59" t="s">
        <v>238</v>
      </c>
      <c r="F375" s="59" t="s">
        <v>64</v>
      </c>
      <c r="G375" s="55">
        <f t="shared" si="148"/>
        <v>40</v>
      </c>
      <c r="H375" s="55">
        <f t="shared" si="148"/>
        <v>0</v>
      </c>
      <c r="I375" s="55">
        <f t="shared" si="148"/>
        <v>40</v>
      </c>
      <c r="J375" s="55">
        <f t="shared" si="148"/>
        <v>0</v>
      </c>
      <c r="K375" s="18">
        <f t="shared" si="136"/>
        <v>40</v>
      </c>
      <c r="L375" s="55">
        <f t="shared" si="148"/>
        <v>0</v>
      </c>
      <c r="M375" s="18">
        <f t="shared" si="137"/>
        <v>40</v>
      </c>
    </row>
    <row r="376" spans="1:13" ht="30" hidden="1" customHeight="1" x14ac:dyDescent="0.25">
      <c r="A376" s="9" t="s">
        <v>234</v>
      </c>
      <c r="B376" s="58">
        <v>544</v>
      </c>
      <c r="C376" s="59" t="s">
        <v>108</v>
      </c>
      <c r="D376" s="59" t="s">
        <v>61</v>
      </c>
      <c r="E376" s="59" t="s">
        <v>775</v>
      </c>
      <c r="F376" s="59" t="s">
        <v>64</v>
      </c>
      <c r="G376" s="55">
        <f t="shared" si="148"/>
        <v>40</v>
      </c>
      <c r="H376" s="55">
        <f t="shared" si="148"/>
        <v>0</v>
      </c>
      <c r="I376" s="55">
        <f t="shared" si="148"/>
        <v>40</v>
      </c>
      <c r="J376" s="55">
        <f t="shared" si="148"/>
        <v>0</v>
      </c>
      <c r="K376" s="18">
        <f t="shared" si="136"/>
        <v>40</v>
      </c>
      <c r="L376" s="55">
        <f t="shared" si="148"/>
        <v>0</v>
      </c>
      <c r="M376" s="18">
        <f t="shared" si="137"/>
        <v>40</v>
      </c>
    </row>
    <row r="377" spans="1:13" ht="48" hidden="1" customHeight="1" x14ac:dyDescent="0.25">
      <c r="A377" s="9" t="s">
        <v>166</v>
      </c>
      <c r="B377" s="58">
        <v>544</v>
      </c>
      <c r="C377" s="59" t="s">
        <v>108</v>
      </c>
      <c r="D377" s="59" t="s">
        <v>61</v>
      </c>
      <c r="E377" s="59" t="s">
        <v>775</v>
      </c>
      <c r="F377" s="59">
        <v>600</v>
      </c>
      <c r="G377" s="55">
        <f t="shared" si="148"/>
        <v>40</v>
      </c>
      <c r="H377" s="55">
        <f t="shared" si="148"/>
        <v>0</v>
      </c>
      <c r="I377" s="55">
        <f t="shared" si="148"/>
        <v>40</v>
      </c>
      <c r="J377" s="55">
        <f t="shared" si="148"/>
        <v>0</v>
      </c>
      <c r="K377" s="18">
        <f t="shared" si="136"/>
        <v>40</v>
      </c>
      <c r="L377" s="55">
        <f t="shared" si="148"/>
        <v>0</v>
      </c>
      <c r="M377" s="18">
        <f t="shared" si="137"/>
        <v>40</v>
      </c>
    </row>
    <row r="378" spans="1:13" ht="17.25" hidden="1" customHeight="1" x14ac:dyDescent="0.25">
      <c r="A378" s="9" t="s">
        <v>174</v>
      </c>
      <c r="B378" s="58">
        <v>544</v>
      </c>
      <c r="C378" s="59" t="s">
        <v>108</v>
      </c>
      <c r="D378" s="59" t="s">
        <v>61</v>
      </c>
      <c r="E378" s="59" t="s">
        <v>775</v>
      </c>
      <c r="F378" s="59">
        <v>610</v>
      </c>
      <c r="G378" s="55">
        <v>40</v>
      </c>
      <c r="H378" s="5"/>
      <c r="I378" s="18">
        <f t="shared" si="138"/>
        <v>40</v>
      </c>
      <c r="J378" s="55"/>
      <c r="K378" s="18">
        <f t="shared" si="136"/>
        <v>40</v>
      </c>
      <c r="L378" s="55"/>
      <c r="M378" s="18">
        <f t="shared" si="137"/>
        <v>40</v>
      </c>
    </row>
    <row r="379" spans="1:13" ht="16.5" hidden="1" customHeight="1" x14ac:dyDescent="0.25">
      <c r="A379" s="9" t="s">
        <v>235</v>
      </c>
      <c r="B379" s="58">
        <v>544</v>
      </c>
      <c r="C379" s="59" t="s">
        <v>108</v>
      </c>
      <c r="D379" s="59" t="s">
        <v>61</v>
      </c>
      <c r="E379" s="59" t="s">
        <v>213</v>
      </c>
      <c r="F379" s="59" t="s">
        <v>64</v>
      </c>
      <c r="G379" s="55">
        <f t="shared" ref="G379:L382" si="149">G380</f>
        <v>62179.1</v>
      </c>
      <c r="H379" s="55">
        <f t="shared" si="149"/>
        <v>0</v>
      </c>
      <c r="I379" s="55">
        <f t="shared" si="149"/>
        <v>62179.1</v>
      </c>
      <c r="J379" s="55">
        <f t="shared" si="149"/>
        <v>1046.9000000000001</v>
      </c>
      <c r="K379" s="18">
        <f t="shared" si="136"/>
        <v>63226</v>
      </c>
      <c r="L379" s="55">
        <f t="shared" si="149"/>
        <v>0</v>
      </c>
      <c r="M379" s="18">
        <f t="shared" si="137"/>
        <v>63226</v>
      </c>
    </row>
    <row r="380" spans="1:13" ht="26.4" hidden="1" x14ac:dyDescent="0.25">
      <c r="A380" s="9" t="s">
        <v>254</v>
      </c>
      <c r="B380" s="58">
        <v>544</v>
      </c>
      <c r="C380" s="59" t="s">
        <v>108</v>
      </c>
      <c r="D380" s="59" t="s">
        <v>61</v>
      </c>
      <c r="E380" s="59" t="s">
        <v>215</v>
      </c>
      <c r="F380" s="59" t="s">
        <v>64</v>
      </c>
      <c r="G380" s="55">
        <f t="shared" si="149"/>
        <v>62179.1</v>
      </c>
      <c r="H380" s="55">
        <f t="shared" si="149"/>
        <v>0</v>
      </c>
      <c r="I380" s="55">
        <f t="shared" si="149"/>
        <v>62179.1</v>
      </c>
      <c r="J380" s="55">
        <f t="shared" si="149"/>
        <v>1046.9000000000001</v>
      </c>
      <c r="K380" s="18">
        <f t="shared" si="136"/>
        <v>63226</v>
      </c>
      <c r="L380" s="55">
        <f t="shared" si="149"/>
        <v>0</v>
      </c>
      <c r="M380" s="18">
        <f t="shared" si="137"/>
        <v>63226</v>
      </c>
    </row>
    <row r="381" spans="1:13" hidden="1" x14ac:dyDescent="0.25">
      <c r="A381" s="9" t="s">
        <v>239</v>
      </c>
      <c r="B381" s="58">
        <v>544</v>
      </c>
      <c r="C381" s="59" t="s">
        <v>108</v>
      </c>
      <c r="D381" s="59" t="s">
        <v>61</v>
      </c>
      <c r="E381" s="59" t="s">
        <v>776</v>
      </c>
      <c r="F381" s="59" t="s">
        <v>64</v>
      </c>
      <c r="G381" s="55">
        <f t="shared" si="149"/>
        <v>62179.1</v>
      </c>
      <c r="H381" s="55">
        <f t="shared" si="149"/>
        <v>0</v>
      </c>
      <c r="I381" s="55">
        <f t="shared" si="149"/>
        <v>62179.1</v>
      </c>
      <c r="J381" s="55">
        <f t="shared" si="149"/>
        <v>1046.9000000000001</v>
      </c>
      <c r="K381" s="18">
        <f t="shared" si="136"/>
        <v>63226</v>
      </c>
      <c r="L381" s="55">
        <f t="shared" si="149"/>
        <v>0</v>
      </c>
      <c r="M381" s="18">
        <f t="shared" si="137"/>
        <v>63226</v>
      </c>
    </row>
    <row r="382" spans="1:13" ht="46.5" hidden="1" customHeight="1" x14ac:dyDescent="0.25">
      <c r="A382" s="9" t="s">
        <v>166</v>
      </c>
      <c r="B382" s="58">
        <v>544</v>
      </c>
      <c r="C382" s="59" t="s">
        <v>108</v>
      </c>
      <c r="D382" s="59" t="s">
        <v>61</v>
      </c>
      <c r="E382" s="59" t="s">
        <v>776</v>
      </c>
      <c r="F382" s="59">
        <v>600</v>
      </c>
      <c r="G382" s="55">
        <f t="shared" si="149"/>
        <v>62179.1</v>
      </c>
      <c r="H382" s="55">
        <f t="shared" si="149"/>
        <v>0</v>
      </c>
      <c r="I382" s="55">
        <f t="shared" si="149"/>
        <v>62179.1</v>
      </c>
      <c r="J382" s="55">
        <f t="shared" si="149"/>
        <v>1046.9000000000001</v>
      </c>
      <c r="K382" s="18">
        <f t="shared" si="136"/>
        <v>63226</v>
      </c>
      <c r="L382" s="55">
        <f t="shared" si="149"/>
        <v>0</v>
      </c>
      <c r="M382" s="18">
        <f t="shared" si="137"/>
        <v>63226</v>
      </c>
    </row>
    <row r="383" spans="1:13" ht="16.2" hidden="1" customHeight="1" x14ac:dyDescent="0.25">
      <c r="A383" s="9" t="s">
        <v>174</v>
      </c>
      <c r="B383" s="58">
        <v>544</v>
      </c>
      <c r="C383" s="59" t="s">
        <v>108</v>
      </c>
      <c r="D383" s="59" t="s">
        <v>61</v>
      </c>
      <c r="E383" s="59" t="s">
        <v>776</v>
      </c>
      <c r="F383" s="59">
        <v>610</v>
      </c>
      <c r="G383" s="55">
        <v>62179.1</v>
      </c>
      <c r="H383" s="5"/>
      <c r="I383" s="18">
        <f t="shared" si="138"/>
        <v>62179.1</v>
      </c>
      <c r="J383" s="55">
        <v>1046.9000000000001</v>
      </c>
      <c r="K383" s="18">
        <f t="shared" si="136"/>
        <v>63226</v>
      </c>
      <c r="L383" s="55"/>
      <c r="M383" s="18">
        <f t="shared" si="137"/>
        <v>63226</v>
      </c>
    </row>
    <row r="384" spans="1:13" ht="30" hidden="1" customHeight="1" x14ac:dyDescent="0.25">
      <c r="A384" s="9" t="s">
        <v>779</v>
      </c>
      <c r="B384" s="58">
        <v>544</v>
      </c>
      <c r="C384" s="59" t="s">
        <v>108</v>
      </c>
      <c r="D384" s="59" t="s">
        <v>61</v>
      </c>
      <c r="E384" s="59" t="s">
        <v>269</v>
      </c>
      <c r="F384" s="59" t="s">
        <v>64</v>
      </c>
      <c r="G384" s="55">
        <f t="shared" ref="G384:L387" si="150">G385</f>
        <v>4066.8</v>
      </c>
      <c r="H384" s="55">
        <f t="shared" si="150"/>
        <v>0</v>
      </c>
      <c r="I384" s="55">
        <f t="shared" si="150"/>
        <v>4066.8</v>
      </c>
      <c r="J384" s="55">
        <f t="shared" si="150"/>
        <v>17208.099999999999</v>
      </c>
      <c r="K384" s="18">
        <f t="shared" si="136"/>
        <v>21274.899999999998</v>
      </c>
      <c r="L384" s="55">
        <f t="shared" si="150"/>
        <v>0</v>
      </c>
      <c r="M384" s="18">
        <f t="shared" si="137"/>
        <v>21274.899999999998</v>
      </c>
    </row>
    <row r="385" spans="1:13" ht="62.25" hidden="1" customHeight="1" x14ac:dyDescent="0.25">
      <c r="A385" s="9" t="s">
        <v>241</v>
      </c>
      <c r="B385" s="58">
        <v>544</v>
      </c>
      <c r="C385" s="59" t="s">
        <v>108</v>
      </c>
      <c r="D385" s="59" t="s">
        <v>61</v>
      </c>
      <c r="E385" s="59" t="s">
        <v>271</v>
      </c>
      <c r="F385" s="59" t="s">
        <v>64</v>
      </c>
      <c r="G385" s="55">
        <f t="shared" si="150"/>
        <v>4066.8</v>
      </c>
      <c r="H385" s="55">
        <f t="shared" si="150"/>
        <v>0</v>
      </c>
      <c r="I385" s="55">
        <f t="shared" si="150"/>
        <v>4066.8</v>
      </c>
      <c r="J385" s="55">
        <f t="shared" si="150"/>
        <v>17208.099999999999</v>
      </c>
      <c r="K385" s="18">
        <f t="shared" si="136"/>
        <v>21274.899999999998</v>
      </c>
      <c r="L385" s="55">
        <f t="shared" si="150"/>
        <v>0</v>
      </c>
      <c r="M385" s="18">
        <f t="shared" si="137"/>
        <v>21274.899999999998</v>
      </c>
    </row>
    <row r="386" spans="1:13" ht="30.75" hidden="1" customHeight="1" x14ac:dyDescent="0.25">
      <c r="A386" s="9" t="s">
        <v>412</v>
      </c>
      <c r="B386" s="58">
        <v>544</v>
      </c>
      <c r="C386" s="59" t="s">
        <v>108</v>
      </c>
      <c r="D386" s="59" t="s">
        <v>61</v>
      </c>
      <c r="E386" s="59" t="s">
        <v>777</v>
      </c>
      <c r="F386" s="59" t="s">
        <v>64</v>
      </c>
      <c r="G386" s="55">
        <f t="shared" si="150"/>
        <v>4066.8</v>
      </c>
      <c r="H386" s="55">
        <f t="shared" si="150"/>
        <v>0</v>
      </c>
      <c r="I386" s="55">
        <f t="shared" si="150"/>
        <v>4066.8</v>
      </c>
      <c r="J386" s="55">
        <f t="shared" si="150"/>
        <v>17208.099999999999</v>
      </c>
      <c r="K386" s="18">
        <f t="shared" si="136"/>
        <v>21274.899999999998</v>
      </c>
      <c r="L386" s="55">
        <f t="shared" si="150"/>
        <v>0</v>
      </c>
      <c r="M386" s="18">
        <f t="shared" si="137"/>
        <v>21274.899999999998</v>
      </c>
    </row>
    <row r="387" spans="1:13" ht="45" hidden="1" customHeight="1" x14ac:dyDescent="0.25">
      <c r="A387" s="9" t="s">
        <v>166</v>
      </c>
      <c r="B387" s="58">
        <v>544</v>
      </c>
      <c r="C387" s="59" t="s">
        <v>108</v>
      </c>
      <c r="D387" s="59" t="s">
        <v>61</v>
      </c>
      <c r="E387" s="59" t="s">
        <v>778</v>
      </c>
      <c r="F387" s="59">
        <v>600</v>
      </c>
      <c r="G387" s="55">
        <f t="shared" si="150"/>
        <v>4066.8</v>
      </c>
      <c r="H387" s="55">
        <f t="shared" si="150"/>
        <v>0</v>
      </c>
      <c r="I387" s="55">
        <f t="shared" si="150"/>
        <v>4066.8</v>
      </c>
      <c r="J387" s="55">
        <f t="shared" si="150"/>
        <v>17208.099999999999</v>
      </c>
      <c r="K387" s="18">
        <f t="shared" si="136"/>
        <v>21274.899999999998</v>
      </c>
      <c r="L387" s="55">
        <f t="shared" si="150"/>
        <v>0</v>
      </c>
      <c r="M387" s="18">
        <f t="shared" si="137"/>
        <v>21274.899999999998</v>
      </c>
    </row>
    <row r="388" spans="1:13" ht="15" hidden="1" customHeight="1" x14ac:dyDescent="0.25">
      <c r="A388" s="9" t="s">
        <v>174</v>
      </c>
      <c r="B388" s="58">
        <v>544</v>
      </c>
      <c r="C388" s="59" t="s">
        <v>108</v>
      </c>
      <c r="D388" s="59" t="s">
        <v>61</v>
      </c>
      <c r="E388" s="59" t="s">
        <v>778</v>
      </c>
      <c r="F388" s="59">
        <v>610</v>
      </c>
      <c r="G388" s="55">
        <v>4066.8</v>
      </c>
      <c r="H388" s="5"/>
      <c r="I388" s="18">
        <f t="shared" si="138"/>
        <v>4066.8</v>
      </c>
      <c r="J388" s="55">
        <v>17208.099999999999</v>
      </c>
      <c r="K388" s="18">
        <f t="shared" si="136"/>
        <v>21274.899999999998</v>
      </c>
      <c r="L388" s="55"/>
      <c r="M388" s="18">
        <f t="shared" si="137"/>
        <v>21274.899999999998</v>
      </c>
    </row>
    <row r="389" spans="1:13" ht="15" hidden="1" customHeight="1" x14ac:dyDescent="0.25">
      <c r="A389" s="9" t="s">
        <v>667</v>
      </c>
      <c r="B389" s="58">
        <v>544</v>
      </c>
      <c r="C389" s="59" t="s">
        <v>108</v>
      </c>
      <c r="D389" s="59" t="s">
        <v>61</v>
      </c>
      <c r="E389" s="59" t="s">
        <v>490</v>
      </c>
      <c r="F389" s="59" t="s">
        <v>64</v>
      </c>
      <c r="G389" s="55">
        <f t="shared" ref="G389:L392" si="151">G390</f>
        <v>627</v>
      </c>
      <c r="H389" s="55">
        <f t="shared" si="151"/>
        <v>0</v>
      </c>
      <c r="I389" s="55">
        <f t="shared" si="151"/>
        <v>627</v>
      </c>
      <c r="J389" s="55">
        <f t="shared" si="151"/>
        <v>0</v>
      </c>
      <c r="K389" s="18">
        <f t="shared" si="136"/>
        <v>627</v>
      </c>
      <c r="L389" s="55">
        <f t="shared" si="151"/>
        <v>0</v>
      </c>
      <c r="M389" s="18">
        <f t="shared" si="137"/>
        <v>627</v>
      </c>
    </row>
    <row r="390" spans="1:13" ht="66.599999999999994" hidden="1" customHeight="1" x14ac:dyDescent="0.25">
      <c r="A390" s="9" t="s">
        <v>491</v>
      </c>
      <c r="B390" s="58">
        <v>544</v>
      </c>
      <c r="C390" s="59" t="s">
        <v>108</v>
      </c>
      <c r="D390" s="59" t="s">
        <v>61</v>
      </c>
      <c r="E390" s="59" t="s">
        <v>492</v>
      </c>
      <c r="F390" s="59" t="s">
        <v>64</v>
      </c>
      <c r="G390" s="55">
        <f t="shared" si="151"/>
        <v>627</v>
      </c>
      <c r="H390" s="55">
        <f t="shared" si="151"/>
        <v>0</v>
      </c>
      <c r="I390" s="55">
        <f t="shared" si="151"/>
        <v>627</v>
      </c>
      <c r="J390" s="55">
        <f t="shared" si="151"/>
        <v>0</v>
      </c>
      <c r="K390" s="18">
        <f t="shared" si="136"/>
        <v>627</v>
      </c>
      <c r="L390" s="55">
        <f t="shared" si="151"/>
        <v>0</v>
      </c>
      <c r="M390" s="18">
        <f t="shared" si="137"/>
        <v>627</v>
      </c>
    </row>
    <row r="391" spans="1:13" ht="57.6" hidden="1" customHeight="1" x14ac:dyDescent="0.25">
      <c r="A391" s="9" t="s">
        <v>668</v>
      </c>
      <c r="B391" s="58">
        <v>544</v>
      </c>
      <c r="C391" s="59" t="s">
        <v>108</v>
      </c>
      <c r="D391" s="59" t="s">
        <v>61</v>
      </c>
      <c r="E391" s="59" t="s">
        <v>576</v>
      </c>
      <c r="F391" s="59" t="s">
        <v>64</v>
      </c>
      <c r="G391" s="55">
        <f t="shared" si="151"/>
        <v>627</v>
      </c>
      <c r="H391" s="55">
        <f t="shared" si="151"/>
        <v>0</v>
      </c>
      <c r="I391" s="55">
        <f t="shared" si="151"/>
        <v>627</v>
      </c>
      <c r="J391" s="55">
        <f t="shared" si="151"/>
        <v>0</v>
      </c>
      <c r="K391" s="18">
        <f t="shared" si="136"/>
        <v>627</v>
      </c>
      <c r="L391" s="55">
        <f t="shared" si="151"/>
        <v>0</v>
      </c>
      <c r="M391" s="18">
        <f t="shared" si="137"/>
        <v>627</v>
      </c>
    </row>
    <row r="392" spans="1:13" ht="30.6" hidden="1" customHeight="1" x14ac:dyDescent="0.25">
      <c r="A392" s="9" t="s">
        <v>166</v>
      </c>
      <c r="B392" s="58">
        <v>544</v>
      </c>
      <c r="C392" s="59" t="s">
        <v>108</v>
      </c>
      <c r="D392" s="59" t="s">
        <v>61</v>
      </c>
      <c r="E392" s="59" t="s">
        <v>576</v>
      </c>
      <c r="F392" s="59" t="s">
        <v>493</v>
      </c>
      <c r="G392" s="55">
        <f t="shared" si="151"/>
        <v>627</v>
      </c>
      <c r="H392" s="55">
        <f t="shared" si="151"/>
        <v>0</v>
      </c>
      <c r="I392" s="55">
        <f t="shared" si="151"/>
        <v>627</v>
      </c>
      <c r="J392" s="55">
        <f t="shared" si="151"/>
        <v>0</v>
      </c>
      <c r="K392" s="18">
        <f t="shared" si="136"/>
        <v>627</v>
      </c>
      <c r="L392" s="55">
        <f t="shared" si="151"/>
        <v>0</v>
      </c>
      <c r="M392" s="18">
        <f t="shared" si="137"/>
        <v>627</v>
      </c>
    </row>
    <row r="393" spans="1:13" ht="15" hidden="1" customHeight="1" x14ac:dyDescent="0.25">
      <c r="A393" s="9" t="s">
        <v>174</v>
      </c>
      <c r="B393" s="58">
        <v>544</v>
      </c>
      <c r="C393" s="59" t="s">
        <v>108</v>
      </c>
      <c r="D393" s="59" t="s">
        <v>61</v>
      </c>
      <c r="E393" s="59" t="s">
        <v>576</v>
      </c>
      <c r="F393" s="59" t="s">
        <v>494</v>
      </c>
      <c r="G393" s="55">
        <v>627</v>
      </c>
      <c r="H393" s="5"/>
      <c r="I393" s="18">
        <f t="shared" si="138"/>
        <v>627</v>
      </c>
      <c r="J393" s="55"/>
      <c r="K393" s="18">
        <f t="shared" si="136"/>
        <v>627</v>
      </c>
      <c r="L393" s="55"/>
      <c r="M393" s="18">
        <f t="shared" si="137"/>
        <v>627</v>
      </c>
    </row>
    <row r="394" spans="1:13" x14ac:dyDescent="0.25">
      <c r="A394" s="9" t="s">
        <v>244</v>
      </c>
      <c r="B394" s="58">
        <v>544</v>
      </c>
      <c r="C394" s="59" t="s">
        <v>108</v>
      </c>
      <c r="D394" s="59" t="s">
        <v>66</v>
      </c>
      <c r="E394" s="59" t="s">
        <v>63</v>
      </c>
      <c r="F394" s="59" t="s">
        <v>64</v>
      </c>
      <c r="G394" s="55">
        <f>G395+G431</f>
        <v>630954.19999999995</v>
      </c>
      <c r="H394" s="55">
        <f t="shared" ref="H394:I394" si="152">H395+H431</f>
        <v>40751.399999999994</v>
      </c>
      <c r="I394" s="55">
        <f t="shared" si="152"/>
        <v>671705.59999999998</v>
      </c>
      <c r="J394" s="55">
        <f>J395+J431</f>
        <v>8460.1</v>
      </c>
      <c r="K394" s="18">
        <f t="shared" si="136"/>
        <v>680165.7</v>
      </c>
      <c r="L394" s="55">
        <f>L395+L431</f>
        <v>-3000</v>
      </c>
      <c r="M394" s="18">
        <f t="shared" si="137"/>
        <v>677165.7</v>
      </c>
    </row>
    <row r="395" spans="1:13" ht="39.6" x14ac:dyDescent="0.25">
      <c r="A395" s="9" t="s">
        <v>665</v>
      </c>
      <c r="B395" s="58">
        <v>544</v>
      </c>
      <c r="C395" s="59" t="s">
        <v>108</v>
      </c>
      <c r="D395" s="59" t="s">
        <v>66</v>
      </c>
      <c r="E395" s="59" t="s">
        <v>212</v>
      </c>
      <c r="F395" s="59" t="s">
        <v>64</v>
      </c>
      <c r="G395" s="55">
        <f>G396+G410+G415+G426</f>
        <v>630407.19999999995</v>
      </c>
      <c r="H395" s="55">
        <f t="shared" ref="H395:I395" si="153">H396+H410+H415+H426</f>
        <v>40751.399999999994</v>
      </c>
      <c r="I395" s="55">
        <f t="shared" si="153"/>
        <v>671158.6</v>
      </c>
      <c r="J395" s="55">
        <f>J396+J410+J415+J426</f>
        <v>8460.1</v>
      </c>
      <c r="K395" s="18">
        <f t="shared" si="136"/>
        <v>679618.7</v>
      </c>
      <c r="L395" s="55">
        <f>L396+L410+L415+L426</f>
        <v>-3000</v>
      </c>
      <c r="M395" s="18">
        <f t="shared" si="137"/>
        <v>676618.7</v>
      </c>
    </row>
    <row r="396" spans="1:13" ht="26.4" hidden="1" x14ac:dyDescent="0.25">
      <c r="A396" s="9" t="s">
        <v>737</v>
      </c>
      <c r="B396" s="58">
        <v>544</v>
      </c>
      <c r="C396" s="59" t="s">
        <v>108</v>
      </c>
      <c r="D396" s="59" t="s">
        <v>66</v>
      </c>
      <c r="E396" s="59" t="s">
        <v>245</v>
      </c>
      <c r="F396" s="59" t="s">
        <v>64</v>
      </c>
      <c r="G396" s="55">
        <f>G397</f>
        <v>539468.20000000007</v>
      </c>
      <c r="H396" s="55">
        <f t="shared" ref="H396:I396" si="154">H397</f>
        <v>40217.299999999996</v>
      </c>
      <c r="I396" s="55">
        <f t="shared" si="154"/>
        <v>579685.5</v>
      </c>
      <c r="J396" s="55">
        <f>J397</f>
        <v>6273.3</v>
      </c>
      <c r="K396" s="18">
        <f t="shared" si="136"/>
        <v>585958.80000000005</v>
      </c>
      <c r="L396" s="55">
        <f>L397</f>
        <v>0</v>
      </c>
      <c r="M396" s="18">
        <f t="shared" si="137"/>
        <v>585958.80000000005</v>
      </c>
    </row>
    <row r="397" spans="1:13" ht="93.6" hidden="1" customHeight="1" x14ac:dyDescent="0.25">
      <c r="A397" s="9" t="s">
        <v>246</v>
      </c>
      <c r="B397" s="58">
        <v>544</v>
      </c>
      <c r="C397" s="59" t="s">
        <v>108</v>
      </c>
      <c r="D397" s="59" t="s">
        <v>66</v>
      </c>
      <c r="E397" s="59" t="s">
        <v>247</v>
      </c>
      <c r="F397" s="59" t="s">
        <v>64</v>
      </c>
      <c r="G397" s="55">
        <f>G398+G401+G404+G407</f>
        <v>539468.20000000007</v>
      </c>
      <c r="H397" s="55">
        <f t="shared" ref="H397:I397" si="155">H398+H401+H404+H407</f>
        <v>40217.299999999996</v>
      </c>
      <c r="I397" s="55">
        <f t="shared" si="155"/>
        <v>579685.5</v>
      </c>
      <c r="J397" s="55">
        <f>J398+J401+J404+J407</f>
        <v>6273.3</v>
      </c>
      <c r="K397" s="18">
        <f t="shared" si="136"/>
        <v>585958.80000000005</v>
      </c>
      <c r="L397" s="55">
        <f>L398+L401+L404+L407</f>
        <v>0</v>
      </c>
      <c r="M397" s="18">
        <f t="shared" si="137"/>
        <v>585958.80000000005</v>
      </c>
    </row>
    <row r="398" spans="1:13" ht="45" hidden="1" customHeight="1" x14ac:dyDescent="0.25">
      <c r="A398" s="9" t="s">
        <v>248</v>
      </c>
      <c r="B398" s="58">
        <v>544</v>
      </c>
      <c r="C398" s="59" t="s">
        <v>108</v>
      </c>
      <c r="D398" s="59" t="s">
        <v>66</v>
      </c>
      <c r="E398" s="59" t="s">
        <v>249</v>
      </c>
      <c r="F398" s="59" t="s">
        <v>64</v>
      </c>
      <c r="G398" s="55">
        <f t="shared" ref="G398:L399" si="156">G399</f>
        <v>356117</v>
      </c>
      <c r="H398" s="55">
        <f t="shared" si="156"/>
        <v>36373</v>
      </c>
      <c r="I398" s="55">
        <f t="shared" si="156"/>
        <v>392490</v>
      </c>
      <c r="J398" s="55">
        <f t="shared" si="156"/>
        <v>0</v>
      </c>
      <c r="K398" s="18">
        <f t="shared" si="136"/>
        <v>392490</v>
      </c>
      <c r="L398" s="55">
        <f t="shared" si="156"/>
        <v>0</v>
      </c>
      <c r="M398" s="18">
        <f t="shared" si="137"/>
        <v>392490</v>
      </c>
    </row>
    <row r="399" spans="1:13" ht="45" hidden="1" customHeight="1" x14ac:dyDescent="0.25">
      <c r="A399" s="9" t="s">
        <v>166</v>
      </c>
      <c r="B399" s="58">
        <v>544</v>
      </c>
      <c r="C399" s="59" t="s">
        <v>108</v>
      </c>
      <c r="D399" s="59" t="s">
        <v>66</v>
      </c>
      <c r="E399" s="59" t="s">
        <v>249</v>
      </c>
      <c r="F399" s="59">
        <v>600</v>
      </c>
      <c r="G399" s="55">
        <f t="shared" si="156"/>
        <v>356117</v>
      </c>
      <c r="H399" s="55">
        <f t="shared" si="156"/>
        <v>36373</v>
      </c>
      <c r="I399" s="55">
        <f t="shared" si="156"/>
        <v>392490</v>
      </c>
      <c r="J399" s="55">
        <f t="shared" si="156"/>
        <v>0</v>
      </c>
      <c r="K399" s="18">
        <f t="shared" si="136"/>
        <v>392490</v>
      </c>
      <c r="L399" s="55">
        <f t="shared" si="156"/>
        <v>0</v>
      </c>
      <c r="M399" s="18">
        <f t="shared" si="137"/>
        <v>392490</v>
      </c>
    </row>
    <row r="400" spans="1:13" ht="15" hidden="1" customHeight="1" x14ac:dyDescent="0.25">
      <c r="A400" s="9" t="s">
        <v>174</v>
      </c>
      <c r="B400" s="58">
        <v>544</v>
      </c>
      <c r="C400" s="59" t="s">
        <v>108</v>
      </c>
      <c r="D400" s="59" t="s">
        <v>66</v>
      </c>
      <c r="E400" s="59" t="s">
        <v>249</v>
      </c>
      <c r="F400" s="59">
        <v>610</v>
      </c>
      <c r="G400" s="55">
        <v>356117</v>
      </c>
      <c r="H400" s="18">
        <v>36373</v>
      </c>
      <c r="I400" s="18">
        <f t="shared" si="138"/>
        <v>392490</v>
      </c>
      <c r="J400" s="55"/>
      <c r="K400" s="18">
        <f t="shared" si="136"/>
        <v>392490</v>
      </c>
      <c r="L400" s="55"/>
      <c r="M400" s="18">
        <f t="shared" si="137"/>
        <v>392490</v>
      </c>
    </row>
    <row r="401" spans="1:13" ht="44.25" hidden="1" customHeight="1" x14ac:dyDescent="0.25">
      <c r="A401" s="9" t="s">
        <v>413</v>
      </c>
      <c r="B401" s="58">
        <v>544</v>
      </c>
      <c r="C401" s="59" t="s">
        <v>108</v>
      </c>
      <c r="D401" s="59" t="s">
        <v>66</v>
      </c>
      <c r="E401" s="59" t="s">
        <v>251</v>
      </c>
      <c r="F401" s="59" t="s">
        <v>64</v>
      </c>
      <c r="G401" s="55">
        <f t="shared" ref="G401:L402" si="157">G402</f>
        <v>131817.4</v>
      </c>
      <c r="H401" s="55">
        <f t="shared" si="157"/>
        <v>3637.1</v>
      </c>
      <c r="I401" s="55">
        <f t="shared" si="157"/>
        <v>135454.5</v>
      </c>
      <c r="J401" s="55">
        <f t="shared" si="157"/>
        <v>6079.8</v>
      </c>
      <c r="K401" s="18">
        <f t="shared" si="136"/>
        <v>141534.29999999999</v>
      </c>
      <c r="L401" s="55">
        <f t="shared" si="157"/>
        <v>0</v>
      </c>
      <c r="M401" s="18">
        <f t="shared" si="137"/>
        <v>141534.29999999999</v>
      </c>
    </row>
    <row r="402" spans="1:13" ht="45.75" hidden="1" customHeight="1" x14ac:dyDescent="0.25">
      <c r="A402" s="9" t="s">
        <v>166</v>
      </c>
      <c r="B402" s="58">
        <v>544</v>
      </c>
      <c r="C402" s="59" t="s">
        <v>108</v>
      </c>
      <c r="D402" s="59" t="s">
        <v>66</v>
      </c>
      <c r="E402" s="59" t="s">
        <v>251</v>
      </c>
      <c r="F402" s="59">
        <v>600</v>
      </c>
      <c r="G402" s="55">
        <f t="shared" si="157"/>
        <v>131817.4</v>
      </c>
      <c r="H402" s="55">
        <f t="shared" si="157"/>
        <v>3637.1</v>
      </c>
      <c r="I402" s="55">
        <f t="shared" si="157"/>
        <v>135454.5</v>
      </c>
      <c r="J402" s="55">
        <f t="shared" si="157"/>
        <v>6079.8</v>
      </c>
      <c r="K402" s="18">
        <f t="shared" si="136"/>
        <v>141534.29999999999</v>
      </c>
      <c r="L402" s="55">
        <f t="shared" si="157"/>
        <v>0</v>
      </c>
      <c r="M402" s="18">
        <f t="shared" si="137"/>
        <v>141534.29999999999</v>
      </c>
    </row>
    <row r="403" spans="1:13" ht="15.75" hidden="1" customHeight="1" x14ac:dyDescent="0.25">
      <c r="A403" s="9" t="s">
        <v>174</v>
      </c>
      <c r="B403" s="58">
        <v>544</v>
      </c>
      <c r="C403" s="59" t="s">
        <v>108</v>
      </c>
      <c r="D403" s="59" t="s">
        <v>66</v>
      </c>
      <c r="E403" s="59" t="s">
        <v>251</v>
      </c>
      <c r="F403" s="59">
        <v>610</v>
      </c>
      <c r="G403" s="55">
        <v>131817.4</v>
      </c>
      <c r="H403" s="18">
        <v>3637.1</v>
      </c>
      <c r="I403" s="18">
        <f t="shared" si="138"/>
        <v>135454.5</v>
      </c>
      <c r="J403" s="55">
        <v>6079.8</v>
      </c>
      <c r="K403" s="18">
        <f t="shared" si="136"/>
        <v>141534.29999999999</v>
      </c>
      <c r="L403" s="55"/>
      <c r="M403" s="18">
        <f t="shared" si="137"/>
        <v>141534.29999999999</v>
      </c>
    </row>
    <row r="404" spans="1:13" ht="33.6" hidden="1" customHeight="1" x14ac:dyDescent="0.25">
      <c r="A404" s="9" t="s">
        <v>414</v>
      </c>
      <c r="B404" s="58">
        <v>544</v>
      </c>
      <c r="C404" s="59" t="s">
        <v>108</v>
      </c>
      <c r="D404" s="59" t="s">
        <v>66</v>
      </c>
      <c r="E404" s="59" t="s">
        <v>252</v>
      </c>
      <c r="F404" s="59" t="s">
        <v>64</v>
      </c>
      <c r="G404" s="55">
        <f t="shared" ref="G404:L405" si="158">G405</f>
        <v>7630.4</v>
      </c>
      <c r="H404" s="55">
        <f t="shared" si="158"/>
        <v>207.2</v>
      </c>
      <c r="I404" s="55">
        <f t="shared" si="158"/>
        <v>7837.5999999999995</v>
      </c>
      <c r="J404" s="55">
        <f t="shared" si="158"/>
        <v>193.5</v>
      </c>
      <c r="K404" s="18">
        <f t="shared" si="136"/>
        <v>8031.0999999999995</v>
      </c>
      <c r="L404" s="55">
        <f t="shared" si="158"/>
        <v>0</v>
      </c>
      <c r="M404" s="18">
        <f t="shared" si="137"/>
        <v>8031.0999999999995</v>
      </c>
    </row>
    <row r="405" spans="1:13" ht="45" hidden="1" customHeight="1" x14ac:dyDescent="0.25">
      <c r="A405" s="9" t="s">
        <v>166</v>
      </c>
      <c r="B405" s="58">
        <v>544</v>
      </c>
      <c r="C405" s="59" t="s">
        <v>108</v>
      </c>
      <c r="D405" s="59" t="s">
        <v>66</v>
      </c>
      <c r="E405" s="59" t="s">
        <v>252</v>
      </c>
      <c r="F405" s="59">
        <v>600</v>
      </c>
      <c r="G405" s="55">
        <f t="shared" si="158"/>
        <v>7630.4</v>
      </c>
      <c r="H405" s="55">
        <f t="shared" si="158"/>
        <v>207.2</v>
      </c>
      <c r="I405" s="55">
        <f t="shared" si="158"/>
        <v>7837.5999999999995</v>
      </c>
      <c r="J405" s="55">
        <f t="shared" si="158"/>
        <v>193.5</v>
      </c>
      <c r="K405" s="18">
        <f t="shared" si="136"/>
        <v>8031.0999999999995</v>
      </c>
      <c r="L405" s="55">
        <f t="shared" si="158"/>
        <v>0</v>
      </c>
      <c r="M405" s="18">
        <f t="shared" si="137"/>
        <v>8031.0999999999995</v>
      </c>
    </row>
    <row r="406" spans="1:13" ht="15" hidden="1" customHeight="1" x14ac:dyDescent="0.25">
      <c r="A406" s="9" t="s">
        <v>174</v>
      </c>
      <c r="B406" s="58">
        <v>544</v>
      </c>
      <c r="C406" s="59" t="s">
        <v>108</v>
      </c>
      <c r="D406" s="59" t="s">
        <v>66</v>
      </c>
      <c r="E406" s="59" t="s">
        <v>252</v>
      </c>
      <c r="F406" s="59">
        <v>610</v>
      </c>
      <c r="G406" s="55">
        <v>7630.4</v>
      </c>
      <c r="H406" s="6">
        <v>207.2</v>
      </c>
      <c r="I406" s="18">
        <f t="shared" si="138"/>
        <v>7837.5999999999995</v>
      </c>
      <c r="J406" s="55">
        <v>193.5</v>
      </c>
      <c r="K406" s="18">
        <f t="shared" si="136"/>
        <v>8031.0999999999995</v>
      </c>
      <c r="L406" s="55"/>
      <c r="M406" s="18">
        <f t="shared" si="137"/>
        <v>8031.0999999999995</v>
      </c>
    </row>
    <row r="407" spans="1:13" ht="135.6" hidden="1" customHeight="1" x14ac:dyDescent="0.25">
      <c r="A407" s="83" t="s">
        <v>841</v>
      </c>
      <c r="B407" s="58">
        <v>544</v>
      </c>
      <c r="C407" s="59" t="s">
        <v>108</v>
      </c>
      <c r="D407" s="59" t="s">
        <v>66</v>
      </c>
      <c r="E407" s="59" t="s">
        <v>842</v>
      </c>
      <c r="F407" s="59" t="s">
        <v>64</v>
      </c>
      <c r="G407" s="55">
        <f t="shared" ref="G407:L408" si="159">G408</f>
        <v>43903.4</v>
      </c>
      <c r="H407" s="55">
        <f t="shared" si="159"/>
        <v>0</v>
      </c>
      <c r="I407" s="55">
        <f t="shared" si="159"/>
        <v>43903.4</v>
      </c>
      <c r="J407" s="55">
        <f t="shared" si="159"/>
        <v>0</v>
      </c>
      <c r="K407" s="18">
        <f t="shared" ref="K407:K470" si="160">I407+J407</f>
        <v>43903.4</v>
      </c>
      <c r="L407" s="55">
        <f t="shared" si="159"/>
        <v>0</v>
      </c>
      <c r="M407" s="18">
        <f t="shared" ref="M407:M470" si="161">K407+L407</f>
        <v>43903.4</v>
      </c>
    </row>
    <row r="408" spans="1:13" ht="44.4" hidden="1" customHeight="1" x14ac:dyDescent="0.25">
      <c r="A408" s="9" t="s">
        <v>166</v>
      </c>
      <c r="B408" s="58">
        <v>544</v>
      </c>
      <c r="C408" s="59" t="s">
        <v>108</v>
      </c>
      <c r="D408" s="59" t="s">
        <v>66</v>
      </c>
      <c r="E408" s="59" t="s">
        <v>842</v>
      </c>
      <c r="F408" s="59">
        <v>600</v>
      </c>
      <c r="G408" s="55">
        <f t="shared" si="159"/>
        <v>43903.4</v>
      </c>
      <c r="H408" s="55">
        <f t="shared" si="159"/>
        <v>0</v>
      </c>
      <c r="I408" s="55">
        <f t="shared" si="159"/>
        <v>43903.4</v>
      </c>
      <c r="J408" s="55">
        <f t="shared" si="159"/>
        <v>0</v>
      </c>
      <c r="K408" s="18">
        <f t="shared" si="160"/>
        <v>43903.4</v>
      </c>
      <c r="L408" s="55">
        <f t="shared" si="159"/>
        <v>0</v>
      </c>
      <c r="M408" s="18">
        <f t="shared" si="161"/>
        <v>43903.4</v>
      </c>
    </row>
    <row r="409" spans="1:13" ht="21" hidden="1" customHeight="1" x14ac:dyDescent="0.25">
      <c r="A409" s="9" t="s">
        <v>174</v>
      </c>
      <c r="B409" s="58">
        <v>544</v>
      </c>
      <c r="C409" s="59" t="s">
        <v>108</v>
      </c>
      <c r="D409" s="59" t="s">
        <v>66</v>
      </c>
      <c r="E409" s="59" t="s">
        <v>842</v>
      </c>
      <c r="F409" s="59">
        <v>610</v>
      </c>
      <c r="G409" s="55">
        <v>43903.4</v>
      </c>
      <c r="H409" s="5"/>
      <c r="I409" s="18">
        <f t="shared" si="138"/>
        <v>43903.4</v>
      </c>
      <c r="J409" s="55"/>
      <c r="K409" s="18">
        <f t="shared" si="160"/>
        <v>43903.4</v>
      </c>
      <c r="L409" s="55"/>
      <c r="M409" s="18">
        <f t="shared" si="161"/>
        <v>43903.4</v>
      </c>
    </row>
    <row r="410" spans="1:13" hidden="1" x14ac:dyDescent="0.25">
      <c r="A410" s="9" t="s">
        <v>230</v>
      </c>
      <c r="B410" s="58">
        <v>544</v>
      </c>
      <c r="C410" s="59" t="s">
        <v>108</v>
      </c>
      <c r="D410" s="59" t="s">
        <v>66</v>
      </c>
      <c r="E410" s="59" t="s">
        <v>236</v>
      </c>
      <c r="F410" s="59" t="s">
        <v>64</v>
      </c>
      <c r="G410" s="55">
        <f t="shared" ref="G410:L413" si="162">G411</f>
        <v>312.7</v>
      </c>
      <c r="H410" s="55">
        <f t="shared" si="162"/>
        <v>0</v>
      </c>
      <c r="I410" s="55">
        <f t="shared" si="162"/>
        <v>312.7</v>
      </c>
      <c r="J410" s="55">
        <f t="shared" si="162"/>
        <v>0</v>
      </c>
      <c r="K410" s="18">
        <f t="shared" si="160"/>
        <v>312.7</v>
      </c>
      <c r="L410" s="55">
        <f t="shared" si="162"/>
        <v>0</v>
      </c>
      <c r="M410" s="18">
        <f t="shared" si="161"/>
        <v>312.7</v>
      </c>
    </row>
    <row r="411" spans="1:13" ht="32.25" hidden="1" customHeight="1" x14ac:dyDescent="0.25">
      <c r="A411" s="9" t="s">
        <v>232</v>
      </c>
      <c r="B411" s="58">
        <v>544</v>
      </c>
      <c r="C411" s="59" t="s">
        <v>108</v>
      </c>
      <c r="D411" s="59" t="s">
        <v>66</v>
      </c>
      <c r="E411" s="59" t="s">
        <v>238</v>
      </c>
      <c r="F411" s="59" t="s">
        <v>64</v>
      </c>
      <c r="G411" s="55">
        <f t="shared" si="162"/>
        <v>312.7</v>
      </c>
      <c r="H411" s="55">
        <f t="shared" si="162"/>
        <v>0</v>
      </c>
      <c r="I411" s="55">
        <f t="shared" si="162"/>
        <v>312.7</v>
      </c>
      <c r="J411" s="55">
        <f t="shared" si="162"/>
        <v>0</v>
      </c>
      <c r="K411" s="18">
        <f t="shared" si="160"/>
        <v>312.7</v>
      </c>
      <c r="L411" s="55">
        <f t="shared" si="162"/>
        <v>0</v>
      </c>
      <c r="M411" s="18">
        <f t="shared" si="161"/>
        <v>312.7</v>
      </c>
    </row>
    <row r="412" spans="1:13" ht="28.5" hidden="1" customHeight="1" x14ac:dyDescent="0.25">
      <c r="A412" s="9" t="s">
        <v>253</v>
      </c>
      <c r="B412" s="58">
        <v>544</v>
      </c>
      <c r="C412" s="59" t="s">
        <v>108</v>
      </c>
      <c r="D412" s="59" t="s">
        <v>66</v>
      </c>
      <c r="E412" s="59" t="s">
        <v>780</v>
      </c>
      <c r="F412" s="59" t="s">
        <v>64</v>
      </c>
      <c r="G412" s="55">
        <f t="shared" si="162"/>
        <v>312.7</v>
      </c>
      <c r="H412" s="55">
        <f t="shared" si="162"/>
        <v>0</v>
      </c>
      <c r="I412" s="55">
        <f t="shared" si="162"/>
        <v>312.7</v>
      </c>
      <c r="J412" s="55">
        <f t="shared" si="162"/>
        <v>0</v>
      </c>
      <c r="K412" s="18">
        <f t="shared" si="160"/>
        <v>312.7</v>
      </c>
      <c r="L412" s="55">
        <f t="shared" si="162"/>
        <v>0</v>
      </c>
      <c r="M412" s="18">
        <f t="shared" si="161"/>
        <v>312.7</v>
      </c>
    </row>
    <row r="413" spans="1:13" ht="45" hidden="1" customHeight="1" x14ac:dyDescent="0.25">
      <c r="A413" s="9" t="s">
        <v>166</v>
      </c>
      <c r="B413" s="58">
        <v>544</v>
      </c>
      <c r="C413" s="59" t="s">
        <v>108</v>
      </c>
      <c r="D413" s="59" t="s">
        <v>66</v>
      </c>
      <c r="E413" s="59" t="s">
        <v>780</v>
      </c>
      <c r="F413" s="59">
        <v>600</v>
      </c>
      <c r="G413" s="55">
        <f t="shared" si="162"/>
        <v>312.7</v>
      </c>
      <c r="H413" s="55">
        <f t="shared" si="162"/>
        <v>0</v>
      </c>
      <c r="I413" s="55">
        <f t="shared" si="162"/>
        <v>312.7</v>
      </c>
      <c r="J413" s="55">
        <f t="shared" si="162"/>
        <v>0</v>
      </c>
      <c r="K413" s="18">
        <f t="shared" si="160"/>
        <v>312.7</v>
      </c>
      <c r="L413" s="55">
        <f t="shared" si="162"/>
        <v>0</v>
      </c>
      <c r="M413" s="18">
        <f t="shared" si="161"/>
        <v>312.7</v>
      </c>
    </row>
    <row r="414" spans="1:13" ht="15" hidden="1" customHeight="1" x14ac:dyDescent="0.25">
      <c r="A414" s="9" t="s">
        <v>174</v>
      </c>
      <c r="B414" s="58">
        <v>544</v>
      </c>
      <c r="C414" s="59" t="s">
        <v>108</v>
      </c>
      <c r="D414" s="59" t="s">
        <v>66</v>
      </c>
      <c r="E414" s="59" t="s">
        <v>780</v>
      </c>
      <c r="F414" s="59">
        <v>610</v>
      </c>
      <c r="G414" s="55">
        <v>312.7</v>
      </c>
      <c r="H414" s="5"/>
      <c r="I414" s="18">
        <f t="shared" ref="I414:I473" si="163">G414+H414</f>
        <v>312.7</v>
      </c>
      <c r="J414" s="55"/>
      <c r="K414" s="18">
        <f t="shared" si="160"/>
        <v>312.7</v>
      </c>
      <c r="L414" s="55"/>
      <c r="M414" s="18">
        <f t="shared" si="161"/>
        <v>312.7</v>
      </c>
    </row>
    <row r="415" spans="1:13" ht="15.75" customHeight="1" x14ac:dyDescent="0.25">
      <c r="A415" s="9" t="s">
        <v>235</v>
      </c>
      <c r="B415" s="58">
        <v>544</v>
      </c>
      <c r="C415" s="59" t="s">
        <v>108</v>
      </c>
      <c r="D415" s="59" t="s">
        <v>66</v>
      </c>
      <c r="E415" s="59" t="s">
        <v>213</v>
      </c>
      <c r="F415" s="59" t="s">
        <v>64</v>
      </c>
      <c r="G415" s="55">
        <f>G416</f>
        <v>85287.2</v>
      </c>
      <c r="H415" s="55">
        <f t="shared" ref="H415:I415" si="164">H416</f>
        <v>534.1</v>
      </c>
      <c r="I415" s="55">
        <f t="shared" si="164"/>
        <v>85821.299999999988</v>
      </c>
      <c r="J415" s="55">
        <f>J416</f>
        <v>1451.3</v>
      </c>
      <c r="K415" s="18">
        <f t="shared" si="160"/>
        <v>87272.599999999991</v>
      </c>
      <c r="L415" s="55">
        <f>L416</f>
        <v>-3000</v>
      </c>
      <c r="M415" s="18">
        <f t="shared" si="161"/>
        <v>84272.599999999991</v>
      </c>
    </row>
    <row r="416" spans="1:13" ht="26.4" x14ac:dyDescent="0.25">
      <c r="A416" s="9" t="s">
        <v>254</v>
      </c>
      <c r="B416" s="58">
        <v>544</v>
      </c>
      <c r="C416" s="59" t="s">
        <v>108</v>
      </c>
      <c r="D416" s="59" t="s">
        <v>66</v>
      </c>
      <c r="E416" s="59" t="s">
        <v>215</v>
      </c>
      <c r="F416" s="59" t="s">
        <v>64</v>
      </c>
      <c r="G416" s="55">
        <f>G417+G423+G420</f>
        <v>85287.2</v>
      </c>
      <c r="H416" s="55">
        <f t="shared" ref="H416:I416" si="165">H417+H423+H420</f>
        <v>534.1</v>
      </c>
      <c r="I416" s="55">
        <f t="shared" si="165"/>
        <v>85821.299999999988</v>
      </c>
      <c r="J416" s="55">
        <f>J417+J423+J420</f>
        <v>1451.3</v>
      </c>
      <c r="K416" s="18">
        <f t="shared" si="160"/>
        <v>87272.599999999991</v>
      </c>
      <c r="L416" s="55">
        <f>L417+L423+L420</f>
        <v>-3000</v>
      </c>
      <c r="M416" s="18">
        <f t="shared" si="161"/>
        <v>84272.599999999991</v>
      </c>
    </row>
    <row r="417" spans="1:13" ht="30.75" hidden="1" customHeight="1" x14ac:dyDescent="0.25">
      <c r="A417" s="9" t="s">
        <v>255</v>
      </c>
      <c r="B417" s="58">
        <v>544</v>
      </c>
      <c r="C417" s="59" t="s">
        <v>108</v>
      </c>
      <c r="D417" s="59" t="s">
        <v>66</v>
      </c>
      <c r="E417" s="59" t="s">
        <v>781</v>
      </c>
      <c r="F417" s="59" t="s">
        <v>64</v>
      </c>
      <c r="G417" s="55">
        <f t="shared" ref="G417:L418" si="166">G418</f>
        <v>15757.5</v>
      </c>
      <c r="H417" s="55">
        <f t="shared" si="166"/>
        <v>0</v>
      </c>
      <c r="I417" s="55">
        <f t="shared" si="166"/>
        <v>15757.5</v>
      </c>
      <c r="J417" s="55">
        <f t="shared" si="166"/>
        <v>1451.3</v>
      </c>
      <c r="K417" s="18">
        <f t="shared" si="160"/>
        <v>17208.8</v>
      </c>
      <c r="L417" s="55">
        <f t="shared" si="166"/>
        <v>0</v>
      </c>
      <c r="M417" s="18">
        <f t="shared" si="161"/>
        <v>17208.8</v>
      </c>
    </row>
    <row r="418" spans="1:13" ht="47.25" hidden="1" customHeight="1" x14ac:dyDescent="0.25">
      <c r="A418" s="9" t="s">
        <v>166</v>
      </c>
      <c r="B418" s="58">
        <v>544</v>
      </c>
      <c r="C418" s="59" t="s">
        <v>108</v>
      </c>
      <c r="D418" s="59" t="s">
        <v>66</v>
      </c>
      <c r="E418" s="59" t="s">
        <v>781</v>
      </c>
      <c r="F418" s="59">
        <v>600</v>
      </c>
      <c r="G418" s="55">
        <f t="shared" si="166"/>
        <v>15757.5</v>
      </c>
      <c r="H418" s="55">
        <f t="shared" si="166"/>
        <v>0</v>
      </c>
      <c r="I418" s="55">
        <f t="shared" si="166"/>
        <v>15757.5</v>
      </c>
      <c r="J418" s="55">
        <f t="shared" si="166"/>
        <v>1451.3</v>
      </c>
      <c r="K418" s="18">
        <f t="shared" si="160"/>
        <v>17208.8</v>
      </c>
      <c r="L418" s="55">
        <f t="shared" si="166"/>
        <v>0</v>
      </c>
      <c r="M418" s="18">
        <f t="shared" si="161"/>
        <v>17208.8</v>
      </c>
    </row>
    <row r="419" spans="1:13" ht="16.5" hidden="1" customHeight="1" x14ac:dyDescent="0.25">
      <c r="A419" s="9" t="s">
        <v>174</v>
      </c>
      <c r="B419" s="58">
        <v>544</v>
      </c>
      <c r="C419" s="59" t="s">
        <v>108</v>
      </c>
      <c r="D419" s="59" t="s">
        <v>66</v>
      </c>
      <c r="E419" s="59" t="s">
        <v>781</v>
      </c>
      <c r="F419" s="59">
        <v>610</v>
      </c>
      <c r="G419" s="55">
        <v>15757.5</v>
      </c>
      <c r="H419" s="5"/>
      <c r="I419" s="18">
        <f t="shared" si="163"/>
        <v>15757.5</v>
      </c>
      <c r="J419" s="55">
        <v>1451.3</v>
      </c>
      <c r="K419" s="18">
        <f t="shared" si="160"/>
        <v>17208.8</v>
      </c>
      <c r="L419" s="55"/>
      <c r="M419" s="18">
        <f t="shared" si="161"/>
        <v>17208.8</v>
      </c>
    </row>
    <row r="420" spans="1:13" ht="91.2" hidden="1" customHeight="1" x14ac:dyDescent="0.25">
      <c r="A420" s="83" t="s">
        <v>843</v>
      </c>
      <c r="B420" s="58">
        <v>544</v>
      </c>
      <c r="C420" s="59" t="s">
        <v>108</v>
      </c>
      <c r="D420" s="59" t="s">
        <v>66</v>
      </c>
      <c r="E420" s="59" t="s">
        <v>844</v>
      </c>
      <c r="F420" s="59" t="s">
        <v>64</v>
      </c>
      <c r="G420" s="55">
        <f t="shared" ref="G420:L421" si="167">G421</f>
        <v>58029.7</v>
      </c>
      <c r="H420" s="55">
        <f t="shared" si="167"/>
        <v>534.1</v>
      </c>
      <c r="I420" s="55">
        <f t="shared" si="167"/>
        <v>58563.799999999996</v>
      </c>
      <c r="J420" s="55">
        <f t="shared" si="167"/>
        <v>0</v>
      </c>
      <c r="K420" s="18">
        <f t="shared" si="160"/>
        <v>58563.799999999996</v>
      </c>
      <c r="L420" s="55">
        <f t="shared" si="167"/>
        <v>0</v>
      </c>
      <c r="M420" s="18">
        <f t="shared" si="161"/>
        <v>58563.799999999996</v>
      </c>
    </row>
    <row r="421" spans="1:13" ht="46.2" hidden="1" customHeight="1" x14ac:dyDescent="0.25">
      <c r="A421" s="9" t="s">
        <v>166</v>
      </c>
      <c r="B421" s="58">
        <v>544</v>
      </c>
      <c r="C421" s="59" t="s">
        <v>108</v>
      </c>
      <c r="D421" s="59" t="s">
        <v>66</v>
      </c>
      <c r="E421" s="59" t="s">
        <v>844</v>
      </c>
      <c r="F421" s="59">
        <v>600</v>
      </c>
      <c r="G421" s="55">
        <f t="shared" si="167"/>
        <v>58029.7</v>
      </c>
      <c r="H421" s="55">
        <f t="shared" si="167"/>
        <v>534.1</v>
      </c>
      <c r="I421" s="55">
        <f t="shared" si="167"/>
        <v>58563.799999999996</v>
      </c>
      <c r="J421" s="55">
        <f t="shared" si="167"/>
        <v>0</v>
      </c>
      <c r="K421" s="18">
        <f t="shared" si="160"/>
        <v>58563.799999999996</v>
      </c>
      <c r="L421" s="55">
        <f t="shared" si="167"/>
        <v>0</v>
      </c>
      <c r="M421" s="18">
        <f t="shared" si="161"/>
        <v>58563.799999999996</v>
      </c>
    </row>
    <row r="422" spans="1:13" ht="19.2" hidden="1" customHeight="1" x14ac:dyDescent="0.25">
      <c r="A422" s="9" t="s">
        <v>174</v>
      </c>
      <c r="B422" s="58">
        <v>544</v>
      </c>
      <c r="C422" s="59" t="s">
        <v>108</v>
      </c>
      <c r="D422" s="59" t="s">
        <v>66</v>
      </c>
      <c r="E422" s="59" t="s">
        <v>844</v>
      </c>
      <c r="F422" s="59">
        <v>610</v>
      </c>
      <c r="G422" s="55">
        <v>58029.7</v>
      </c>
      <c r="H422" s="6">
        <v>534.1</v>
      </c>
      <c r="I422" s="18">
        <f t="shared" si="163"/>
        <v>58563.799999999996</v>
      </c>
      <c r="J422" s="55"/>
      <c r="K422" s="18">
        <f t="shared" si="160"/>
        <v>58563.799999999996</v>
      </c>
      <c r="L422" s="55"/>
      <c r="M422" s="18">
        <f t="shared" si="161"/>
        <v>58563.799999999996</v>
      </c>
    </row>
    <row r="423" spans="1:13" ht="107.25" customHeight="1" x14ac:dyDescent="0.25">
      <c r="A423" s="105" t="s">
        <v>845</v>
      </c>
      <c r="B423" s="58">
        <v>544</v>
      </c>
      <c r="C423" s="59" t="s">
        <v>108</v>
      </c>
      <c r="D423" s="59" t="s">
        <v>66</v>
      </c>
      <c r="E423" s="59" t="s">
        <v>846</v>
      </c>
      <c r="F423" s="59" t="s">
        <v>64</v>
      </c>
      <c r="G423" s="55">
        <f>G424</f>
        <v>11500</v>
      </c>
      <c r="H423" s="55">
        <f t="shared" ref="H423:I424" si="168">H424</f>
        <v>0</v>
      </c>
      <c r="I423" s="55">
        <f t="shared" si="168"/>
        <v>11500</v>
      </c>
      <c r="J423" s="55">
        <f>J424</f>
        <v>0</v>
      </c>
      <c r="K423" s="18">
        <f t="shared" si="160"/>
        <v>11500</v>
      </c>
      <c r="L423" s="55">
        <f>L424</f>
        <v>-3000</v>
      </c>
      <c r="M423" s="18">
        <f t="shared" si="161"/>
        <v>8500</v>
      </c>
    </row>
    <row r="424" spans="1:13" ht="48.6" customHeight="1" x14ac:dyDescent="0.25">
      <c r="A424" s="9" t="s">
        <v>166</v>
      </c>
      <c r="B424" s="58">
        <v>544</v>
      </c>
      <c r="C424" s="59" t="s">
        <v>108</v>
      </c>
      <c r="D424" s="59" t="s">
        <v>66</v>
      </c>
      <c r="E424" s="59" t="s">
        <v>846</v>
      </c>
      <c r="F424" s="59" t="s">
        <v>493</v>
      </c>
      <c r="G424" s="55">
        <f>G425</f>
        <v>11500</v>
      </c>
      <c r="H424" s="55">
        <f t="shared" si="168"/>
        <v>0</v>
      </c>
      <c r="I424" s="55">
        <f t="shared" si="168"/>
        <v>11500</v>
      </c>
      <c r="J424" s="55">
        <f>J425</f>
        <v>0</v>
      </c>
      <c r="K424" s="18">
        <f t="shared" si="160"/>
        <v>11500</v>
      </c>
      <c r="L424" s="55">
        <f>L425</f>
        <v>-3000</v>
      </c>
      <c r="M424" s="18">
        <f t="shared" si="161"/>
        <v>8500</v>
      </c>
    </row>
    <row r="425" spans="1:13" ht="18" customHeight="1" x14ac:dyDescent="0.25">
      <c r="A425" s="9" t="s">
        <v>174</v>
      </c>
      <c r="B425" s="58">
        <v>544</v>
      </c>
      <c r="C425" s="59" t="s">
        <v>108</v>
      </c>
      <c r="D425" s="59" t="s">
        <v>66</v>
      </c>
      <c r="E425" s="59" t="s">
        <v>846</v>
      </c>
      <c r="F425" s="59" t="s">
        <v>494</v>
      </c>
      <c r="G425" s="55">
        <v>11500</v>
      </c>
      <c r="H425" s="5"/>
      <c r="I425" s="18">
        <f t="shared" si="163"/>
        <v>11500</v>
      </c>
      <c r="J425" s="55"/>
      <c r="K425" s="18">
        <f t="shared" si="160"/>
        <v>11500</v>
      </c>
      <c r="L425" s="55">
        <v>-3000</v>
      </c>
      <c r="M425" s="18">
        <f t="shared" si="161"/>
        <v>8500</v>
      </c>
    </row>
    <row r="426" spans="1:13" ht="39.6" hidden="1" x14ac:dyDescent="0.25">
      <c r="A426" s="9" t="s">
        <v>782</v>
      </c>
      <c r="B426" s="58">
        <v>544</v>
      </c>
      <c r="C426" s="59" t="s">
        <v>108</v>
      </c>
      <c r="D426" s="59" t="s">
        <v>66</v>
      </c>
      <c r="E426" s="59" t="s">
        <v>269</v>
      </c>
      <c r="F426" s="59" t="s">
        <v>64</v>
      </c>
      <c r="G426" s="55">
        <f t="shared" ref="G426:L429" si="169">G427</f>
        <v>5339.1</v>
      </c>
      <c r="H426" s="55">
        <f t="shared" si="169"/>
        <v>0</v>
      </c>
      <c r="I426" s="55">
        <f t="shared" si="169"/>
        <v>5339.1</v>
      </c>
      <c r="J426" s="55">
        <f t="shared" si="169"/>
        <v>735.5</v>
      </c>
      <c r="K426" s="18">
        <f t="shared" si="160"/>
        <v>6074.6</v>
      </c>
      <c r="L426" s="55">
        <f t="shared" si="169"/>
        <v>0</v>
      </c>
      <c r="M426" s="18">
        <f t="shared" si="161"/>
        <v>6074.6</v>
      </c>
    </row>
    <row r="427" spans="1:13" ht="59.25" hidden="1" customHeight="1" x14ac:dyDescent="0.25">
      <c r="A427" s="9" t="s">
        <v>241</v>
      </c>
      <c r="B427" s="58">
        <v>544</v>
      </c>
      <c r="C427" s="59" t="s">
        <v>108</v>
      </c>
      <c r="D427" s="59" t="s">
        <v>66</v>
      </c>
      <c r="E427" s="59" t="s">
        <v>271</v>
      </c>
      <c r="F427" s="59" t="s">
        <v>64</v>
      </c>
      <c r="G427" s="55">
        <f t="shared" si="169"/>
        <v>5339.1</v>
      </c>
      <c r="H427" s="55">
        <f t="shared" si="169"/>
        <v>0</v>
      </c>
      <c r="I427" s="55">
        <f t="shared" si="169"/>
        <v>5339.1</v>
      </c>
      <c r="J427" s="55">
        <f t="shared" si="169"/>
        <v>735.5</v>
      </c>
      <c r="K427" s="18">
        <f t="shared" si="160"/>
        <v>6074.6</v>
      </c>
      <c r="L427" s="55">
        <f t="shared" si="169"/>
        <v>0</v>
      </c>
      <c r="M427" s="18">
        <f t="shared" si="161"/>
        <v>6074.6</v>
      </c>
    </row>
    <row r="428" spans="1:13" ht="33" hidden="1" customHeight="1" x14ac:dyDescent="0.25">
      <c r="A428" s="9" t="s">
        <v>256</v>
      </c>
      <c r="B428" s="58">
        <v>544</v>
      </c>
      <c r="C428" s="59" t="s">
        <v>108</v>
      </c>
      <c r="D428" s="59" t="s">
        <v>66</v>
      </c>
      <c r="E428" s="59" t="s">
        <v>783</v>
      </c>
      <c r="F428" s="59" t="s">
        <v>64</v>
      </c>
      <c r="G428" s="55">
        <f t="shared" si="169"/>
        <v>5339.1</v>
      </c>
      <c r="H428" s="55">
        <f t="shared" si="169"/>
        <v>0</v>
      </c>
      <c r="I428" s="55">
        <f t="shared" si="169"/>
        <v>5339.1</v>
      </c>
      <c r="J428" s="55">
        <f t="shared" si="169"/>
        <v>735.5</v>
      </c>
      <c r="K428" s="18">
        <f t="shared" si="160"/>
        <v>6074.6</v>
      </c>
      <c r="L428" s="55">
        <f t="shared" si="169"/>
        <v>0</v>
      </c>
      <c r="M428" s="18">
        <f t="shared" si="161"/>
        <v>6074.6</v>
      </c>
    </row>
    <row r="429" spans="1:13" ht="47.25" hidden="1" customHeight="1" x14ac:dyDescent="0.25">
      <c r="A429" s="9" t="s">
        <v>166</v>
      </c>
      <c r="B429" s="58">
        <v>544</v>
      </c>
      <c r="C429" s="59" t="s">
        <v>108</v>
      </c>
      <c r="D429" s="59" t="s">
        <v>66</v>
      </c>
      <c r="E429" s="59" t="s">
        <v>783</v>
      </c>
      <c r="F429" s="59">
        <v>600</v>
      </c>
      <c r="G429" s="55">
        <f t="shared" si="169"/>
        <v>5339.1</v>
      </c>
      <c r="H429" s="55">
        <f t="shared" si="169"/>
        <v>0</v>
      </c>
      <c r="I429" s="55">
        <f t="shared" si="169"/>
        <v>5339.1</v>
      </c>
      <c r="J429" s="55">
        <f t="shared" si="169"/>
        <v>735.5</v>
      </c>
      <c r="K429" s="18">
        <f t="shared" si="160"/>
        <v>6074.6</v>
      </c>
      <c r="L429" s="55">
        <f t="shared" si="169"/>
        <v>0</v>
      </c>
      <c r="M429" s="18">
        <f t="shared" si="161"/>
        <v>6074.6</v>
      </c>
    </row>
    <row r="430" spans="1:13" ht="18.75" hidden="1" customHeight="1" x14ac:dyDescent="0.25">
      <c r="A430" s="9" t="s">
        <v>174</v>
      </c>
      <c r="B430" s="58">
        <v>544</v>
      </c>
      <c r="C430" s="59" t="s">
        <v>108</v>
      </c>
      <c r="D430" s="59" t="s">
        <v>66</v>
      </c>
      <c r="E430" s="59" t="s">
        <v>783</v>
      </c>
      <c r="F430" s="59">
        <v>610</v>
      </c>
      <c r="G430" s="55">
        <v>5339.1</v>
      </c>
      <c r="H430" s="5"/>
      <c r="I430" s="18">
        <f t="shared" si="163"/>
        <v>5339.1</v>
      </c>
      <c r="J430" s="55">
        <v>735.5</v>
      </c>
      <c r="K430" s="18">
        <f t="shared" si="160"/>
        <v>6074.6</v>
      </c>
      <c r="L430" s="55"/>
      <c r="M430" s="18">
        <f t="shared" si="161"/>
        <v>6074.6</v>
      </c>
    </row>
    <row r="431" spans="1:13" ht="18.75" hidden="1" customHeight="1" x14ac:dyDescent="0.25">
      <c r="A431" s="9" t="s">
        <v>667</v>
      </c>
      <c r="B431" s="58">
        <v>544</v>
      </c>
      <c r="C431" s="59" t="s">
        <v>108</v>
      </c>
      <c r="D431" s="59" t="s">
        <v>66</v>
      </c>
      <c r="E431" s="59" t="s">
        <v>490</v>
      </c>
      <c r="F431" s="59" t="s">
        <v>64</v>
      </c>
      <c r="G431" s="55">
        <f t="shared" ref="G431:L434" si="170">G432</f>
        <v>547</v>
      </c>
      <c r="H431" s="55">
        <f t="shared" si="170"/>
        <v>0</v>
      </c>
      <c r="I431" s="55">
        <f t="shared" si="170"/>
        <v>547</v>
      </c>
      <c r="J431" s="55">
        <f t="shared" si="170"/>
        <v>0</v>
      </c>
      <c r="K431" s="18">
        <f t="shared" si="160"/>
        <v>547</v>
      </c>
      <c r="L431" s="55">
        <f t="shared" si="170"/>
        <v>0</v>
      </c>
      <c r="M431" s="18">
        <f t="shared" si="161"/>
        <v>547</v>
      </c>
    </row>
    <row r="432" spans="1:13" ht="69" hidden="1" customHeight="1" x14ac:dyDescent="0.25">
      <c r="A432" s="9" t="s">
        <v>491</v>
      </c>
      <c r="B432" s="58">
        <v>544</v>
      </c>
      <c r="C432" s="59" t="s">
        <v>108</v>
      </c>
      <c r="D432" s="59" t="s">
        <v>66</v>
      </c>
      <c r="E432" s="59" t="s">
        <v>492</v>
      </c>
      <c r="F432" s="59" t="s">
        <v>64</v>
      </c>
      <c r="G432" s="55">
        <f t="shared" si="170"/>
        <v>547</v>
      </c>
      <c r="H432" s="55">
        <f t="shared" si="170"/>
        <v>0</v>
      </c>
      <c r="I432" s="55">
        <f t="shared" si="170"/>
        <v>547</v>
      </c>
      <c r="J432" s="55">
        <f t="shared" si="170"/>
        <v>0</v>
      </c>
      <c r="K432" s="18">
        <f t="shared" si="160"/>
        <v>547</v>
      </c>
      <c r="L432" s="55">
        <f t="shared" si="170"/>
        <v>0</v>
      </c>
      <c r="M432" s="18">
        <f t="shared" si="161"/>
        <v>547</v>
      </c>
    </row>
    <row r="433" spans="1:13" ht="62.25" hidden="1" customHeight="1" x14ac:dyDescent="0.25">
      <c r="A433" s="9" t="s">
        <v>668</v>
      </c>
      <c r="B433" s="58">
        <v>544</v>
      </c>
      <c r="C433" s="59" t="s">
        <v>108</v>
      </c>
      <c r="D433" s="59" t="s">
        <v>66</v>
      </c>
      <c r="E433" s="59" t="s">
        <v>576</v>
      </c>
      <c r="F433" s="59" t="s">
        <v>64</v>
      </c>
      <c r="G433" s="55">
        <f t="shared" si="170"/>
        <v>547</v>
      </c>
      <c r="H433" s="55">
        <f t="shared" si="170"/>
        <v>0</v>
      </c>
      <c r="I433" s="55">
        <f t="shared" si="170"/>
        <v>547</v>
      </c>
      <c r="J433" s="55">
        <f t="shared" si="170"/>
        <v>0</v>
      </c>
      <c r="K433" s="18">
        <f t="shared" si="160"/>
        <v>547</v>
      </c>
      <c r="L433" s="55">
        <f t="shared" si="170"/>
        <v>0</v>
      </c>
      <c r="M433" s="18">
        <f t="shared" si="161"/>
        <v>547</v>
      </c>
    </row>
    <row r="434" spans="1:13" ht="55.2" hidden="1" customHeight="1" x14ac:dyDescent="0.25">
      <c r="A434" s="9" t="s">
        <v>166</v>
      </c>
      <c r="B434" s="58">
        <v>544</v>
      </c>
      <c r="C434" s="59" t="s">
        <v>108</v>
      </c>
      <c r="D434" s="59" t="s">
        <v>66</v>
      </c>
      <c r="E434" s="59" t="s">
        <v>576</v>
      </c>
      <c r="F434" s="59" t="s">
        <v>493</v>
      </c>
      <c r="G434" s="55">
        <f t="shared" si="170"/>
        <v>547</v>
      </c>
      <c r="H434" s="55">
        <f t="shared" si="170"/>
        <v>0</v>
      </c>
      <c r="I434" s="55">
        <f t="shared" si="170"/>
        <v>547</v>
      </c>
      <c r="J434" s="55">
        <f t="shared" si="170"/>
        <v>0</v>
      </c>
      <c r="K434" s="18">
        <f t="shared" si="160"/>
        <v>547</v>
      </c>
      <c r="L434" s="55">
        <f t="shared" si="170"/>
        <v>0</v>
      </c>
      <c r="M434" s="18">
        <f t="shared" si="161"/>
        <v>547</v>
      </c>
    </row>
    <row r="435" spans="1:13" ht="18.75" hidden="1" customHeight="1" x14ac:dyDescent="0.25">
      <c r="A435" s="9" t="s">
        <v>174</v>
      </c>
      <c r="B435" s="58">
        <v>544</v>
      </c>
      <c r="C435" s="59" t="s">
        <v>108</v>
      </c>
      <c r="D435" s="59" t="s">
        <v>66</v>
      </c>
      <c r="E435" s="59" t="s">
        <v>576</v>
      </c>
      <c r="F435" s="59" t="s">
        <v>494</v>
      </c>
      <c r="G435" s="55">
        <v>547</v>
      </c>
      <c r="H435" s="5"/>
      <c r="I435" s="18">
        <f t="shared" si="163"/>
        <v>547</v>
      </c>
      <c r="J435" s="55"/>
      <c r="K435" s="18">
        <f t="shared" si="160"/>
        <v>547</v>
      </c>
      <c r="L435" s="55"/>
      <c r="M435" s="18">
        <f t="shared" si="161"/>
        <v>547</v>
      </c>
    </row>
    <row r="436" spans="1:13" ht="16.5" hidden="1" customHeight="1" x14ac:dyDescent="0.25">
      <c r="A436" s="9" t="s">
        <v>257</v>
      </c>
      <c r="B436" s="58">
        <v>544</v>
      </c>
      <c r="C436" s="59" t="s">
        <v>108</v>
      </c>
      <c r="D436" s="59" t="s">
        <v>78</v>
      </c>
      <c r="E436" s="59" t="s">
        <v>63</v>
      </c>
      <c r="F436" s="59" t="s">
        <v>64</v>
      </c>
      <c r="G436" s="55">
        <f>G437</f>
        <v>37045.399999999994</v>
      </c>
      <c r="H436" s="55">
        <f t="shared" ref="H436:I436" si="171">H437</f>
        <v>0</v>
      </c>
      <c r="I436" s="55">
        <f t="shared" si="171"/>
        <v>37045.399999999994</v>
      </c>
      <c r="J436" s="55">
        <f>J437</f>
        <v>83.8</v>
      </c>
      <c r="K436" s="18">
        <f t="shared" si="160"/>
        <v>37129.199999999997</v>
      </c>
      <c r="L436" s="55">
        <f>L437</f>
        <v>0</v>
      </c>
      <c r="M436" s="18">
        <f t="shared" si="161"/>
        <v>37129.199999999997</v>
      </c>
    </row>
    <row r="437" spans="1:13" ht="46.5" hidden="1" customHeight="1" x14ac:dyDescent="0.25">
      <c r="A437" s="9" t="s">
        <v>738</v>
      </c>
      <c r="B437" s="58">
        <v>544</v>
      </c>
      <c r="C437" s="59" t="s">
        <v>108</v>
      </c>
      <c r="D437" s="59" t="s">
        <v>78</v>
      </c>
      <c r="E437" s="59" t="s">
        <v>212</v>
      </c>
      <c r="F437" s="59" t="s">
        <v>64</v>
      </c>
      <c r="G437" s="55">
        <f>G438+G453</f>
        <v>37045.399999999994</v>
      </c>
      <c r="H437" s="55">
        <f t="shared" ref="H437:I437" si="172">H438+H453</f>
        <v>0</v>
      </c>
      <c r="I437" s="55">
        <f t="shared" si="172"/>
        <v>37045.399999999994</v>
      </c>
      <c r="J437" s="55">
        <f>J438+J453</f>
        <v>83.8</v>
      </c>
      <c r="K437" s="18">
        <f t="shared" si="160"/>
        <v>37129.199999999997</v>
      </c>
      <c r="L437" s="55">
        <f>L438+L453</f>
        <v>0</v>
      </c>
      <c r="M437" s="18">
        <f t="shared" si="161"/>
        <v>37129.199999999997</v>
      </c>
    </row>
    <row r="438" spans="1:13" ht="39.75" hidden="1" customHeight="1" x14ac:dyDescent="0.25">
      <c r="A438" s="9" t="s">
        <v>595</v>
      </c>
      <c r="B438" s="58">
        <v>544</v>
      </c>
      <c r="C438" s="59" t="s">
        <v>108</v>
      </c>
      <c r="D438" s="59" t="s">
        <v>78</v>
      </c>
      <c r="E438" s="59" t="s">
        <v>231</v>
      </c>
      <c r="F438" s="59" t="s">
        <v>64</v>
      </c>
      <c r="G438" s="55">
        <f>G439+G443+G448</f>
        <v>36665.399999999994</v>
      </c>
      <c r="H438" s="55">
        <f t="shared" ref="H438:I438" si="173">H439+H443+H448</f>
        <v>0</v>
      </c>
      <c r="I438" s="55">
        <f t="shared" si="173"/>
        <v>36665.399999999994</v>
      </c>
      <c r="J438" s="55">
        <f>J439+J443+J448</f>
        <v>83.8</v>
      </c>
      <c r="K438" s="18">
        <f t="shared" si="160"/>
        <v>36749.199999999997</v>
      </c>
      <c r="L438" s="55">
        <f>L439+L443+L448</f>
        <v>0</v>
      </c>
      <c r="M438" s="18">
        <f t="shared" si="161"/>
        <v>36749.199999999997</v>
      </c>
    </row>
    <row r="439" spans="1:13" ht="69" hidden="1" customHeight="1" x14ac:dyDescent="0.25">
      <c r="A439" s="9" t="s">
        <v>266</v>
      </c>
      <c r="B439" s="58">
        <v>544</v>
      </c>
      <c r="C439" s="59" t="s">
        <v>108</v>
      </c>
      <c r="D439" s="59" t="s">
        <v>78</v>
      </c>
      <c r="E439" s="59" t="s">
        <v>233</v>
      </c>
      <c r="F439" s="59" t="s">
        <v>64</v>
      </c>
      <c r="G439" s="55">
        <f t="shared" ref="G439:L441" si="174">G440</f>
        <v>36039.699999999997</v>
      </c>
      <c r="H439" s="55">
        <f t="shared" si="174"/>
        <v>0</v>
      </c>
      <c r="I439" s="55">
        <f t="shared" si="174"/>
        <v>36039.699999999997</v>
      </c>
      <c r="J439" s="55">
        <f t="shared" si="174"/>
        <v>83.6</v>
      </c>
      <c r="K439" s="18">
        <f t="shared" si="160"/>
        <v>36123.299999999996</v>
      </c>
      <c r="L439" s="55">
        <f t="shared" si="174"/>
        <v>0</v>
      </c>
      <c r="M439" s="18">
        <f t="shared" si="161"/>
        <v>36123.299999999996</v>
      </c>
    </row>
    <row r="440" spans="1:13" ht="45" hidden="1" customHeight="1" x14ac:dyDescent="0.25">
      <c r="A440" s="9" t="s">
        <v>267</v>
      </c>
      <c r="B440" s="58">
        <v>544</v>
      </c>
      <c r="C440" s="59" t="s">
        <v>108</v>
      </c>
      <c r="D440" s="59" t="s">
        <v>78</v>
      </c>
      <c r="E440" s="59" t="s">
        <v>785</v>
      </c>
      <c r="F440" s="59" t="s">
        <v>64</v>
      </c>
      <c r="G440" s="55">
        <f t="shared" si="174"/>
        <v>36039.699999999997</v>
      </c>
      <c r="H440" s="55">
        <f t="shared" si="174"/>
        <v>0</v>
      </c>
      <c r="I440" s="55">
        <f t="shared" si="174"/>
        <v>36039.699999999997</v>
      </c>
      <c r="J440" s="55">
        <f t="shared" si="174"/>
        <v>83.6</v>
      </c>
      <c r="K440" s="18">
        <f t="shared" si="160"/>
        <v>36123.299999999996</v>
      </c>
      <c r="L440" s="55">
        <f t="shared" si="174"/>
        <v>0</v>
      </c>
      <c r="M440" s="18">
        <f t="shared" si="161"/>
        <v>36123.299999999996</v>
      </c>
    </row>
    <row r="441" spans="1:13" ht="55.2" hidden="1" customHeight="1" x14ac:dyDescent="0.25">
      <c r="A441" s="9" t="s">
        <v>166</v>
      </c>
      <c r="B441" s="58">
        <v>544</v>
      </c>
      <c r="C441" s="59" t="s">
        <v>108</v>
      </c>
      <c r="D441" s="59" t="s">
        <v>78</v>
      </c>
      <c r="E441" s="59" t="s">
        <v>785</v>
      </c>
      <c r="F441" s="59">
        <v>600</v>
      </c>
      <c r="G441" s="55">
        <f t="shared" si="174"/>
        <v>36039.699999999997</v>
      </c>
      <c r="H441" s="55">
        <f t="shared" si="174"/>
        <v>0</v>
      </c>
      <c r="I441" s="55">
        <f t="shared" si="174"/>
        <v>36039.699999999997</v>
      </c>
      <c r="J441" s="55">
        <f t="shared" si="174"/>
        <v>83.6</v>
      </c>
      <c r="K441" s="18">
        <f t="shared" si="160"/>
        <v>36123.299999999996</v>
      </c>
      <c r="L441" s="55">
        <f t="shared" si="174"/>
        <v>0</v>
      </c>
      <c r="M441" s="18">
        <f t="shared" si="161"/>
        <v>36123.299999999996</v>
      </c>
    </row>
    <row r="442" spans="1:13" ht="24" hidden="1" customHeight="1" x14ac:dyDescent="0.25">
      <c r="A442" s="9" t="s">
        <v>174</v>
      </c>
      <c r="B442" s="58">
        <v>544</v>
      </c>
      <c r="C442" s="59" t="s">
        <v>108</v>
      </c>
      <c r="D442" s="59" t="s">
        <v>78</v>
      </c>
      <c r="E442" s="59" t="s">
        <v>785</v>
      </c>
      <c r="F442" s="59">
        <v>610</v>
      </c>
      <c r="G442" s="55">
        <v>36039.699999999997</v>
      </c>
      <c r="H442" s="5"/>
      <c r="I442" s="18">
        <f t="shared" si="163"/>
        <v>36039.699999999997</v>
      </c>
      <c r="J442" s="55">
        <v>83.6</v>
      </c>
      <c r="K442" s="18">
        <f t="shared" si="160"/>
        <v>36123.299999999996</v>
      </c>
      <c r="L442" s="55"/>
      <c r="M442" s="18">
        <f t="shared" si="161"/>
        <v>36123.299999999996</v>
      </c>
    </row>
    <row r="443" spans="1:13" ht="16.2" hidden="1" customHeight="1" x14ac:dyDescent="0.25">
      <c r="A443" s="9" t="s">
        <v>230</v>
      </c>
      <c r="B443" s="58">
        <v>544</v>
      </c>
      <c r="C443" s="59" t="s">
        <v>108</v>
      </c>
      <c r="D443" s="59" t="s">
        <v>78</v>
      </c>
      <c r="E443" s="59" t="s">
        <v>236</v>
      </c>
      <c r="F443" s="59" t="s">
        <v>64</v>
      </c>
      <c r="G443" s="55">
        <f t="shared" ref="G443:L446" si="175">G444</f>
        <v>120</v>
      </c>
      <c r="H443" s="55">
        <f t="shared" si="175"/>
        <v>0</v>
      </c>
      <c r="I443" s="55">
        <f t="shared" si="175"/>
        <v>120</v>
      </c>
      <c r="J443" s="55">
        <f t="shared" si="175"/>
        <v>0</v>
      </c>
      <c r="K443" s="18">
        <f t="shared" si="160"/>
        <v>120</v>
      </c>
      <c r="L443" s="55">
        <f t="shared" si="175"/>
        <v>0</v>
      </c>
      <c r="M443" s="18">
        <f t="shared" si="161"/>
        <v>120</v>
      </c>
    </row>
    <row r="444" spans="1:13" ht="30.75" hidden="1" customHeight="1" x14ac:dyDescent="0.25">
      <c r="A444" s="9" t="s">
        <v>232</v>
      </c>
      <c r="B444" s="58">
        <v>544</v>
      </c>
      <c r="C444" s="59" t="s">
        <v>108</v>
      </c>
      <c r="D444" s="59" t="s">
        <v>78</v>
      </c>
      <c r="E444" s="59" t="s">
        <v>238</v>
      </c>
      <c r="F444" s="59" t="s">
        <v>64</v>
      </c>
      <c r="G444" s="55">
        <f t="shared" si="175"/>
        <v>120</v>
      </c>
      <c r="H444" s="55">
        <f t="shared" si="175"/>
        <v>0</v>
      </c>
      <c r="I444" s="55">
        <f t="shared" si="175"/>
        <v>120</v>
      </c>
      <c r="J444" s="55">
        <f t="shared" si="175"/>
        <v>0</v>
      </c>
      <c r="K444" s="18">
        <f t="shared" si="160"/>
        <v>120</v>
      </c>
      <c r="L444" s="55">
        <f t="shared" si="175"/>
        <v>0</v>
      </c>
      <c r="M444" s="18">
        <f t="shared" si="161"/>
        <v>120</v>
      </c>
    </row>
    <row r="445" spans="1:13" ht="39.6" hidden="1" x14ac:dyDescent="0.25">
      <c r="A445" s="9" t="s">
        <v>415</v>
      </c>
      <c r="B445" s="58">
        <v>544</v>
      </c>
      <c r="C445" s="59" t="s">
        <v>108</v>
      </c>
      <c r="D445" s="59" t="s">
        <v>78</v>
      </c>
      <c r="E445" s="59" t="s">
        <v>784</v>
      </c>
      <c r="F445" s="59" t="s">
        <v>64</v>
      </c>
      <c r="G445" s="55">
        <f t="shared" si="175"/>
        <v>120</v>
      </c>
      <c r="H445" s="55">
        <f t="shared" si="175"/>
        <v>0</v>
      </c>
      <c r="I445" s="55">
        <f t="shared" si="175"/>
        <v>120</v>
      </c>
      <c r="J445" s="55">
        <f t="shared" si="175"/>
        <v>0</v>
      </c>
      <c r="K445" s="18">
        <f t="shared" si="160"/>
        <v>120</v>
      </c>
      <c r="L445" s="55">
        <f t="shared" si="175"/>
        <v>0</v>
      </c>
      <c r="M445" s="18">
        <f t="shared" si="161"/>
        <v>120</v>
      </c>
    </row>
    <row r="446" spans="1:13" ht="46.5" hidden="1" customHeight="1" x14ac:dyDescent="0.25">
      <c r="A446" s="9" t="s">
        <v>166</v>
      </c>
      <c r="B446" s="58">
        <v>544</v>
      </c>
      <c r="C446" s="59" t="s">
        <v>108</v>
      </c>
      <c r="D446" s="59" t="s">
        <v>78</v>
      </c>
      <c r="E446" s="59" t="s">
        <v>784</v>
      </c>
      <c r="F446" s="59">
        <v>600</v>
      </c>
      <c r="G446" s="55">
        <f t="shared" si="175"/>
        <v>120</v>
      </c>
      <c r="H446" s="55">
        <f t="shared" si="175"/>
        <v>0</v>
      </c>
      <c r="I446" s="55">
        <f t="shared" si="175"/>
        <v>120</v>
      </c>
      <c r="J446" s="55">
        <f t="shared" si="175"/>
        <v>0</v>
      </c>
      <c r="K446" s="18">
        <f t="shared" si="160"/>
        <v>120</v>
      </c>
      <c r="L446" s="55">
        <f t="shared" si="175"/>
        <v>0</v>
      </c>
      <c r="M446" s="18">
        <f t="shared" si="161"/>
        <v>120</v>
      </c>
    </row>
    <row r="447" spans="1:13" ht="17.399999999999999" hidden="1" customHeight="1" x14ac:dyDescent="0.25">
      <c r="A447" s="9" t="s">
        <v>174</v>
      </c>
      <c r="B447" s="58">
        <v>544</v>
      </c>
      <c r="C447" s="59" t="s">
        <v>108</v>
      </c>
      <c r="D447" s="59" t="s">
        <v>78</v>
      </c>
      <c r="E447" s="59" t="s">
        <v>784</v>
      </c>
      <c r="F447" s="59">
        <v>610</v>
      </c>
      <c r="G447" s="55">
        <v>120</v>
      </c>
      <c r="H447" s="5"/>
      <c r="I447" s="18">
        <f t="shared" si="163"/>
        <v>120</v>
      </c>
      <c r="J447" s="55"/>
      <c r="K447" s="18">
        <f t="shared" si="160"/>
        <v>120</v>
      </c>
      <c r="L447" s="55"/>
      <c r="M447" s="18">
        <f t="shared" si="161"/>
        <v>120</v>
      </c>
    </row>
    <row r="448" spans="1:13" ht="39.6" hidden="1" x14ac:dyDescent="0.25">
      <c r="A448" s="9" t="s">
        <v>786</v>
      </c>
      <c r="B448" s="58">
        <v>544</v>
      </c>
      <c r="C448" s="59" t="s">
        <v>108</v>
      </c>
      <c r="D448" s="59" t="s">
        <v>78</v>
      </c>
      <c r="E448" s="59" t="s">
        <v>269</v>
      </c>
      <c r="F448" s="59" t="s">
        <v>64</v>
      </c>
      <c r="G448" s="55">
        <f t="shared" ref="G448:L451" si="176">G449</f>
        <v>505.7</v>
      </c>
      <c r="H448" s="55">
        <f t="shared" si="176"/>
        <v>0</v>
      </c>
      <c r="I448" s="55">
        <f t="shared" si="176"/>
        <v>505.7</v>
      </c>
      <c r="J448" s="55">
        <f t="shared" si="176"/>
        <v>0.2</v>
      </c>
      <c r="K448" s="18">
        <f t="shared" si="160"/>
        <v>505.9</v>
      </c>
      <c r="L448" s="55">
        <f t="shared" si="176"/>
        <v>0</v>
      </c>
      <c r="M448" s="18">
        <f t="shared" si="161"/>
        <v>505.9</v>
      </c>
    </row>
    <row r="449" spans="1:13" ht="60" hidden="1" customHeight="1" x14ac:dyDescent="0.25">
      <c r="A449" s="9" t="s">
        <v>241</v>
      </c>
      <c r="B449" s="58">
        <v>544</v>
      </c>
      <c r="C449" s="59" t="s">
        <v>108</v>
      </c>
      <c r="D449" s="59" t="s">
        <v>78</v>
      </c>
      <c r="E449" s="59" t="s">
        <v>271</v>
      </c>
      <c r="F449" s="59" t="s">
        <v>64</v>
      </c>
      <c r="G449" s="55">
        <f t="shared" si="176"/>
        <v>505.7</v>
      </c>
      <c r="H449" s="55">
        <f t="shared" si="176"/>
        <v>0</v>
      </c>
      <c r="I449" s="55">
        <f t="shared" si="176"/>
        <v>505.7</v>
      </c>
      <c r="J449" s="55">
        <f t="shared" si="176"/>
        <v>0.2</v>
      </c>
      <c r="K449" s="18">
        <f t="shared" si="160"/>
        <v>505.9</v>
      </c>
      <c r="L449" s="55">
        <f t="shared" si="176"/>
        <v>0</v>
      </c>
      <c r="M449" s="18">
        <f t="shared" si="161"/>
        <v>505.9</v>
      </c>
    </row>
    <row r="450" spans="1:13" ht="31.5" hidden="1" customHeight="1" x14ac:dyDescent="0.25">
      <c r="A450" s="9" t="s">
        <v>265</v>
      </c>
      <c r="B450" s="58">
        <v>544</v>
      </c>
      <c r="C450" s="59" t="s">
        <v>108</v>
      </c>
      <c r="D450" s="59" t="s">
        <v>78</v>
      </c>
      <c r="E450" s="59" t="s">
        <v>787</v>
      </c>
      <c r="F450" s="59" t="s">
        <v>64</v>
      </c>
      <c r="G450" s="55">
        <f t="shared" si="176"/>
        <v>505.7</v>
      </c>
      <c r="H450" s="55">
        <f t="shared" si="176"/>
        <v>0</v>
      </c>
      <c r="I450" s="55">
        <f t="shared" si="176"/>
        <v>505.7</v>
      </c>
      <c r="J450" s="55">
        <f t="shared" si="176"/>
        <v>0.2</v>
      </c>
      <c r="K450" s="18">
        <f t="shared" si="160"/>
        <v>505.9</v>
      </c>
      <c r="L450" s="55">
        <f t="shared" si="176"/>
        <v>0</v>
      </c>
      <c r="M450" s="18">
        <f t="shared" si="161"/>
        <v>505.9</v>
      </c>
    </row>
    <row r="451" spans="1:13" ht="45.75" hidden="1" customHeight="1" x14ac:dyDescent="0.25">
      <c r="A451" s="9" t="s">
        <v>166</v>
      </c>
      <c r="B451" s="58">
        <v>544</v>
      </c>
      <c r="C451" s="59" t="s">
        <v>108</v>
      </c>
      <c r="D451" s="59" t="s">
        <v>78</v>
      </c>
      <c r="E451" s="59" t="s">
        <v>787</v>
      </c>
      <c r="F451" s="59">
        <v>600</v>
      </c>
      <c r="G451" s="55">
        <f t="shared" si="176"/>
        <v>505.7</v>
      </c>
      <c r="H451" s="55">
        <f t="shared" si="176"/>
        <v>0</v>
      </c>
      <c r="I451" s="55">
        <f t="shared" si="176"/>
        <v>505.7</v>
      </c>
      <c r="J451" s="55">
        <f t="shared" si="176"/>
        <v>0.2</v>
      </c>
      <c r="K451" s="18">
        <f t="shared" si="160"/>
        <v>505.9</v>
      </c>
      <c r="L451" s="55">
        <f t="shared" si="176"/>
        <v>0</v>
      </c>
      <c r="M451" s="18">
        <f t="shared" si="161"/>
        <v>505.9</v>
      </c>
    </row>
    <row r="452" spans="1:13" ht="15.75" hidden="1" customHeight="1" x14ac:dyDescent="0.25">
      <c r="A452" s="9" t="s">
        <v>174</v>
      </c>
      <c r="B452" s="58">
        <v>544</v>
      </c>
      <c r="C452" s="59" t="s">
        <v>108</v>
      </c>
      <c r="D452" s="59" t="s">
        <v>78</v>
      </c>
      <c r="E452" s="59" t="s">
        <v>787</v>
      </c>
      <c r="F452" s="59">
        <v>610</v>
      </c>
      <c r="G452" s="55">
        <v>505.7</v>
      </c>
      <c r="H452" s="5"/>
      <c r="I452" s="18">
        <f t="shared" si="163"/>
        <v>505.7</v>
      </c>
      <c r="J452" s="55">
        <v>0.2</v>
      </c>
      <c r="K452" s="18">
        <f t="shared" si="160"/>
        <v>505.9</v>
      </c>
      <c r="L452" s="55"/>
      <c r="M452" s="18">
        <f t="shared" si="161"/>
        <v>505.9</v>
      </c>
    </row>
    <row r="453" spans="1:13" ht="44.4" hidden="1" customHeight="1" x14ac:dyDescent="0.25">
      <c r="A453" s="108" t="s">
        <v>847</v>
      </c>
      <c r="B453" s="58">
        <v>544</v>
      </c>
      <c r="C453" s="59" t="s">
        <v>108</v>
      </c>
      <c r="D453" s="59" t="s">
        <v>78</v>
      </c>
      <c r="E453" s="59" t="s">
        <v>333</v>
      </c>
      <c r="F453" s="59" t="s">
        <v>64</v>
      </c>
      <c r="G453" s="55">
        <f>G454</f>
        <v>380</v>
      </c>
      <c r="H453" s="55">
        <f t="shared" ref="H453:I457" si="177">H454</f>
        <v>0</v>
      </c>
      <c r="I453" s="55">
        <f t="shared" si="177"/>
        <v>380</v>
      </c>
      <c r="J453" s="55">
        <f>J454</f>
        <v>0</v>
      </c>
      <c r="K453" s="18">
        <f t="shared" si="160"/>
        <v>380</v>
      </c>
      <c r="L453" s="55">
        <f>L454</f>
        <v>0</v>
      </c>
      <c r="M453" s="18">
        <f t="shared" si="161"/>
        <v>380</v>
      </c>
    </row>
    <row r="454" spans="1:13" ht="43.5" hidden="1" customHeight="1" x14ac:dyDescent="0.25">
      <c r="A454" s="108" t="s">
        <v>848</v>
      </c>
      <c r="B454" s="58">
        <v>544</v>
      </c>
      <c r="C454" s="59" t="s">
        <v>108</v>
      </c>
      <c r="D454" s="59" t="s">
        <v>78</v>
      </c>
      <c r="E454" s="59" t="s">
        <v>347</v>
      </c>
      <c r="F454" s="59" t="s">
        <v>64</v>
      </c>
      <c r="G454" s="55">
        <f>G455</f>
        <v>380</v>
      </c>
      <c r="H454" s="55">
        <f t="shared" si="177"/>
        <v>0</v>
      </c>
      <c r="I454" s="55">
        <f t="shared" si="177"/>
        <v>380</v>
      </c>
      <c r="J454" s="55">
        <f>J455</f>
        <v>0</v>
      </c>
      <c r="K454" s="18">
        <f t="shared" si="160"/>
        <v>380</v>
      </c>
      <c r="L454" s="55">
        <f>L455</f>
        <v>0</v>
      </c>
      <c r="M454" s="18">
        <f t="shared" si="161"/>
        <v>380</v>
      </c>
    </row>
    <row r="455" spans="1:13" ht="31.2" hidden="1" customHeight="1" x14ac:dyDescent="0.25">
      <c r="A455" s="108" t="s">
        <v>849</v>
      </c>
      <c r="B455" s="58">
        <v>544</v>
      </c>
      <c r="C455" s="59" t="s">
        <v>108</v>
      </c>
      <c r="D455" s="59" t="s">
        <v>78</v>
      </c>
      <c r="E455" s="59" t="s">
        <v>394</v>
      </c>
      <c r="F455" s="59" t="s">
        <v>64</v>
      </c>
      <c r="G455" s="55">
        <f>G456</f>
        <v>380</v>
      </c>
      <c r="H455" s="55">
        <f t="shared" si="177"/>
        <v>0</v>
      </c>
      <c r="I455" s="55">
        <f t="shared" si="177"/>
        <v>380</v>
      </c>
      <c r="J455" s="55">
        <f>J456</f>
        <v>0</v>
      </c>
      <c r="K455" s="18">
        <f t="shared" si="160"/>
        <v>380</v>
      </c>
      <c r="L455" s="55">
        <f>L456</f>
        <v>0</v>
      </c>
      <c r="M455" s="18">
        <f t="shared" si="161"/>
        <v>380</v>
      </c>
    </row>
    <row r="456" spans="1:13" ht="31.95" hidden="1" customHeight="1" x14ac:dyDescent="0.25">
      <c r="A456" s="108" t="s">
        <v>850</v>
      </c>
      <c r="B456" s="58">
        <v>544</v>
      </c>
      <c r="C456" s="59" t="s">
        <v>108</v>
      </c>
      <c r="D456" s="59" t="s">
        <v>78</v>
      </c>
      <c r="E456" s="59" t="s">
        <v>339</v>
      </c>
      <c r="F456" s="59" t="s">
        <v>64</v>
      </c>
      <c r="G456" s="55">
        <f>G457</f>
        <v>380</v>
      </c>
      <c r="H456" s="55">
        <f t="shared" si="177"/>
        <v>0</v>
      </c>
      <c r="I456" s="55">
        <f t="shared" si="177"/>
        <v>380</v>
      </c>
      <c r="J456" s="55">
        <f>J457</f>
        <v>0</v>
      </c>
      <c r="K456" s="18">
        <f t="shared" si="160"/>
        <v>380</v>
      </c>
      <c r="L456" s="55">
        <f>L457</f>
        <v>0</v>
      </c>
      <c r="M456" s="18">
        <f t="shared" si="161"/>
        <v>380</v>
      </c>
    </row>
    <row r="457" spans="1:13" ht="29.4" hidden="1" customHeight="1" x14ac:dyDescent="0.25">
      <c r="A457" s="9" t="s">
        <v>166</v>
      </c>
      <c r="B457" s="58">
        <v>544</v>
      </c>
      <c r="C457" s="59" t="s">
        <v>108</v>
      </c>
      <c r="D457" s="59" t="s">
        <v>78</v>
      </c>
      <c r="E457" s="59" t="s">
        <v>339</v>
      </c>
      <c r="F457" s="59">
        <v>600</v>
      </c>
      <c r="G457" s="55">
        <f>G458</f>
        <v>380</v>
      </c>
      <c r="H457" s="55">
        <f t="shared" si="177"/>
        <v>0</v>
      </c>
      <c r="I457" s="55">
        <f t="shared" si="177"/>
        <v>380</v>
      </c>
      <c r="J457" s="55">
        <f>J458</f>
        <v>0</v>
      </c>
      <c r="K457" s="18">
        <f t="shared" si="160"/>
        <v>380</v>
      </c>
      <c r="L457" s="55">
        <f>L458</f>
        <v>0</v>
      </c>
      <c r="M457" s="18">
        <f t="shared" si="161"/>
        <v>380</v>
      </c>
    </row>
    <row r="458" spans="1:13" ht="15.75" hidden="1" customHeight="1" x14ac:dyDescent="0.25">
      <c r="A458" s="9" t="s">
        <v>174</v>
      </c>
      <c r="B458" s="58">
        <v>544</v>
      </c>
      <c r="C458" s="59" t="s">
        <v>108</v>
      </c>
      <c r="D458" s="59" t="s">
        <v>78</v>
      </c>
      <c r="E458" s="59" t="s">
        <v>339</v>
      </c>
      <c r="F458" s="59">
        <v>610</v>
      </c>
      <c r="G458" s="55">
        <v>380</v>
      </c>
      <c r="H458" s="5"/>
      <c r="I458" s="18">
        <f t="shared" si="163"/>
        <v>380</v>
      </c>
      <c r="J458" s="55"/>
      <c r="K458" s="18">
        <f t="shared" si="160"/>
        <v>380</v>
      </c>
      <c r="L458" s="55"/>
      <c r="M458" s="18">
        <f t="shared" si="161"/>
        <v>380</v>
      </c>
    </row>
    <row r="459" spans="1:13" ht="15.75" hidden="1" customHeight="1" x14ac:dyDescent="0.25">
      <c r="A459" s="9" t="s">
        <v>416</v>
      </c>
      <c r="B459" s="58">
        <v>544</v>
      </c>
      <c r="C459" s="59" t="s">
        <v>108</v>
      </c>
      <c r="D459" s="59" t="s">
        <v>140</v>
      </c>
      <c r="E459" s="59" t="s">
        <v>63</v>
      </c>
      <c r="F459" s="59" t="s">
        <v>64</v>
      </c>
      <c r="G459" s="55">
        <f t="shared" ref="G459:L461" si="178">G460</f>
        <v>30935.899999999998</v>
      </c>
      <c r="H459" s="55">
        <f t="shared" si="178"/>
        <v>0</v>
      </c>
      <c r="I459" s="55">
        <f t="shared" si="178"/>
        <v>30935.899999999998</v>
      </c>
      <c r="J459" s="55">
        <f t="shared" si="178"/>
        <v>66.8</v>
      </c>
      <c r="K459" s="18">
        <f t="shared" si="160"/>
        <v>31002.699999999997</v>
      </c>
      <c r="L459" s="55">
        <f t="shared" si="178"/>
        <v>0</v>
      </c>
      <c r="M459" s="18">
        <f t="shared" si="161"/>
        <v>31002.699999999997</v>
      </c>
    </row>
    <row r="460" spans="1:13" ht="44.25" hidden="1" customHeight="1" x14ac:dyDescent="0.25">
      <c r="A460" s="9" t="s">
        <v>665</v>
      </c>
      <c r="B460" s="58">
        <v>544</v>
      </c>
      <c r="C460" s="59" t="s">
        <v>108</v>
      </c>
      <c r="D460" s="59" t="s">
        <v>140</v>
      </c>
      <c r="E460" s="59" t="s">
        <v>212</v>
      </c>
      <c r="F460" s="59" t="s">
        <v>64</v>
      </c>
      <c r="G460" s="55">
        <f t="shared" si="178"/>
        <v>30935.899999999998</v>
      </c>
      <c r="H460" s="55">
        <f t="shared" si="178"/>
        <v>0</v>
      </c>
      <c r="I460" s="55">
        <f t="shared" si="178"/>
        <v>30935.899999999998</v>
      </c>
      <c r="J460" s="55">
        <f t="shared" si="178"/>
        <v>66.8</v>
      </c>
      <c r="K460" s="18">
        <f t="shared" si="160"/>
        <v>31002.699999999997</v>
      </c>
      <c r="L460" s="55">
        <f t="shared" si="178"/>
        <v>0</v>
      </c>
      <c r="M460" s="18">
        <f t="shared" si="161"/>
        <v>31002.699999999997</v>
      </c>
    </row>
    <row r="461" spans="1:13" ht="62.25" hidden="1" customHeight="1" x14ac:dyDescent="0.25">
      <c r="A461" s="9" t="s">
        <v>669</v>
      </c>
      <c r="B461" s="58">
        <v>544</v>
      </c>
      <c r="C461" s="59" t="s">
        <v>108</v>
      </c>
      <c r="D461" s="59" t="s">
        <v>140</v>
      </c>
      <c r="E461" s="59" t="s">
        <v>240</v>
      </c>
      <c r="F461" s="59" t="s">
        <v>64</v>
      </c>
      <c r="G461" s="55">
        <f t="shared" si="178"/>
        <v>30935.899999999998</v>
      </c>
      <c r="H461" s="55">
        <f t="shared" si="178"/>
        <v>0</v>
      </c>
      <c r="I461" s="55">
        <f t="shared" si="178"/>
        <v>30935.899999999998</v>
      </c>
      <c r="J461" s="55">
        <f t="shared" si="178"/>
        <v>66.8</v>
      </c>
      <c r="K461" s="18">
        <f t="shared" si="160"/>
        <v>31002.699999999997</v>
      </c>
      <c r="L461" s="55">
        <f t="shared" si="178"/>
        <v>0</v>
      </c>
      <c r="M461" s="18">
        <f t="shared" si="161"/>
        <v>31002.699999999997</v>
      </c>
    </row>
    <row r="462" spans="1:13" ht="59.25" hidden="1" customHeight="1" x14ac:dyDescent="0.25">
      <c r="A462" s="9" t="s">
        <v>270</v>
      </c>
      <c r="B462" s="58">
        <v>544</v>
      </c>
      <c r="C462" s="59" t="s">
        <v>108</v>
      </c>
      <c r="D462" s="59" t="s">
        <v>140</v>
      </c>
      <c r="E462" s="59" t="s">
        <v>242</v>
      </c>
      <c r="F462" s="59" t="s">
        <v>64</v>
      </c>
      <c r="G462" s="55">
        <f>G463+G466+G471</f>
        <v>30935.899999999998</v>
      </c>
      <c r="H462" s="55">
        <f t="shared" ref="H462:I462" si="179">H463+H466+H471</f>
        <v>0</v>
      </c>
      <c r="I462" s="55">
        <f t="shared" si="179"/>
        <v>30935.899999999998</v>
      </c>
      <c r="J462" s="55">
        <f>J463+J466+J471</f>
        <v>66.8</v>
      </c>
      <c r="K462" s="18">
        <f t="shared" si="160"/>
        <v>31002.699999999997</v>
      </c>
      <c r="L462" s="55">
        <f>L463+L466+L471</f>
        <v>0</v>
      </c>
      <c r="M462" s="18">
        <f t="shared" si="161"/>
        <v>31002.699999999997</v>
      </c>
    </row>
    <row r="463" spans="1:13" ht="31.5" hidden="1" customHeight="1" x14ac:dyDescent="0.25">
      <c r="A463" s="9" t="s">
        <v>71</v>
      </c>
      <c r="B463" s="58">
        <v>544</v>
      </c>
      <c r="C463" s="59" t="s">
        <v>108</v>
      </c>
      <c r="D463" s="59" t="s">
        <v>140</v>
      </c>
      <c r="E463" s="59" t="s">
        <v>788</v>
      </c>
      <c r="F463" s="59" t="s">
        <v>64</v>
      </c>
      <c r="G463" s="55">
        <f t="shared" ref="G463:L464" si="180">G464</f>
        <v>3743.6</v>
      </c>
      <c r="H463" s="55">
        <f t="shared" si="180"/>
        <v>0</v>
      </c>
      <c r="I463" s="55">
        <f t="shared" si="180"/>
        <v>3743.6</v>
      </c>
      <c r="J463" s="55">
        <f t="shared" si="180"/>
        <v>0</v>
      </c>
      <c r="K463" s="18">
        <f t="shared" si="160"/>
        <v>3743.6</v>
      </c>
      <c r="L463" s="55">
        <f t="shared" si="180"/>
        <v>0</v>
      </c>
      <c r="M463" s="18">
        <f t="shared" si="161"/>
        <v>3743.6</v>
      </c>
    </row>
    <row r="464" spans="1:13" ht="93" hidden="1" customHeight="1" x14ac:dyDescent="0.25">
      <c r="A464" s="9" t="s">
        <v>73</v>
      </c>
      <c r="B464" s="58">
        <v>544</v>
      </c>
      <c r="C464" s="59" t="s">
        <v>108</v>
      </c>
      <c r="D464" s="59" t="s">
        <v>140</v>
      </c>
      <c r="E464" s="59" t="s">
        <v>788</v>
      </c>
      <c r="F464" s="59">
        <v>100</v>
      </c>
      <c r="G464" s="55">
        <f t="shared" si="180"/>
        <v>3743.6</v>
      </c>
      <c r="H464" s="55">
        <f t="shared" si="180"/>
        <v>0</v>
      </c>
      <c r="I464" s="55">
        <f t="shared" si="180"/>
        <v>3743.6</v>
      </c>
      <c r="J464" s="55">
        <f t="shared" si="180"/>
        <v>0</v>
      </c>
      <c r="K464" s="18">
        <f t="shared" si="160"/>
        <v>3743.6</v>
      </c>
      <c r="L464" s="55">
        <f t="shared" si="180"/>
        <v>0</v>
      </c>
      <c r="M464" s="18">
        <f t="shared" si="161"/>
        <v>3743.6</v>
      </c>
    </row>
    <row r="465" spans="1:13" ht="27.6" hidden="1" customHeight="1" x14ac:dyDescent="0.25">
      <c r="A465" s="9" t="s">
        <v>74</v>
      </c>
      <c r="B465" s="58">
        <v>544</v>
      </c>
      <c r="C465" s="59" t="s">
        <v>108</v>
      </c>
      <c r="D465" s="59" t="s">
        <v>140</v>
      </c>
      <c r="E465" s="59" t="s">
        <v>788</v>
      </c>
      <c r="F465" s="59">
        <v>120</v>
      </c>
      <c r="G465" s="55">
        <v>3743.6</v>
      </c>
      <c r="H465" s="5"/>
      <c r="I465" s="18">
        <f t="shared" si="163"/>
        <v>3743.6</v>
      </c>
      <c r="J465" s="55"/>
      <c r="K465" s="18">
        <f t="shared" si="160"/>
        <v>3743.6</v>
      </c>
      <c r="L465" s="55"/>
      <c r="M465" s="18">
        <f t="shared" si="161"/>
        <v>3743.6</v>
      </c>
    </row>
    <row r="466" spans="1:13" ht="26.4" hidden="1" x14ac:dyDescent="0.25">
      <c r="A466" s="9" t="s">
        <v>75</v>
      </c>
      <c r="B466" s="58">
        <v>544</v>
      </c>
      <c r="C466" s="59" t="s">
        <v>108</v>
      </c>
      <c r="D466" s="59" t="s">
        <v>140</v>
      </c>
      <c r="E466" s="59" t="s">
        <v>789</v>
      </c>
      <c r="F466" s="59" t="s">
        <v>64</v>
      </c>
      <c r="G466" s="55">
        <f>G467+G469</f>
        <v>176.1</v>
      </c>
      <c r="H466" s="55">
        <f t="shared" ref="H466:I466" si="181">H467+H469</f>
        <v>0</v>
      </c>
      <c r="I466" s="55">
        <f t="shared" si="181"/>
        <v>176.1</v>
      </c>
      <c r="J466" s="55">
        <f>J467+J469</f>
        <v>0</v>
      </c>
      <c r="K466" s="18">
        <f t="shared" si="160"/>
        <v>176.1</v>
      </c>
      <c r="L466" s="55">
        <f>L467+L469</f>
        <v>0</v>
      </c>
      <c r="M466" s="18">
        <f t="shared" si="161"/>
        <v>176.1</v>
      </c>
    </row>
    <row r="467" spans="1:13" ht="79.2" hidden="1" x14ac:dyDescent="0.25">
      <c r="A467" s="9" t="s">
        <v>73</v>
      </c>
      <c r="B467" s="58">
        <v>544</v>
      </c>
      <c r="C467" s="59" t="s">
        <v>108</v>
      </c>
      <c r="D467" s="59" t="s">
        <v>140</v>
      </c>
      <c r="E467" s="59" t="s">
        <v>789</v>
      </c>
      <c r="F467" s="59">
        <v>100</v>
      </c>
      <c r="G467" s="55">
        <f>G468</f>
        <v>91.6</v>
      </c>
      <c r="H467" s="55">
        <f t="shared" ref="H467:I467" si="182">H468</f>
        <v>0</v>
      </c>
      <c r="I467" s="55">
        <f t="shared" si="182"/>
        <v>91.6</v>
      </c>
      <c r="J467" s="55">
        <f>J468</f>
        <v>0</v>
      </c>
      <c r="K467" s="18">
        <f t="shared" si="160"/>
        <v>91.6</v>
      </c>
      <c r="L467" s="55">
        <f>L468</f>
        <v>0</v>
      </c>
      <c r="M467" s="18">
        <f t="shared" si="161"/>
        <v>91.6</v>
      </c>
    </row>
    <row r="468" spans="1:13" ht="26.4" hidden="1" x14ac:dyDescent="0.25">
      <c r="A468" s="9" t="s">
        <v>74</v>
      </c>
      <c r="B468" s="58">
        <v>544</v>
      </c>
      <c r="C468" s="59" t="s">
        <v>108</v>
      </c>
      <c r="D468" s="59" t="s">
        <v>140</v>
      </c>
      <c r="E468" s="59" t="s">
        <v>789</v>
      </c>
      <c r="F468" s="59">
        <v>120</v>
      </c>
      <c r="G468" s="55">
        <v>91.6</v>
      </c>
      <c r="H468" s="5"/>
      <c r="I468" s="18">
        <f t="shared" si="163"/>
        <v>91.6</v>
      </c>
      <c r="J468" s="55"/>
      <c r="K468" s="18">
        <f t="shared" si="160"/>
        <v>91.6</v>
      </c>
      <c r="L468" s="55"/>
      <c r="M468" s="18">
        <f t="shared" si="161"/>
        <v>91.6</v>
      </c>
    </row>
    <row r="469" spans="1:13" ht="26.4" hidden="1" x14ac:dyDescent="0.25">
      <c r="A469" s="9" t="s">
        <v>85</v>
      </c>
      <c r="B469" s="58">
        <v>544</v>
      </c>
      <c r="C469" s="59" t="s">
        <v>108</v>
      </c>
      <c r="D469" s="59" t="s">
        <v>140</v>
      </c>
      <c r="E469" s="59" t="s">
        <v>789</v>
      </c>
      <c r="F469" s="59">
        <v>200</v>
      </c>
      <c r="G469" s="55">
        <f>G470</f>
        <v>84.5</v>
      </c>
      <c r="H469" s="55">
        <f t="shared" ref="H469:I469" si="183">H470</f>
        <v>0</v>
      </c>
      <c r="I469" s="55">
        <f t="shared" si="183"/>
        <v>84.5</v>
      </c>
      <c r="J469" s="55">
        <f>J470</f>
        <v>0</v>
      </c>
      <c r="K469" s="18">
        <f t="shared" si="160"/>
        <v>84.5</v>
      </c>
      <c r="L469" s="55">
        <f>L470</f>
        <v>0</v>
      </c>
      <c r="M469" s="18">
        <f t="shared" si="161"/>
        <v>84.5</v>
      </c>
    </row>
    <row r="470" spans="1:13" ht="43.95" hidden="1" customHeight="1" x14ac:dyDescent="0.25">
      <c r="A470" s="9" t="s">
        <v>86</v>
      </c>
      <c r="B470" s="58">
        <v>544</v>
      </c>
      <c r="C470" s="59" t="s">
        <v>108</v>
      </c>
      <c r="D470" s="59" t="s">
        <v>140</v>
      </c>
      <c r="E470" s="59" t="s">
        <v>789</v>
      </c>
      <c r="F470" s="59">
        <v>240</v>
      </c>
      <c r="G470" s="55">
        <v>84.5</v>
      </c>
      <c r="H470" s="5"/>
      <c r="I470" s="18">
        <f t="shared" si="163"/>
        <v>84.5</v>
      </c>
      <c r="J470" s="55"/>
      <c r="K470" s="18">
        <f t="shared" si="160"/>
        <v>84.5</v>
      </c>
      <c r="L470" s="55"/>
      <c r="M470" s="18">
        <f t="shared" si="161"/>
        <v>84.5</v>
      </c>
    </row>
    <row r="471" spans="1:13" ht="33" hidden="1" customHeight="1" x14ac:dyDescent="0.25">
      <c r="A471" s="9" t="s">
        <v>417</v>
      </c>
      <c r="B471" s="58">
        <v>544</v>
      </c>
      <c r="C471" s="59" t="s">
        <v>108</v>
      </c>
      <c r="D471" s="59" t="s">
        <v>140</v>
      </c>
      <c r="E471" s="59" t="s">
        <v>790</v>
      </c>
      <c r="F471" s="59" t="s">
        <v>64</v>
      </c>
      <c r="G471" s="55">
        <f>G472+G474+G476</f>
        <v>27016.199999999997</v>
      </c>
      <c r="H471" s="55">
        <f t="shared" ref="H471:I471" si="184">H472+H474+H476</f>
        <v>0</v>
      </c>
      <c r="I471" s="55">
        <f t="shared" si="184"/>
        <v>27016.199999999997</v>
      </c>
      <c r="J471" s="55">
        <f>J472+J474+J476</f>
        <v>66.8</v>
      </c>
      <c r="K471" s="18">
        <f t="shared" ref="K471:K533" si="185">I471+J471</f>
        <v>27082.999999999996</v>
      </c>
      <c r="L471" s="55">
        <f>L472+L474+L476</f>
        <v>0</v>
      </c>
      <c r="M471" s="18">
        <f t="shared" ref="M471:M533" si="186">K471+L471</f>
        <v>27082.999999999996</v>
      </c>
    </row>
    <row r="472" spans="1:13" ht="92.25" hidden="1" customHeight="1" x14ac:dyDescent="0.25">
      <c r="A472" s="9" t="s">
        <v>73</v>
      </c>
      <c r="B472" s="58">
        <v>544</v>
      </c>
      <c r="C472" s="59" t="s">
        <v>108</v>
      </c>
      <c r="D472" s="59" t="s">
        <v>140</v>
      </c>
      <c r="E472" s="59" t="s">
        <v>790</v>
      </c>
      <c r="F472" s="59">
        <v>100</v>
      </c>
      <c r="G472" s="55">
        <f>G473</f>
        <v>22123.1</v>
      </c>
      <c r="H472" s="55">
        <f t="shared" ref="H472:I472" si="187">H473</f>
        <v>0</v>
      </c>
      <c r="I472" s="55">
        <f t="shared" si="187"/>
        <v>22123.1</v>
      </c>
      <c r="J472" s="55">
        <f>J473</f>
        <v>0</v>
      </c>
      <c r="K472" s="18">
        <f t="shared" si="185"/>
        <v>22123.1</v>
      </c>
      <c r="L472" s="55">
        <f>L473</f>
        <v>0</v>
      </c>
      <c r="M472" s="18">
        <f t="shared" si="186"/>
        <v>22123.1</v>
      </c>
    </row>
    <row r="473" spans="1:13" ht="30.75" hidden="1" customHeight="1" x14ac:dyDescent="0.25">
      <c r="A473" s="9" t="s">
        <v>130</v>
      </c>
      <c r="B473" s="58">
        <v>544</v>
      </c>
      <c r="C473" s="59" t="s">
        <v>108</v>
      </c>
      <c r="D473" s="59" t="s">
        <v>140</v>
      </c>
      <c r="E473" s="59" t="s">
        <v>790</v>
      </c>
      <c r="F473" s="59">
        <v>110</v>
      </c>
      <c r="G473" s="55">
        <v>22123.1</v>
      </c>
      <c r="H473" s="5"/>
      <c r="I473" s="18">
        <f t="shared" si="163"/>
        <v>22123.1</v>
      </c>
      <c r="J473" s="55"/>
      <c r="K473" s="18">
        <f t="shared" si="185"/>
        <v>22123.1</v>
      </c>
      <c r="L473" s="55"/>
      <c r="M473" s="18">
        <f t="shared" si="186"/>
        <v>22123.1</v>
      </c>
    </row>
    <row r="474" spans="1:13" ht="26.4" hidden="1" x14ac:dyDescent="0.25">
      <c r="A474" s="9" t="s">
        <v>85</v>
      </c>
      <c r="B474" s="58">
        <v>544</v>
      </c>
      <c r="C474" s="59" t="s">
        <v>108</v>
      </c>
      <c r="D474" s="59" t="s">
        <v>140</v>
      </c>
      <c r="E474" s="59" t="s">
        <v>790</v>
      </c>
      <c r="F474" s="59">
        <v>200</v>
      </c>
      <c r="G474" s="55">
        <f>G475</f>
        <v>4752.1000000000004</v>
      </c>
      <c r="H474" s="55">
        <f t="shared" ref="H474:I474" si="188">H475</f>
        <v>0</v>
      </c>
      <c r="I474" s="55">
        <f t="shared" si="188"/>
        <v>4752.1000000000004</v>
      </c>
      <c r="J474" s="55">
        <f>J475</f>
        <v>66.8</v>
      </c>
      <c r="K474" s="18">
        <f t="shared" si="185"/>
        <v>4818.9000000000005</v>
      </c>
      <c r="L474" s="55">
        <f>L475</f>
        <v>0</v>
      </c>
      <c r="M474" s="18">
        <f t="shared" si="186"/>
        <v>4818.9000000000005</v>
      </c>
    </row>
    <row r="475" spans="1:13" ht="48" hidden="1" customHeight="1" x14ac:dyDescent="0.25">
      <c r="A475" s="9" t="s">
        <v>86</v>
      </c>
      <c r="B475" s="58">
        <v>544</v>
      </c>
      <c r="C475" s="59" t="s">
        <v>108</v>
      </c>
      <c r="D475" s="59" t="s">
        <v>140</v>
      </c>
      <c r="E475" s="59" t="s">
        <v>790</v>
      </c>
      <c r="F475" s="59">
        <v>240</v>
      </c>
      <c r="G475" s="55">
        <v>4752.1000000000004</v>
      </c>
      <c r="H475" s="5"/>
      <c r="I475" s="18">
        <f t="shared" ref="I475:I533" si="189">G475+H475</f>
        <v>4752.1000000000004</v>
      </c>
      <c r="J475" s="55">
        <v>66.8</v>
      </c>
      <c r="K475" s="18">
        <f t="shared" si="185"/>
        <v>4818.9000000000005</v>
      </c>
      <c r="L475" s="55"/>
      <c r="M475" s="18">
        <f t="shared" si="186"/>
        <v>4818.9000000000005</v>
      </c>
    </row>
    <row r="476" spans="1:13" ht="13.95" hidden="1" customHeight="1" x14ac:dyDescent="0.25">
      <c r="A476" s="9" t="s">
        <v>87</v>
      </c>
      <c r="B476" s="58">
        <v>544</v>
      </c>
      <c r="C476" s="59" t="s">
        <v>108</v>
      </c>
      <c r="D476" s="59" t="s">
        <v>140</v>
      </c>
      <c r="E476" s="59" t="s">
        <v>790</v>
      </c>
      <c r="F476" s="59">
        <v>800</v>
      </c>
      <c r="G476" s="55">
        <f>G477</f>
        <v>141</v>
      </c>
      <c r="H476" s="55">
        <f t="shared" ref="H476:I476" si="190">H477</f>
        <v>0</v>
      </c>
      <c r="I476" s="55">
        <f t="shared" si="190"/>
        <v>141</v>
      </c>
      <c r="J476" s="55">
        <f>J477</f>
        <v>0</v>
      </c>
      <c r="K476" s="18">
        <f t="shared" si="185"/>
        <v>141</v>
      </c>
      <c r="L476" s="55">
        <f>L477</f>
        <v>0</v>
      </c>
      <c r="M476" s="18">
        <f t="shared" si="186"/>
        <v>141</v>
      </c>
    </row>
    <row r="477" spans="1:13" hidden="1" x14ac:dyDescent="0.25">
      <c r="A477" s="9" t="s">
        <v>88</v>
      </c>
      <c r="B477" s="58">
        <v>544</v>
      </c>
      <c r="C477" s="59" t="s">
        <v>108</v>
      </c>
      <c r="D477" s="59" t="s">
        <v>140</v>
      </c>
      <c r="E477" s="59" t="s">
        <v>790</v>
      </c>
      <c r="F477" s="59">
        <v>850</v>
      </c>
      <c r="G477" s="55">
        <v>141</v>
      </c>
      <c r="H477" s="5"/>
      <c r="I477" s="18">
        <f t="shared" si="189"/>
        <v>141</v>
      </c>
      <c r="J477" s="55"/>
      <c r="K477" s="18">
        <f t="shared" si="185"/>
        <v>141</v>
      </c>
      <c r="L477" s="55"/>
      <c r="M477" s="18">
        <f t="shared" si="186"/>
        <v>141</v>
      </c>
    </row>
    <row r="478" spans="1:13" hidden="1" x14ac:dyDescent="0.25">
      <c r="A478" s="8" t="s">
        <v>300</v>
      </c>
      <c r="B478" s="60">
        <v>544</v>
      </c>
      <c r="C478" s="101">
        <v>10</v>
      </c>
      <c r="D478" s="101" t="s">
        <v>62</v>
      </c>
      <c r="E478" s="101" t="s">
        <v>63</v>
      </c>
      <c r="F478" s="101" t="s">
        <v>64</v>
      </c>
      <c r="G478" s="3">
        <f>G479+G486+G493</f>
        <v>7377.5</v>
      </c>
      <c r="H478" s="3">
        <f t="shared" ref="H478:I478" si="191">H479+H486+H493</f>
        <v>0</v>
      </c>
      <c r="I478" s="3">
        <f t="shared" si="191"/>
        <v>7377.5</v>
      </c>
      <c r="J478" s="3">
        <f>J479+J486+J493</f>
        <v>0</v>
      </c>
      <c r="K478" s="22">
        <f t="shared" si="185"/>
        <v>7377.5</v>
      </c>
      <c r="L478" s="3">
        <f>L479+L486+L493</f>
        <v>0</v>
      </c>
      <c r="M478" s="22">
        <f t="shared" si="186"/>
        <v>7377.5</v>
      </c>
    </row>
    <row r="479" spans="1:13" ht="14.4" hidden="1" customHeight="1" x14ac:dyDescent="0.25">
      <c r="A479" s="9" t="s">
        <v>303</v>
      </c>
      <c r="B479" s="58">
        <v>544</v>
      </c>
      <c r="C479" s="59">
        <v>10</v>
      </c>
      <c r="D479" s="59" t="s">
        <v>61</v>
      </c>
      <c r="E479" s="59" t="s">
        <v>63</v>
      </c>
      <c r="F479" s="59" t="s">
        <v>64</v>
      </c>
      <c r="G479" s="55">
        <f t="shared" ref="G479:L484" si="192">G480</f>
        <v>604.4</v>
      </c>
      <c r="H479" s="55">
        <f t="shared" si="192"/>
        <v>0</v>
      </c>
      <c r="I479" s="55">
        <f t="shared" si="192"/>
        <v>604.4</v>
      </c>
      <c r="J479" s="55">
        <f t="shared" si="192"/>
        <v>0</v>
      </c>
      <c r="K479" s="18">
        <f t="shared" si="185"/>
        <v>604.4</v>
      </c>
      <c r="L479" s="55">
        <f t="shared" si="192"/>
        <v>0</v>
      </c>
      <c r="M479" s="18">
        <f t="shared" si="186"/>
        <v>604.4</v>
      </c>
    </row>
    <row r="480" spans="1:13" ht="26.4" hidden="1" x14ac:dyDescent="0.25">
      <c r="A480" s="9" t="s">
        <v>678</v>
      </c>
      <c r="B480" s="58">
        <v>544</v>
      </c>
      <c r="C480" s="59">
        <v>10</v>
      </c>
      <c r="D480" s="59" t="s">
        <v>61</v>
      </c>
      <c r="E480" s="59" t="s">
        <v>304</v>
      </c>
      <c r="F480" s="59" t="s">
        <v>64</v>
      </c>
      <c r="G480" s="55">
        <f t="shared" si="192"/>
        <v>604.4</v>
      </c>
      <c r="H480" s="55">
        <f t="shared" si="192"/>
        <v>0</v>
      </c>
      <c r="I480" s="55">
        <f t="shared" si="192"/>
        <v>604.4</v>
      </c>
      <c r="J480" s="55">
        <f t="shared" si="192"/>
        <v>0</v>
      </c>
      <c r="K480" s="18">
        <f t="shared" si="185"/>
        <v>604.4</v>
      </c>
      <c r="L480" s="55">
        <f t="shared" si="192"/>
        <v>0</v>
      </c>
      <c r="M480" s="18">
        <f t="shared" si="186"/>
        <v>604.4</v>
      </c>
    </row>
    <row r="481" spans="1:13" ht="92.25" hidden="1" customHeight="1" x14ac:dyDescent="0.25">
      <c r="A481" s="110" t="s">
        <v>735</v>
      </c>
      <c r="B481" s="58">
        <v>544</v>
      </c>
      <c r="C481" s="59">
        <v>10</v>
      </c>
      <c r="D481" s="59" t="s">
        <v>61</v>
      </c>
      <c r="E481" s="59" t="s">
        <v>305</v>
      </c>
      <c r="F481" s="59" t="s">
        <v>64</v>
      </c>
      <c r="G481" s="55">
        <f t="shared" si="192"/>
        <v>604.4</v>
      </c>
      <c r="H481" s="55">
        <f t="shared" si="192"/>
        <v>0</v>
      </c>
      <c r="I481" s="55">
        <f t="shared" si="192"/>
        <v>604.4</v>
      </c>
      <c r="J481" s="55">
        <f t="shared" si="192"/>
        <v>0</v>
      </c>
      <c r="K481" s="18">
        <f t="shared" si="185"/>
        <v>604.4</v>
      </c>
      <c r="L481" s="55">
        <f t="shared" si="192"/>
        <v>0</v>
      </c>
      <c r="M481" s="18">
        <f t="shared" si="186"/>
        <v>604.4</v>
      </c>
    </row>
    <row r="482" spans="1:13" ht="63.6" hidden="1" customHeight="1" x14ac:dyDescent="0.25">
      <c r="A482" s="110" t="s">
        <v>590</v>
      </c>
      <c r="B482" s="58">
        <v>544</v>
      </c>
      <c r="C482" s="59">
        <v>10</v>
      </c>
      <c r="D482" s="59" t="s">
        <v>61</v>
      </c>
      <c r="E482" s="59" t="s">
        <v>306</v>
      </c>
      <c r="F482" s="59" t="s">
        <v>64</v>
      </c>
      <c r="G482" s="55">
        <f t="shared" si="192"/>
        <v>604.4</v>
      </c>
      <c r="H482" s="55">
        <f t="shared" si="192"/>
        <v>0</v>
      </c>
      <c r="I482" s="55">
        <f t="shared" si="192"/>
        <v>604.4</v>
      </c>
      <c r="J482" s="55">
        <f t="shared" si="192"/>
        <v>0</v>
      </c>
      <c r="K482" s="18">
        <f t="shared" si="185"/>
        <v>604.4</v>
      </c>
      <c r="L482" s="55">
        <f t="shared" si="192"/>
        <v>0</v>
      </c>
      <c r="M482" s="18">
        <f t="shared" si="186"/>
        <v>604.4</v>
      </c>
    </row>
    <row r="483" spans="1:13" ht="58.5" hidden="1" customHeight="1" x14ac:dyDescent="0.25">
      <c r="A483" s="110" t="s">
        <v>594</v>
      </c>
      <c r="B483" s="58">
        <v>544</v>
      </c>
      <c r="C483" s="59">
        <v>10</v>
      </c>
      <c r="D483" s="59" t="s">
        <v>61</v>
      </c>
      <c r="E483" s="59" t="s">
        <v>307</v>
      </c>
      <c r="F483" s="59" t="s">
        <v>64</v>
      </c>
      <c r="G483" s="55">
        <f t="shared" si="192"/>
        <v>604.4</v>
      </c>
      <c r="H483" s="55">
        <f t="shared" si="192"/>
        <v>0</v>
      </c>
      <c r="I483" s="55">
        <f t="shared" si="192"/>
        <v>604.4</v>
      </c>
      <c r="J483" s="55">
        <f t="shared" si="192"/>
        <v>0</v>
      </c>
      <c r="K483" s="18">
        <f t="shared" si="185"/>
        <v>604.4</v>
      </c>
      <c r="L483" s="55">
        <f t="shared" si="192"/>
        <v>0</v>
      </c>
      <c r="M483" s="18">
        <f t="shared" si="186"/>
        <v>604.4</v>
      </c>
    </row>
    <row r="484" spans="1:13" ht="30" hidden="1" customHeight="1" x14ac:dyDescent="0.25">
      <c r="A484" s="9" t="s">
        <v>308</v>
      </c>
      <c r="B484" s="58">
        <v>544</v>
      </c>
      <c r="C484" s="59">
        <v>10</v>
      </c>
      <c r="D484" s="59" t="s">
        <v>61</v>
      </c>
      <c r="E484" s="59" t="s">
        <v>307</v>
      </c>
      <c r="F484" s="59">
        <v>300</v>
      </c>
      <c r="G484" s="55">
        <f t="shared" si="192"/>
        <v>604.4</v>
      </c>
      <c r="H484" s="55">
        <f t="shared" si="192"/>
        <v>0</v>
      </c>
      <c r="I484" s="55">
        <f t="shared" si="192"/>
        <v>604.4</v>
      </c>
      <c r="J484" s="55">
        <f t="shared" si="192"/>
        <v>0</v>
      </c>
      <c r="K484" s="18">
        <f t="shared" si="185"/>
        <v>604.4</v>
      </c>
      <c r="L484" s="55">
        <f t="shared" si="192"/>
        <v>0</v>
      </c>
      <c r="M484" s="18">
        <f t="shared" si="186"/>
        <v>604.4</v>
      </c>
    </row>
    <row r="485" spans="1:13" ht="26.4" hidden="1" x14ac:dyDescent="0.25">
      <c r="A485" s="9" t="s">
        <v>309</v>
      </c>
      <c r="B485" s="58">
        <v>544</v>
      </c>
      <c r="C485" s="59">
        <v>10</v>
      </c>
      <c r="D485" s="59" t="s">
        <v>61</v>
      </c>
      <c r="E485" s="59" t="s">
        <v>307</v>
      </c>
      <c r="F485" s="59">
        <v>310</v>
      </c>
      <c r="G485" s="55">
        <v>604.4</v>
      </c>
      <c r="H485" s="5"/>
      <c r="I485" s="18">
        <f t="shared" si="189"/>
        <v>604.4</v>
      </c>
      <c r="J485" s="55"/>
      <c r="K485" s="18">
        <f t="shared" si="185"/>
        <v>604.4</v>
      </c>
      <c r="L485" s="55"/>
      <c r="M485" s="18">
        <f t="shared" si="186"/>
        <v>604.4</v>
      </c>
    </row>
    <row r="486" spans="1:13" ht="16.2" hidden="1" customHeight="1" x14ac:dyDescent="0.25">
      <c r="A486" s="9" t="s">
        <v>310</v>
      </c>
      <c r="B486" s="58">
        <v>544</v>
      </c>
      <c r="C486" s="59">
        <v>10</v>
      </c>
      <c r="D486" s="59" t="s">
        <v>78</v>
      </c>
      <c r="E486" s="59" t="s">
        <v>63</v>
      </c>
      <c r="F486" s="59" t="s">
        <v>64</v>
      </c>
      <c r="G486" s="55">
        <f t="shared" ref="G486:L491" si="193">G487</f>
        <v>3873.1</v>
      </c>
      <c r="H486" s="55">
        <f t="shared" si="193"/>
        <v>0</v>
      </c>
      <c r="I486" s="55">
        <f t="shared" si="193"/>
        <v>3873.1</v>
      </c>
      <c r="J486" s="55">
        <f t="shared" si="193"/>
        <v>0</v>
      </c>
      <c r="K486" s="18">
        <f t="shared" si="185"/>
        <v>3873.1</v>
      </c>
      <c r="L486" s="55">
        <f t="shared" si="193"/>
        <v>0</v>
      </c>
      <c r="M486" s="18">
        <f t="shared" si="186"/>
        <v>3873.1</v>
      </c>
    </row>
    <row r="487" spans="1:13" ht="39.6" hidden="1" x14ac:dyDescent="0.25">
      <c r="A487" s="9" t="s">
        <v>665</v>
      </c>
      <c r="B487" s="58">
        <v>544</v>
      </c>
      <c r="C487" s="59">
        <v>10</v>
      </c>
      <c r="D487" s="59" t="s">
        <v>78</v>
      </c>
      <c r="E487" s="59" t="s">
        <v>212</v>
      </c>
      <c r="F487" s="59" t="s">
        <v>64</v>
      </c>
      <c r="G487" s="55">
        <f t="shared" si="193"/>
        <v>3873.1</v>
      </c>
      <c r="H487" s="55">
        <f t="shared" si="193"/>
        <v>0</v>
      </c>
      <c r="I487" s="55">
        <f t="shared" si="193"/>
        <v>3873.1</v>
      </c>
      <c r="J487" s="55">
        <f t="shared" si="193"/>
        <v>0</v>
      </c>
      <c r="K487" s="18">
        <f t="shared" si="185"/>
        <v>3873.1</v>
      </c>
      <c r="L487" s="55">
        <f t="shared" si="193"/>
        <v>0</v>
      </c>
      <c r="M487" s="18">
        <f t="shared" si="186"/>
        <v>3873.1</v>
      </c>
    </row>
    <row r="488" spans="1:13" ht="17.25" hidden="1" customHeight="1" x14ac:dyDescent="0.25">
      <c r="A488" s="9" t="s">
        <v>235</v>
      </c>
      <c r="B488" s="58">
        <v>544</v>
      </c>
      <c r="C488" s="59">
        <v>10</v>
      </c>
      <c r="D488" s="59" t="s">
        <v>78</v>
      </c>
      <c r="E488" s="59" t="s">
        <v>213</v>
      </c>
      <c r="F488" s="59" t="s">
        <v>64</v>
      </c>
      <c r="G488" s="55">
        <f t="shared" si="193"/>
        <v>3873.1</v>
      </c>
      <c r="H488" s="55">
        <f t="shared" si="193"/>
        <v>0</v>
      </c>
      <c r="I488" s="55">
        <f t="shared" si="193"/>
        <v>3873.1</v>
      </c>
      <c r="J488" s="55">
        <f t="shared" si="193"/>
        <v>0</v>
      </c>
      <c r="K488" s="18">
        <f t="shared" si="185"/>
        <v>3873.1</v>
      </c>
      <c r="L488" s="55">
        <f t="shared" si="193"/>
        <v>0</v>
      </c>
      <c r="M488" s="18">
        <f t="shared" si="186"/>
        <v>3873.1</v>
      </c>
    </row>
    <row r="489" spans="1:13" ht="26.4" hidden="1" x14ac:dyDescent="0.25">
      <c r="A489" s="9" t="s">
        <v>254</v>
      </c>
      <c r="B489" s="58">
        <v>544</v>
      </c>
      <c r="C489" s="59">
        <v>10</v>
      </c>
      <c r="D489" s="59" t="s">
        <v>78</v>
      </c>
      <c r="E489" s="59" t="s">
        <v>215</v>
      </c>
      <c r="F489" s="59" t="s">
        <v>64</v>
      </c>
      <c r="G489" s="55">
        <f t="shared" si="193"/>
        <v>3873.1</v>
      </c>
      <c r="H489" s="55">
        <f t="shared" si="193"/>
        <v>0</v>
      </c>
      <c r="I489" s="55">
        <f t="shared" si="193"/>
        <v>3873.1</v>
      </c>
      <c r="J489" s="55">
        <f t="shared" si="193"/>
        <v>0</v>
      </c>
      <c r="K489" s="18">
        <f t="shared" si="185"/>
        <v>3873.1</v>
      </c>
      <c r="L489" s="55">
        <f t="shared" si="193"/>
        <v>0</v>
      </c>
      <c r="M489" s="18">
        <f t="shared" si="186"/>
        <v>3873.1</v>
      </c>
    </row>
    <row r="490" spans="1:13" ht="26.4" hidden="1" x14ac:dyDescent="0.25">
      <c r="A490" s="9" t="s">
        <v>311</v>
      </c>
      <c r="B490" s="58">
        <v>544</v>
      </c>
      <c r="C490" s="59">
        <v>10</v>
      </c>
      <c r="D490" s="59" t="s">
        <v>78</v>
      </c>
      <c r="E490" s="59" t="s">
        <v>791</v>
      </c>
      <c r="F490" s="59" t="s">
        <v>64</v>
      </c>
      <c r="G490" s="55">
        <f t="shared" si="193"/>
        <v>3873.1</v>
      </c>
      <c r="H490" s="55">
        <f t="shared" si="193"/>
        <v>0</v>
      </c>
      <c r="I490" s="55">
        <f t="shared" si="193"/>
        <v>3873.1</v>
      </c>
      <c r="J490" s="55">
        <f t="shared" si="193"/>
        <v>0</v>
      </c>
      <c r="K490" s="18">
        <f t="shared" si="185"/>
        <v>3873.1</v>
      </c>
      <c r="L490" s="55">
        <f t="shared" si="193"/>
        <v>0</v>
      </c>
      <c r="M490" s="18">
        <f t="shared" si="186"/>
        <v>3873.1</v>
      </c>
    </row>
    <row r="491" spans="1:13" ht="46.5" hidden="1" customHeight="1" x14ac:dyDescent="0.25">
      <c r="A491" s="9" t="s">
        <v>166</v>
      </c>
      <c r="B491" s="58">
        <v>544</v>
      </c>
      <c r="C491" s="59">
        <v>10</v>
      </c>
      <c r="D491" s="59" t="s">
        <v>78</v>
      </c>
      <c r="E491" s="59" t="s">
        <v>791</v>
      </c>
      <c r="F491" s="59">
        <v>600</v>
      </c>
      <c r="G491" s="55">
        <f t="shared" si="193"/>
        <v>3873.1</v>
      </c>
      <c r="H491" s="55">
        <f t="shared" si="193"/>
        <v>0</v>
      </c>
      <c r="I491" s="55">
        <f t="shared" si="193"/>
        <v>3873.1</v>
      </c>
      <c r="J491" s="55">
        <f t="shared" si="193"/>
        <v>0</v>
      </c>
      <c r="K491" s="18">
        <f t="shared" si="185"/>
        <v>3873.1</v>
      </c>
      <c r="L491" s="55">
        <f t="shared" si="193"/>
        <v>0</v>
      </c>
      <c r="M491" s="18">
        <f t="shared" si="186"/>
        <v>3873.1</v>
      </c>
    </row>
    <row r="492" spans="1:13" ht="16.5" hidden="1" customHeight="1" x14ac:dyDescent="0.25">
      <c r="A492" s="9" t="s">
        <v>174</v>
      </c>
      <c r="B492" s="58">
        <v>544</v>
      </c>
      <c r="C492" s="59">
        <v>10</v>
      </c>
      <c r="D492" s="59" t="s">
        <v>78</v>
      </c>
      <c r="E492" s="59" t="s">
        <v>791</v>
      </c>
      <c r="F492" s="59">
        <v>610</v>
      </c>
      <c r="G492" s="55">
        <v>3873.1</v>
      </c>
      <c r="H492" s="5"/>
      <c r="I492" s="18">
        <f t="shared" si="189"/>
        <v>3873.1</v>
      </c>
      <c r="J492" s="55"/>
      <c r="K492" s="18">
        <f t="shared" si="185"/>
        <v>3873.1</v>
      </c>
      <c r="L492" s="55"/>
      <c r="M492" s="18">
        <f t="shared" si="186"/>
        <v>3873.1</v>
      </c>
    </row>
    <row r="493" spans="1:13" hidden="1" x14ac:dyDescent="0.25">
      <c r="A493" s="9" t="s">
        <v>324</v>
      </c>
      <c r="B493" s="58">
        <v>544</v>
      </c>
      <c r="C493" s="59">
        <v>10</v>
      </c>
      <c r="D493" s="59" t="s">
        <v>90</v>
      </c>
      <c r="E493" s="59" t="s">
        <v>63</v>
      </c>
      <c r="F493" s="59" t="s">
        <v>64</v>
      </c>
      <c r="G493" s="55">
        <f t="shared" ref="G493:L498" si="194">G494</f>
        <v>2900</v>
      </c>
      <c r="H493" s="55">
        <f t="shared" si="194"/>
        <v>0</v>
      </c>
      <c r="I493" s="55">
        <f t="shared" si="194"/>
        <v>2900</v>
      </c>
      <c r="J493" s="55">
        <f t="shared" si="194"/>
        <v>0</v>
      </c>
      <c r="K493" s="18">
        <f t="shared" si="185"/>
        <v>2900</v>
      </c>
      <c r="L493" s="55">
        <f t="shared" si="194"/>
        <v>0</v>
      </c>
      <c r="M493" s="18">
        <f t="shared" si="186"/>
        <v>2900</v>
      </c>
    </row>
    <row r="494" spans="1:13" ht="45.6" hidden="1" customHeight="1" x14ac:dyDescent="0.25">
      <c r="A494" s="9" t="s">
        <v>665</v>
      </c>
      <c r="B494" s="58">
        <v>544</v>
      </c>
      <c r="C494" s="59">
        <v>10</v>
      </c>
      <c r="D494" s="59" t="s">
        <v>90</v>
      </c>
      <c r="E494" s="59" t="s">
        <v>212</v>
      </c>
      <c r="F494" s="59" t="s">
        <v>64</v>
      </c>
      <c r="G494" s="55">
        <f t="shared" si="194"/>
        <v>2900</v>
      </c>
      <c r="H494" s="55">
        <f t="shared" si="194"/>
        <v>0</v>
      </c>
      <c r="I494" s="55">
        <f t="shared" si="194"/>
        <v>2900</v>
      </c>
      <c r="J494" s="55">
        <f t="shared" si="194"/>
        <v>0</v>
      </c>
      <c r="K494" s="18">
        <f t="shared" si="185"/>
        <v>2900</v>
      </c>
      <c r="L494" s="55">
        <f t="shared" si="194"/>
        <v>0</v>
      </c>
      <c r="M494" s="18">
        <f t="shared" si="186"/>
        <v>2900</v>
      </c>
    </row>
    <row r="495" spans="1:13" ht="28.95" hidden="1" customHeight="1" x14ac:dyDescent="0.25">
      <c r="A495" s="9" t="s">
        <v>418</v>
      </c>
      <c r="B495" s="58">
        <v>544</v>
      </c>
      <c r="C495" s="59">
        <v>10</v>
      </c>
      <c r="D495" s="59" t="s">
        <v>90</v>
      </c>
      <c r="E495" s="59" t="s">
        <v>794</v>
      </c>
      <c r="F495" s="59" t="s">
        <v>64</v>
      </c>
      <c r="G495" s="55">
        <f t="shared" si="194"/>
        <v>2900</v>
      </c>
      <c r="H495" s="55">
        <f t="shared" si="194"/>
        <v>0</v>
      </c>
      <c r="I495" s="55">
        <f t="shared" si="194"/>
        <v>2900</v>
      </c>
      <c r="J495" s="55">
        <f t="shared" si="194"/>
        <v>0</v>
      </c>
      <c r="K495" s="18">
        <f t="shared" si="185"/>
        <v>2900</v>
      </c>
      <c r="L495" s="55">
        <f t="shared" si="194"/>
        <v>0</v>
      </c>
      <c r="M495" s="18">
        <f t="shared" si="186"/>
        <v>2900</v>
      </c>
    </row>
    <row r="496" spans="1:13" ht="88.95" hidden="1" customHeight="1" x14ac:dyDescent="0.25">
      <c r="A496" s="9" t="s">
        <v>419</v>
      </c>
      <c r="B496" s="58">
        <v>544</v>
      </c>
      <c r="C496" s="59">
        <v>10</v>
      </c>
      <c r="D496" s="59" t="s">
        <v>90</v>
      </c>
      <c r="E496" s="59" t="s">
        <v>793</v>
      </c>
      <c r="F496" s="59" t="s">
        <v>64</v>
      </c>
      <c r="G496" s="55">
        <f t="shared" si="194"/>
        <v>2900</v>
      </c>
      <c r="H496" s="55">
        <f t="shared" si="194"/>
        <v>0</v>
      </c>
      <c r="I496" s="55">
        <f t="shared" si="194"/>
        <v>2900</v>
      </c>
      <c r="J496" s="55">
        <f t="shared" si="194"/>
        <v>0</v>
      </c>
      <c r="K496" s="18">
        <f t="shared" si="185"/>
        <v>2900</v>
      </c>
      <c r="L496" s="55">
        <f t="shared" si="194"/>
        <v>0</v>
      </c>
      <c r="M496" s="18">
        <f t="shared" si="186"/>
        <v>2900</v>
      </c>
    </row>
    <row r="497" spans="1:13" ht="48" hidden="1" customHeight="1" x14ac:dyDescent="0.25">
      <c r="A497" s="9" t="s">
        <v>420</v>
      </c>
      <c r="B497" s="58">
        <v>544</v>
      </c>
      <c r="C497" s="59">
        <v>10</v>
      </c>
      <c r="D497" s="59" t="s">
        <v>90</v>
      </c>
      <c r="E497" s="59" t="s">
        <v>792</v>
      </c>
      <c r="F497" s="59" t="s">
        <v>64</v>
      </c>
      <c r="G497" s="55">
        <f t="shared" si="194"/>
        <v>2900</v>
      </c>
      <c r="H497" s="55">
        <f t="shared" si="194"/>
        <v>0</v>
      </c>
      <c r="I497" s="55">
        <f t="shared" si="194"/>
        <v>2900</v>
      </c>
      <c r="J497" s="55">
        <f t="shared" si="194"/>
        <v>0</v>
      </c>
      <c r="K497" s="18">
        <f t="shared" si="185"/>
        <v>2900</v>
      </c>
      <c r="L497" s="55">
        <f t="shared" si="194"/>
        <v>0</v>
      </c>
      <c r="M497" s="18">
        <f t="shared" si="186"/>
        <v>2900</v>
      </c>
    </row>
    <row r="498" spans="1:13" ht="26.4" hidden="1" x14ac:dyDescent="0.25">
      <c r="A498" s="9" t="s">
        <v>308</v>
      </c>
      <c r="B498" s="58">
        <v>544</v>
      </c>
      <c r="C498" s="59">
        <v>10</v>
      </c>
      <c r="D498" s="59" t="s">
        <v>90</v>
      </c>
      <c r="E498" s="59" t="s">
        <v>792</v>
      </c>
      <c r="F498" s="59">
        <v>300</v>
      </c>
      <c r="G498" s="55">
        <f t="shared" si="194"/>
        <v>2900</v>
      </c>
      <c r="H498" s="55">
        <f t="shared" si="194"/>
        <v>0</v>
      </c>
      <c r="I498" s="55">
        <f t="shared" si="194"/>
        <v>2900</v>
      </c>
      <c r="J498" s="55">
        <f t="shared" si="194"/>
        <v>0</v>
      </c>
      <c r="K498" s="18">
        <f t="shared" si="185"/>
        <v>2900</v>
      </c>
      <c r="L498" s="55">
        <f t="shared" si="194"/>
        <v>0</v>
      </c>
      <c r="M498" s="18">
        <f t="shared" si="186"/>
        <v>2900</v>
      </c>
    </row>
    <row r="499" spans="1:13" ht="30.6" hidden="1" customHeight="1" x14ac:dyDescent="0.25">
      <c r="A499" s="9" t="s">
        <v>313</v>
      </c>
      <c r="B499" s="58">
        <v>544</v>
      </c>
      <c r="C499" s="59">
        <v>10</v>
      </c>
      <c r="D499" s="59" t="s">
        <v>90</v>
      </c>
      <c r="E499" s="59" t="s">
        <v>810</v>
      </c>
      <c r="F499" s="59" t="s">
        <v>580</v>
      </c>
      <c r="G499" s="55">
        <v>2900</v>
      </c>
      <c r="H499" s="5"/>
      <c r="I499" s="18">
        <f>G499+H499</f>
        <v>2900</v>
      </c>
      <c r="J499" s="55"/>
      <c r="K499" s="18">
        <f t="shared" si="185"/>
        <v>2900</v>
      </c>
      <c r="L499" s="55"/>
      <c r="M499" s="18">
        <f t="shared" si="186"/>
        <v>2900</v>
      </c>
    </row>
    <row r="500" spans="1:13" ht="29.25" hidden="1" customHeight="1" x14ac:dyDescent="0.25">
      <c r="A500" s="8" t="s">
        <v>421</v>
      </c>
      <c r="B500" s="60">
        <v>545</v>
      </c>
      <c r="C500" s="60" t="s">
        <v>62</v>
      </c>
      <c r="D500" s="60" t="s">
        <v>62</v>
      </c>
      <c r="E500" s="101" t="s">
        <v>63</v>
      </c>
      <c r="F500" s="101" t="s">
        <v>64</v>
      </c>
      <c r="G500" s="3">
        <f t="shared" ref="G500:L504" si="195">G501</f>
        <v>5395</v>
      </c>
      <c r="H500" s="3">
        <f t="shared" si="195"/>
        <v>0</v>
      </c>
      <c r="I500" s="3">
        <f t="shared" si="195"/>
        <v>5395</v>
      </c>
      <c r="J500" s="3">
        <f t="shared" si="195"/>
        <v>0</v>
      </c>
      <c r="K500" s="22">
        <f t="shared" si="185"/>
        <v>5395</v>
      </c>
      <c r="L500" s="3">
        <f t="shared" si="195"/>
        <v>0</v>
      </c>
      <c r="M500" s="22">
        <f t="shared" si="186"/>
        <v>5395</v>
      </c>
    </row>
    <row r="501" spans="1:13" hidden="1" x14ac:dyDescent="0.25">
      <c r="A501" s="8" t="s">
        <v>60</v>
      </c>
      <c r="B501" s="60">
        <v>545</v>
      </c>
      <c r="C501" s="60" t="s">
        <v>61</v>
      </c>
      <c r="D501" s="60" t="s">
        <v>62</v>
      </c>
      <c r="E501" s="101" t="s">
        <v>63</v>
      </c>
      <c r="F501" s="101" t="s">
        <v>64</v>
      </c>
      <c r="G501" s="3">
        <f t="shared" si="195"/>
        <v>5395</v>
      </c>
      <c r="H501" s="3">
        <f t="shared" si="195"/>
        <v>0</v>
      </c>
      <c r="I501" s="3">
        <f t="shared" si="195"/>
        <v>5395</v>
      </c>
      <c r="J501" s="3">
        <f t="shared" si="195"/>
        <v>0</v>
      </c>
      <c r="K501" s="22">
        <f t="shared" si="185"/>
        <v>5395</v>
      </c>
      <c r="L501" s="3">
        <f t="shared" si="195"/>
        <v>0</v>
      </c>
      <c r="M501" s="22">
        <f t="shared" si="186"/>
        <v>5395</v>
      </c>
    </row>
    <row r="502" spans="1:13" ht="24" hidden="1" customHeight="1" x14ac:dyDescent="0.25">
      <c r="A502" s="9" t="s">
        <v>118</v>
      </c>
      <c r="B502" s="58">
        <v>545</v>
      </c>
      <c r="C502" s="58" t="s">
        <v>61</v>
      </c>
      <c r="D502" s="58">
        <v>13</v>
      </c>
      <c r="E502" s="59" t="s">
        <v>63</v>
      </c>
      <c r="F502" s="59" t="s">
        <v>64</v>
      </c>
      <c r="G502" s="55">
        <f t="shared" si="195"/>
        <v>5395</v>
      </c>
      <c r="H502" s="55">
        <f t="shared" si="195"/>
        <v>0</v>
      </c>
      <c r="I502" s="55">
        <f t="shared" si="195"/>
        <v>5395</v>
      </c>
      <c r="J502" s="55">
        <f t="shared" si="195"/>
        <v>0</v>
      </c>
      <c r="K502" s="18">
        <f t="shared" si="185"/>
        <v>5395</v>
      </c>
      <c r="L502" s="55">
        <f t="shared" si="195"/>
        <v>0</v>
      </c>
      <c r="M502" s="18">
        <f t="shared" si="186"/>
        <v>5395</v>
      </c>
    </row>
    <row r="503" spans="1:13" ht="17.399999999999999" hidden="1" customHeight="1" x14ac:dyDescent="0.25">
      <c r="A503" s="9" t="s">
        <v>376</v>
      </c>
      <c r="B503" s="58">
        <v>545</v>
      </c>
      <c r="C503" s="58" t="s">
        <v>61</v>
      </c>
      <c r="D503" s="58">
        <v>13</v>
      </c>
      <c r="E503" s="59" t="s">
        <v>110</v>
      </c>
      <c r="F503" s="59" t="s">
        <v>64</v>
      </c>
      <c r="G503" s="55">
        <f t="shared" si="195"/>
        <v>5395</v>
      </c>
      <c r="H503" s="55">
        <f t="shared" si="195"/>
        <v>0</v>
      </c>
      <c r="I503" s="55">
        <f t="shared" si="195"/>
        <v>5395</v>
      </c>
      <c r="J503" s="55">
        <f t="shared" si="195"/>
        <v>0</v>
      </c>
      <c r="K503" s="18">
        <f t="shared" si="185"/>
        <v>5395</v>
      </c>
      <c r="L503" s="55">
        <f t="shared" si="195"/>
        <v>0</v>
      </c>
      <c r="M503" s="18">
        <f t="shared" si="186"/>
        <v>5395</v>
      </c>
    </row>
    <row r="504" spans="1:13" ht="20.399999999999999" hidden="1" customHeight="1" x14ac:dyDescent="0.25">
      <c r="A504" s="9" t="s">
        <v>111</v>
      </c>
      <c r="B504" s="58">
        <v>545</v>
      </c>
      <c r="C504" s="58" t="s">
        <v>61</v>
      </c>
      <c r="D504" s="58">
        <v>13</v>
      </c>
      <c r="E504" s="59" t="s">
        <v>112</v>
      </c>
      <c r="F504" s="59" t="s">
        <v>64</v>
      </c>
      <c r="G504" s="55">
        <f t="shared" si="195"/>
        <v>5395</v>
      </c>
      <c r="H504" s="55">
        <f t="shared" si="195"/>
        <v>0</v>
      </c>
      <c r="I504" s="55">
        <f t="shared" si="195"/>
        <v>5395</v>
      </c>
      <c r="J504" s="55">
        <f t="shared" si="195"/>
        <v>0</v>
      </c>
      <c r="K504" s="18">
        <f t="shared" si="185"/>
        <v>5395</v>
      </c>
      <c r="L504" s="55">
        <f t="shared" si="195"/>
        <v>0</v>
      </c>
      <c r="M504" s="18">
        <f t="shared" si="186"/>
        <v>5395</v>
      </c>
    </row>
    <row r="505" spans="1:13" ht="79.2" hidden="1" x14ac:dyDescent="0.25">
      <c r="A505" s="9" t="s">
        <v>760</v>
      </c>
      <c r="B505" s="58">
        <v>545</v>
      </c>
      <c r="C505" s="58" t="s">
        <v>61</v>
      </c>
      <c r="D505" s="58">
        <v>13</v>
      </c>
      <c r="E505" s="59" t="s">
        <v>129</v>
      </c>
      <c r="F505" s="59" t="s">
        <v>64</v>
      </c>
      <c r="G505" s="55">
        <f>G506+G508</f>
        <v>5395</v>
      </c>
      <c r="H505" s="55">
        <f t="shared" ref="H505:I505" si="196">H506+H508</f>
        <v>0</v>
      </c>
      <c r="I505" s="55">
        <f t="shared" si="196"/>
        <v>5395</v>
      </c>
      <c r="J505" s="55">
        <f>J506+J508+J510</f>
        <v>0</v>
      </c>
      <c r="K505" s="18">
        <f t="shared" si="185"/>
        <v>5395</v>
      </c>
      <c r="L505" s="55">
        <f>L506+L508+L510</f>
        <v>0</v>
      </c>
      <c r="M505" s="18">
        <f t="shared" si="186"/>
        <v>5395</v>
      </c>
    </row>
    <row r="506" spans="1:13" ht="89.25" hidden="1" customHeight="1" x14ac:dyDescent="0.25">
      <c r="A506" s="9" t="s">
        <v>73</v>
      </c>
      <c r="B506" s="58">
        <v>545</v>
      </c>
      <c r="C506" s="58" t="s">
        <v>61</v>
      </c>
      <c r="D506" s="58">
        <v>13</v>
      </c>
      <c r="E506" s="59" t="s">
        <v>129</v>
      </c>
      <c r="F506" s="59">
        <v>100</v>
      </c>
      <c r="G506" s="55">
        <f>G507</f>
        <v>4733.6000000000004</v>
      </c>
      <c r="H506" s="55">
        <f t="shared" ref="H506:I506" si="197">H507</f>
        <v>0</v>
      </c>
      <c r="I506" s="55">
        <f t="shared" si="197"/>
        <v>4733.6000000000004</v>
      </c>
      <c r="J506" s="55">
        <f>J507</f>
        <v>0</v>
      </c>
      <c r="K506" s="18">
        <f t="shared" si="185"/>
        <v>4733.6000000000004</v>
      </c>
      <c r="L506" s="55">
        <f>L507</f>
        <v>0</v>
      </c>
      <c r="M506" s="18">
        <f t="shared" si="186"/>
        <v>4733.6000000000004</v>
      </c>
    </row>
    <row r="507" spans="1:13" ht="28.95" hidden="1" customHeight="1" x14ac:dyDescent="0.25">
      <c r="A507" s="9" t="s">
        <v>130</v>
      </c>
      <c r="B507" s="58">
        <v>545</v>
      </c>
      <c r="C507" s="58" t="s">
        <v>61</v>
      </c>
      <c r="D507" s="58">
        <v>13</v>
      </c>
      <c r="E507" s="59" t="s">
        <v>129</v>
      </c>
      <c r="F507" s="59">
        <v>110</v>
      </c>
      <c r="G507" s="55">
        <v>4733.6000000000004</v>
      </c>
      <c r="H507" s="5"/>
      <c r="I507" s="18">
        <f t="shared" si="189"/>
        <v>4733.6000000000004</v>
      </c>
      <c r="J507" s="55"/>
      <c r="K507" s="18">
        <f t="shared" si="185"/>
        <v>4733.6000000000004</v>
      </c>
      <c r="L507" s="55"/>
      <c r="M507" s="18">
        <f t="shared" si="186"/>
        <v>4733.6000000000004</v>
      </c>
    </row>
    <row r="508" spans="1:13" ht="26.4" hidden="1" x14ac:dyDescent="0.25">
      <c r="A508" s="9" t="s">
        <v>85</v>
      </c>
      <c r="B508" s="58">
        <v>545</v>
      </c>
      <c r="C508" s="58" t="s">
        <v>61</v>
      </c>
      <c r="D508" s="58">
        <v>13</v>
      </c>
      <c r="E508" s="59" t="s">
        <v>129</v>
      </c>
      <c r="F508" s="59">
        <v>200</v>
      </c>
      <c r="G508" s="55">
        <f>G509</f>
        <v>661.4</v>
      </c>
      <c r="H508" s="55">
        <f t="shared" ref="H508:I508" si="198">H509</f>
        <v>0</v>
      </c>
      <c r="I508" s="55">
        <f t="shared" si="198"/>
        <v>661.4</v>
      </c>
      <c r="J508" s="55">
        <f>J509</f>
        <v>0</v>
      </c>
      <c r="K508" s="18">
        <f t="shared" si="185"/>
        <v>661.4</v>
      </c>
      <c r="L508" s="55">
        <f>L509</f>
        <v>0</v>
      </c>
      <c r="M508" s="18">
        <f t="shared" si="186"/>
        <v>661.4</v>
      </c>
    </row>
    <row r="509" spans="1:13" ht="39.6" hidden="1" x14ac:dyDescent="0.25">
      <c r="A509" s="9" t="s">
        <v>86</v>
      </c>
      <c r="B509" s="58">
        <v>545</v>
      </c>
      <c r="C509" s="58" t="s">
        <v>61</v>
      </c>
      <c r="D509" s="58">
        <v>13</v>
      </c>
      <c r="E509" s="59" t="s">
        <v>129</v>
      </c>
      <c r="F509" s="59">
        <v>240</v>
      </c>
      <c r="G509" s="55">
        <v>661.4</v>
      </c>
      <c r="H509" s="5"/>
      <c r="I509" s="18">
        <f t="shared" si="189"/>
        <v>661.4</v>
      </c>
      <c r="J509" s="55"/>
      <c r="K509" s="18">
        <f t="shared" si="185"/>
        <v>661.4</v>
      </c>
      <c r="L509" s="55"/>
      <c r="M509" s="18">
        <f t="shared" si="186"/>
        <v>661.4</v>
      </c>
    </row>
    <row r="510" spans="1:13" ht="22.95" hidden="1" customHeight="1" x14ac:dyDescent="0.25">
      <c r="A510" s="9" t="s">
        <v>87</v>
      </c>
      <c r="B510" s="58">
        <v>545</v>
      </c>
      <c r="C510" s="58" t="s">
        <v>61</v>
      </c>
      <c r="D510" s="58">
        <v>13</v>
      </c>
      <c r="E510" s="59" t="s">
        <v>129</v>
      </c>
      <c r="F510" s="59">
        <v>800</v>
      </c>
      <c r="G510" s="55"/>
      <c r="H510" s="5"/>
      <c r="I510" s="18">
        <f t="shared" si="189"/>
        <v>0</v>
      </c>
      <c r="J510" s="55">
        <f>J511</f>
        <v>0</v>
      </c>
      <c r="K510" s="18">
        <f t="shared" si="185"/>
        <v>0</v>
      </c>
      <c r="L510" s="55">
        <f>L511</f>
        <v>0</v>
      </c>
      <c r="M510" s="18">
        <f t="shared" si="186"/>
        <v>0</v>
      </c>
    </row>
    <row r="511" spans="1:13" ht="22.95" hidden="1" customHeight="1" x14ac:dyDescent="0.25">
      <c r="A511" s="9" t="s">
        <v>88</v>
      </c>
      <c r="B511" s="58">
        <v>545</v>
      </c>
      <c r="C511" s="58" t="s">
        <v>61</v>
      </c>
      <c r="D511" s="58">
        <v>13</v>
      </c>
      <c r="E511" s="59" t="s">
        <v>129</v>
      </c>
      <c r="F511" s="59">
        <v>850</v>
      </c>
      <c r="G511" s="55"/>
      <c r="H511" s="5"/>
      <c r="I511" s="18">
        <f t="shared" si="189"/>
        <v>0</v>
      </c>
      <c r="J511" s="55"/>
      <c r="K511" s="18">
        <f t="shared" si="185"/>
        <v>0</v>
      </c>
      <c r="L511" s="55"/>
      <c r="M511" s="18">
        <f t="shared" si="186"/>
        <v>0</v>
      </c>
    </row>
    <row r="512" spans="1:13" ht="43.5" customHeight="1" x14ac:dyDescent="0.25">
      <c r="A512" s="8" t="s">
        <v>422</v>
      </c>
      <c r="B512" s="60">
        <v>547</v>
      </c>
      <c r="C512" s="60" t="s">
        <v>62</v>
      </c>
      <c r="D512" s="60" t="s">
        <v>62</v>
      </c>
      <c r="E512" s="101" t="s">
        <v>63</v>
      </c>
      <c r="F512" s="101" t="s">
        <v>64</v>
      </c>
      <c r="G512" s="3">
        <f>G513+G527+G534+G547+G584+G610+G627+G634</f>
        <v>94058.599999999991</v>
      </c>
      <c r="H512" s="3">
        <f>H513+H527+H534+H547+H584+H610+H627+H634</f>
        <v>0</v>
      </c>
      <c r="I512" s="3">
        <f>I513+I527+I534+I547+I584+I610+I627+I634</f>
        <v>94058.599999999991</v>
      </c>
      <c r="J512" s="3">
        <f>J513+J527+J534+J547+J584+J610+J627+J634</f>
        <v>25009</v>
      </c>
      <c r="K512" s="22">
        <f t="shared" si="185"/>
        <v>119067.59999999999</v>
      </c>
      <c r="L512" s="3">
        <f>L513+L527+L534+L547+L584+L610+L627+L634</f>
        <v>111206.79999999999</v>
      </c>
      <c r="M512" s="22">
        <f t="shared" si="186"/>
        <v>230274.39999999997</v>
      </c>
    </row>
    <row r="513" spans="1:13" hidden="1" x14ac:dyDescent="0.25">
      <c r="A513" s="8" t="s">
        <v>60</v>
      </c>
      <c r="B513" s="60">
        <v>547</v>
      </c>
      <c r="C513" s="101" t="s">
        <v>61</v>
      </c>
      <c r="D513" s="101" t="s">
        <v>62</v>
      </c>
      <c r="E513" s="101" t="s">
        <v>63</v>
      </c>
      <c r="F513" s="101" t="s">
        <v>64</v>
      </c>
      <c r="G513" s="3">
        <f t="shared" ref="G513:L515" si="199">G514</f>
        <v>8550.7999999999993</v>
      </c>
      <c r="H513" s="3">
        <f t="shared" si="199"/>
        <v>0</v>
      </c>
      <c r="I513" s="3">
        <f t="shared" si="199"/>
        <v>8550.7999999999993</v>
      </c>
      <c r="J513" s="3">
        <f t="shared" si="199"/>
        <v>0</v>
      </c>
      <c r="K513" s="22">
        <f t="shared" si="185"/>
        <v>8550.7999999999993</v>
      </c>
      <c r="L513" s="3">
        <f t="shared" si="199"/>
        <v>0</v>
      </c>
      <c r="M513" s="22">
        <f t="shared" si="186"/>
        <v>8550.7999999999993</v>
      </c>
    </row>
    <row r="514" spans="1:13" ht="45" hidden="1" customHeight="1" x14ac:dyDescent="0.25">
      <c r="A514" s="9" t="s">
        <v>95</v>
      </c>
      <c r="B514" s="58">
        <v>547</v>
      </c>
      <c r="C514" s="59" t="s">
        <v>61</v>
      </c>
      <c r="D514" s="59" t="s">
        <v>96</v>
      </c>
      <c r="E514" s="59" t="s">
        <v>63</v>
      </c>
      <c r="F514" s="59" t="s">
        <v>64</v>
      </c>
      <c r="G514" s="55">
        <f t="shared" si="199"/>
        <v>8550.7999999999993</v>
      </c>
      <c r="H514" s="55">
        <f t="shared" si="199"/>
        <v>0</v>
      </c>
      <c r="I514" s="55">
        <f t="shared" si="199"/>
        <v>8550.7999999999993</v>
      </c>
      <c r="J514" s="55">
        <f t="shared" si="199"/>
        <v>0</v>
      </c>
      <c r="K514" s="18">
        <f t="shared" si="185"/>
        <v>8550.7999999999993</v>
      </c>
      <c r="L514" s="55">
        <f t="shared" si="199"/>
        <v>0</v>
      </c>
      <c r="M514" s="18">
        <f t="shared" si="186"/>
        <v>8550.7999999999993</v>
      </c>
    </row>
    <row r="515" spans="1:13" ht="32.25" hidden="1" customHeight="1" x14ac:dyDescent="0.25">
      <c r="A515" s="9" t="s">
        <v>396</v>
      </c>
      <c r="B515" s="58">
        <v>547</v>
      </c>
      <c r="C515" s="59" t="s">
        <v>61</v>
      </c>
      <c r="D515" s="59" t="s">
        <v>96</v>
      </c>
      <c r="E515" s="59" t="s">
        <v>98</v>
      </c>
      <c r="F515" s="59" t="s">
        <v>64</v>
      </c>
      <c r="G515" s="55">
        <f t="shared" si="199"/>
        <v>8550.7999999999993</v>
      </c>
      <c r="H515" s="55">
        <f t="shared" si="199"/>
        <v>0</v>
      </c>
      <c r="I515" s="55">
        <f t="shared" si="199"/>
        <v>8550.7999999999993</v>
      </c>
      <c r="J515" s="55">
        <f t="shared" si="199"/>
        <v>0</v>
      </c>
      <c r="K515" s="18">
        <f t="shared" si="185"/>
        <v>8550.7999999999993</v>
      </c>
      <c r="L515" s="55">
        <f t="shared" si="199"/>
        <v>0</v>
      </c>
      <c r="M515" s="18">
        <f t="shared" si="186"/>
        <v>8550.7999999999993</v>
      </c>
    </row>
    <row r="516" spans="1:13" ht="39.6" hidden="1" x14ac:dyDescent="0.25">
      <c r="A516" s="9" t="s">
        <v>423</v>
      </c>
      <c r="B516" s="58">
        <v>547</v>
      </c>
      <c r="C516" s="59" t="s">
        <v>61</v>
      </c>
      <c r="D516" s="59" t="s">
        <v>96</v>
      </c>
      <c r="E516" s="59" t="s">
        <v>104</v>
      </c>
      <c r="F516" s="59" t="s">
        <v>64</v>
      </c>
      <c r="G516" s="55">
        <f>G517+G520</f>
        <v>8550.7999999999993</v>
      </c>
      <c r="H516" s="55">
        <f t="shared" ref="H516:I516" si="200">H517+H520</f>
        <v>0</v>
      </c>
      <c r="I516" s="55">
        <f t="shared" si="200"/>
        <v>8550.7999999999993</v>
      </c>
      <c r="J516" s="55">
        <f>J517+J520</f>
        <v>0</v>
      </c>
      <c r="K516" s="18">
        <f t="shared" si="185"/>
        <v>8550.7999999999993</v>
      </c>
      <c r="L516" s="55">
        <f>L517+L520</f>
        <v>0</v>
      </c>
      <c r="M516" s="18">
        <f t="shared" si="186"/>
        <v>8550.7999999999993</v>
      </c>
    </row>
    <row r="517" spans="1:13" ht="30.75" hidden="1" customHeight="1" x14ac:dyDescent="0.25">
      <c r="A517" s="9" t="s">
        <v>100</v>
      </c>
      <c r="B517" s="58">
        <v>547</v>
      </c>
      <c r="C517" s="59" t="s">
        <v>61</v>
      </c>
      <c r="D517" s="59" t="s">
        <v>96</v>
      </c>
      <c r="E517" s="59" t="s">
        <v>105</v>
      </c>
      <c r="F517" s="59" t="s">
        <v>64</v>
      </c>
      <c r="G517" s="55">
        <f t="shared" ref="G517:L518" si="201">G518</f>
        <v>7331.3</v>
      </c>
      <c r="H517" s="55">
        <f t="shared" si="201"/>
        <v>0</v>
      </c>
      <c r="I517" s="55">
        <f t="shared" si="201"/>
        <v>7331.3</v>
      </c>
      <c r="J517" s="55">
        <f t="shared" si="201"/>
        <v>0</v>
      </c>
      <c r="K517" s="18">
        <f t="shared" si="185"/>
        <v>7331.3</v>
      </c>
      <c r="L517" s="55">
        <f t="shared" si="201"/>
        <v>0</v>
      </c>
      <c r="M517" s="18">
        <f t="shared" si="186"/>
        <v>7331.3</v>
      </c>
    </row>
    <row r="518" spans="1:13" ht="92.25" hidden="1" customHeight="1" x14ac:dyDescent="0.25">
      <c r="A518" s="9" t="s">
        <v>73</v>
      </c>
      <c r="B518" s="58">
        <v>547</v>
      </c>
      <c r="C518" s="59" t="s">
        <v>61</v>
      </c>
      <c r="D518" s="59" t="s">
        <v>96</v>
      </c>
      <c r="E518" s="59" t="s">
        <v>105</v>
      </c>
      <c r="F518" s="59">
        <v>100</v>
      </c>
      <c r="G518" s="55">
        <f t="shared" si="201"/>
        <v>7331.3</v>
      </c>
      <c r="H518" s="55">
        <f t="shared" si="201"/>
        <v>0</v>
      </c>
      <c r="I518" s="55">
        <f t="shared" si="201"/>
        <v>7331.3</v>
      </c>
      <c r="J518" s="55">
        <f t="shared" si="201"/>
        <v>0</v>
      </c>
      <c r="K518" s="18">
        <f t="shared" si="185"/>
        <v>7331.3</v>
      </c>
      <c r="L518" s="55">
        <f t="shared" si="201"/>
        <v>0</v>
      </c>
      <c r="M518" s="18">
        <f t="shared" si="186"/>
        <v>7331.3</v>
      </c>
    </row>
    <row r="519" spans="1:13" ht="26.4" hidden="1" x14ac:dyDescent="0.25">
      <c r="A519" s="9" t="s">
        <v>74</v>
      </c>
      <c r="B519" s="58">
        <v>547</v>
      </c>
      <c r="C519" s="59" t="s">
        <v>61</v>
      </c>
      <c r="D519" s="59" t="s">
        <v>96</v>
      </c>
      <c r="E519" s="59" t="s">
        <v>105</v>
      </c>
      <c r="F519" s="59">
        <v>120</v>
      </c>
      <c r="G519" s="55">
        <v>7331.3</v>
      </c>
      <c r="H519" s="5"/>
      <c r="I519" s="18">
        <f t="shared" si="189"/>
        <v>7331.3</v>
      </c>
      <c r="J519" s="55"/>
      <c r="K519" s="18">
        <f t="shared" si="185"/>
        <v>7331.3</v>
      </c>
      <c r="L519" s="55"/>
      <c r="M519" s="18">
        <f t="shared" si="186"/>
        <v>7331.3</v>
      </c>
    </row>
    <row r="520" spans="1:13" ht="31.5" hidden="1" customHeight="1" x14ac:dyDescent="0.25">
      <c r="A520" s="9" t="s">
        <v>75</v>
      </c>
      <c r="B520" s="58">
        <v>547</v>
      </c>
      <c r="C520" s="59" t="s">
        <v>61</v>
      </c>
      <c r="D520" s="59" t="s">
        <v>96</v>
      </c>
      <c r="E520" s="59" t="s">
        <v>106</v>
      </c>
      <c r="F520" s="59" t="s">
        <v>64</v>
      </c>
      <c r="G520" s="55">
        <f>G521+G523+G525</f>
        <v>1219.5</v>
      </c>
      <c r="H520" s="55">
        <f t="shared" ref="H520:I520" si="202">H521+H523+H525</f>
        <v>0</v>
      </c>
      <c r="I520" s="55">
        <f t="shared" si="202"/>
        <v>1219.5</v>
      </c>
      <c r="J520" s="55">
        <f>J521+J523+J525</f>
        <v>0</v>
      </c>
      <c r="K520" s="18">
        <f t="shared" si="185"/>
        <v>1219.5</v>
      </c>
      <c r="L520" s="55">
        <f>L521+L523+L525</f>
        <v>0</v>
      </c>
      <c r="M520" s="18">
        <f t="shared" si="186"/>
        <v>1219.5</v>
      </c>
    </row>
    <row r="521" spans="1:13" ht="91.5" hidden="1" customHeight="1" x14ac:dyDescent="0.25">
      <c r="A521" s="9" t="s">
        <v>73</v>
      </c>
      <c r="B521" s="58">
        <v>547</v>
      </c>
      <c r="C521" s="59" t="s">
        <v>61</v>
      </c>
      <c r="D521" s="59" t="s">
        <v>96</v>
      </c>
      <c r="E521" s="59" t="s">
        <v>106</v>
      </c>
      <c r="F521" s="59">
        <v>100</v>
      </c>
      <c r="G521" s="55">
        <f>G522</f>
        <v>37.5</v>
      </c>
      <c r="H521" s="55">
        <f t="shared" ref="H521:I521" si="203">H522</f>
        <v>0</v>
      </c>
      <c r="I521" s="55">
        <f t="shared" si="203"/>
        <v>37.5</v>
      </c>
      <c r="J521" s="55">
        <f>J522</f>
        <v>0</v>
      </c>
      <c r="K521" s="18">
        <f t="shared" si="185"/>
        <v>37.5</v>
      </c>
      <c r="L521" s="55">
        <f>L522</f>
        <v>0</v>
      </c>
      <c r="M521" s="18">
        <f t="shared" si="186"/>
        <v>37.5</v>
      </c>
    </row>
    <row r="522" spans="1:13" ht="26.4" hidden="1" x14ac:dyDescent="0.25">
      <c r="A522" s="9" t="s">
        <v>74</v>
      </c>
      <c r="B522" s="58">
        <v>547</v>
      </c>
      <c r="C522" s="59" t="s">
        <v>61</v>
      </c>
      <c r="D522" s="59" t="s">
        <v>96</v>
      </c>
      <c r="E522" s="59" t="s">
        <v>106</v>
      </c>
      <c r="F522" s="59">
        <v>120</v>
      </c>
      <c r="G522" s="55">
        <v>37.5</v>
      </c>
      <c r="H522" s="5"/>
      <c r="I522" s="18">
        <f t="shared" si="189"/>
        <v>37.5</v>
      </c>
      <c r="J522" s="55"/>
      <c r="K522" s="18">
        <f t="shared" si="185"/>
        <v>37.5</v>
      </c>
      <c r="L522" s="55"/>
      <c r="M522" s="18">
        <f t="shared" si="186"/>
        <v>37.5</v>
      </c>
    </row>
    <row r="523" spans="1:13" ht="26.4" hidden="1" x14ac:dyDescent="0.25">
      <c r="A523" s="9" t="s">
        <v>85</v>
      </c>
      <c r="B523" s="58">
        <v>547</v>
      </c>
      <c r="C523" s="59" t="s">
        <v>61</v>
      </c>
      <c r="D523" s="59" t="s">
        <v>96</v>
      </c>
      <c r="E523" s="59" t="s">
        <v>106</v>
      </c>
      <c r="F523" s="59">
        <v>200</v>
      </c>
      <c r="G523" s="55">
        <f>G524</f>
        <v>1181.3</v>
      </c>
      <c r="H523" s="55">
        <f t="shared" ref="H523:I523" si="204">H524</f>
        <v>0</v>
      </c>
      <c r="I523" s="55">
        <f t="shared" si="204"/>
        <v>1181.3</v>
      </c>
      <c r="J523" s="55">
        <f>J524</f>
        <v>0</v>
      </c>
      <c r="K523" s="18">
        <f t="shared" si="185"/>
        <v>1181.3</v>
      </c>
      <c r="L523" s="55">
        <f>L524</f>
        <v>0</v>
      </c>
      <c r="M523" s="18">
        <f t="shared" si="186"/>
        <v>1181.3</v>
      </c>
    </row>
    <row r="524" spans="1:13" ht="42" hidden="1" customHeight="1" x14ac:dyDescent="0.25">
      <c r="A524" s="9" t="s">
        <v>86</v>
      </c>
      <c r="B524" s="58">
        <v>547</v>
      </c>
      <c r="C524" s="59" t="s">
        <v>61</v>
      </c>
      <c r="D524" s="59" t="s">
        <v>96</v>
      </c>
      <c r="E524" s="59" t="s">
        <v>106</v>
      </c>
      <c r="F524" s="59">
        <v>240</v>
      </c>
      <c r="G524" s="55">
        <v>1181.3</v>
      </c>
      <c r="H524" s="5"/>
      <c r="I524" s="18">
        <f t="shared" si="189"/>
        <v>1181.3</v>
      </c>
      <c r="J524" s="55"/>
      <c r="K524" s="18">
        <f t="shared" si="185"/>
        <v>1181.3</v>
      </c>
      <c r="L524" s="55"/>
      <c r="M524" s="18">
        <f t="shared" si="186"/>
        <v>1181.3</v>
      </c>
    </row>
    <row r="525" spans="1:13" hidden="1" x14ac:dyDescent="0.25">
      <c r="A525" s="9" t="s">
        <v>87</v>
      </c>
      <c r="B525" s="58">
        <v>547</v>
      </c>
      <c r="C525" s="59" t="s">
        <v>61</v>
      </c>
      <c r="D525" s="59" t="s">
        <v>96</v>
      </c>
      <c r="E525" s="59" t="s">
        <v>106</v>
      </c>
      <c r="F525" s="59">
        <v>800</v>
      </c>
      <c r="G525" s="55">
        <f>G526</f>
        <v>0.7</v>
      </c>
      <c r="H525" s="55">
        <f t="shared" ref="H525:I525" si="205">H526</f>
        <v>0</v>
      </c>
      <c r="I525" s="55">
        <f t="shared" si="205"/>
        <v>0.7</v>
      </c>
      <c r="J525" s="55">
        <f>J526</f>
        <v>0</v>
      </c>
      <c r="K525" s="18">
        <f t="shared" si="185"/>
        <v>0.7</v>
      </c>
      <c r="L525" s="55">
        <f>L526</f>
        <v>0</v>
      </c>
      <c r="M525" s="18">
        <f t="shared" si="186"/>
        <v>0.7</v>
      </c>
    </row>
    <row r="526" spans="1:13" hidden="1" x14ac:dyDescent="0.25">
      <c r="A526" s="9" t="s">
        <v>88</v>
      </c>
      <c r="B526" s="58">
        <v>547</v>
      </c>
      <c r="C526" s="59" t="s">
        <v>61</v>
      </c>
      <c r="D526" s="59" t="s">
        <v>96</v>
      </c>
      <c r="E526" s="59" t="s">
        <v>106</v>
      </c>
      <c r="F526" s="59">
        <v>850</v>
      </c>
      <c r="G526" s="55">
        <v>0.7</v>
      </c>
      <c r="H526" s="5"/>
      <c r="I526" s="18">
        <f t="shared" si="189"/>
        <v>0.7</v>
      </c>
      <c r="J526" s="55"/>
      <c r="K526" s="18">
        <f t="shared" si="185"/>
        <v>0.7</v>
      </c>
      <c r="L526" s="55"/>
      <c r="M526" s="18">
        <f t="shared" si="186"/>
        <v>0.7</v>
      </c>
    </row>
    <row r="527" spans="1:13" hidden="1" x14ac:dyDescent="0.25">
      <c r="A527" s="8" t="s">
        <v>133</v>
      </c>
      <c r="B527" s="60">
        <v>547</v>
      </c>
      <c r="C527" s="101" t="s">
        <v>66</v>
      </c>
      <c r="D527" s="101" t="s">
        <v>62</v>
      </c>
      <c r="E527" s="101" t="s">
        <v>63</v>
      </c>
      <c r="F527" s="101" t="s">
        <v>64</v>
      </c>
      <c r="G527" s="3">
        <f t="shared" ref="G527:L532" si="206">G528</f>
        <v>2630</v>
      </c>
      <c r="H527" s="3">
        <f t="shared" si="206"/>
        <v>0</v>
      </c>
      <c r="I527" s="3">
        <f t="shared" si="206"/>
        <v>2630</v>
      </c>
      <c r="J527" s="3">
        <f t="shared" si="206"/>
        <v>0</v>
      </c>
      <c r="K527" s="22">
        <f t="shared" si="185"/>
        <v>2630</v>
      </c>
      <c r="L527" s="3">
        <f t="shared" si="206"/>
        <v>0</v>
      </c>
      <c r="M527" s="22">
        <f t="shared" si="186"/>
        <v>2630</v>
      </c>
    </row>
    <row r="528" spans="1:13" hidden="1" x14ac:dyDescent="0.25">
      <c r="A528" s="9" t="s">
        <v>134</v>
      </c>
      <c r="B528" s="58">
        <v>547</v>
      </c>
      <c r="C528" s="59" t="s">
        <v>66</v>
      </c>
      <c r="D528" s="59" t="s">
        <v>78</v>
      </c>
      <c r="E528" s="59" t="s">
        <v>63</v>
      </c>
      <c r="F528" s="59" t="s">
        <v>64</v>
      </c>
      <c r="G528" s="55">
        <f t="shared" si="206"/>
        <v>2630</v>
      </c>
      <c r="H528" s="55">
        <f t="shared" si="206"/>
        <v>0</v>
      </c>
      <c r="I528" s="55">
        <f t="shared" si="206"/>
        <v>2630</v>
      </c>
      <c r="J528" s="55">
        <f t="shared" si="206"/>
        <v>0</v>
      </c>
      <c r="K528" s="18">
        <f t="shared" si="185"/>
        <v>2630</v>
      </c>
      <c r="L528" s="55">
        <f t="shared" si="206"/>
        <v>0</v>
      </c>
      <c r="M528" s="18">
        <f t="shared" si="186"/>
        <v>2630</v>
      </c>
    </row>
    <row r="529" spans="1:13" hidden="1" x14ac:dyDescent="0.25">
      <c r="A529" s="9" t="s">
        <v>382</v>
      </c>
      <c r="B529" s="58">
        <v>547</v>
      </c>
      <c r="C529" s="59" t="s">
        <v>66</v>
      </c>
      <c r="D529" s="59" t="s">
        <v>78</v>
      </c>
      <c r="E529" s="59" t="s">
        <v>110</v>
      </c>
      <c r="F529" s="59" t="s">
        <v>64</v>
      </c>
      <c r="G529" s="55">
        <f t="shared" si="206"/>
        <v>2630</v>
      </c>
      <c r="H529" s="55">
        <f t="shared" si="206"/>
        <v>0</v>
      </c>
      <c r="I529" s="55">
        <f t="shared" si="206"/>
        <v>2630</v>
      </c>
      <c r="J529" s="55">
        <f t="shared" si="206"/>
        <v>0</v>
      </c>
      <c r="K529" s="18">
        <f t="shared" si="185"/>
        <v>2630</v>
      </c>
      <c r="L529" s="55">
        <f t="shared" si="206"/>
        <v>0</v>
      </c>
      <c r="M529" s="18">
        <f t="shared" si="186"/>
        <v>2630</v>
      </c>
    </row>
    <row r="530" spans="1:13" ht="30.75" hidden="1" customHeight="1" x14ac:dyDescent="0.25">
      <c r="A530" s="9" t="s">
        <v>125</v>
      </c>
      <c r="B530" s="58">
        <v>547</v>
      </c>
      <c r="C530" s="59" t="s">
        <v>66</v>
      </c>
      <c r="D530" s="59" t="s">
        <v>78</v>
      </c>
      <c r="E530" s="59" t="s">
        <v>126</v>
      </c>
      <c r="F530" s="59" t="s">
        <v>64</v>
      </c>
      <c r="G530" s="55">
        <f t="shared" si="206"/>
        <v>2630</v>
      </c>
      <c r="H530" s="55">
        <f t="shared" si="206"/>
        <v>0</v>
      </c>
      <c r="I530" s="55">
        <f t="shared" si="206"/>
        <v>2630</v>
      </c>
      <c r="J530" s="55">
        <f t="shared" si="206"/>
        <v>0</v>
      </c>
      <c r="K530" s="18">
        <f t="shared" si="185"/>
        <v>2630</v>
      </c>
      <c r="L530" s="55">
        <f t="shared" si="206"/>
        <v>0</v>
      </c>
      <c r="M530" s="18">
        <f t="shared" si="186"/>
        <v>2630</v>
      </c>
    </row>
    <row r="531" spans="1:13" ht="40.200000000000003" hidden="1" customHeight="1" x14ac:dyDescent="0.25">
      <c r="A531" s="9" t="s">
        <v>1030</v>
      </c>
      <c r="B531" s="58">
        <v>547</v>
      </c>
      <c r="C531" s="59" t="s">
        <v>66</v>
      </c>
      <c r="D531" s="59" t="s">
        <v>78</v>
      </c>
      <c r="E531" s="59" t="s">
        <v>135</v>
      </c>
      <c r="F531" s="59" t="s">
        <v>64</v>
      </c>
      <c r="G531" s="55">
        <f t="shared" si="206"/>
        <v>2630</v>
      </c>
      <c r="H531" s="55">
        <f t="shared" si="206"/>
        <v>0</v>
      </c>
      <c r="I531" s="55">
        <f t="shared" si="206"/>
        <v>2630</v>
      </c>
      <c r="J531" s="55">
        <f t="shared" si="206"/>
        <v>0</v>
      </c>
      <c r="K531" s="18">
        <f t="shared" si="185"/>
        <v>2630</v>
      </c>
      <c r="L531" s="55">
        <f t="shared" si="206"/>
        <v>0</v>
      </c>
      <c r="M531" s="18">
        <f t="shared" si="186"/>
        <v>2630</v>
      </c>
    </row>
    <row r="532" spans="1:13" hidden="1" x14ac:dyDescent="0.25">
      <c r="A532" s="9" t="s">
        <v>136</v>
      </c>
      <c r="B532" s="58">
        <v>547</v>
      </c>
      <c r="C532" s="59" t="s">
        <v>66</v>
      </c>
      <c r="D532" s="59" t="s">
        <v>78</v>
      </c>
      <c r="E532" s="59" t="s">
        <v>135</v>
      </c>
      <c r="F532" s="59">
        <v>500</v>
      </c>
      <c r="G532" s="55">
        <f t="shared" si="206"/>
        <v>2630</v>
      </c>
      <c r="H532" s="55">
        <f t="shared" si="206"/>
        <v>0</v>
      </c>
      <c r="I532" s="55">
        <f t="shared" si="206"/>
        <v>2630</v>
      </c>
      <c r="J532" s="55">
        <f t="shared" si="206"/>
        <v>0</v>
      </c>
      <c r="K532" s="18">
        <f t="shared" si="185"/>
        <v>2630</v>
      </c>
      <c r="L532" s="55">
        <f t="shared" si="206"/>
        <v>0</v>
      </c>
      <c r="M532" s="18">
        <f t="shared" si="186"/>
        <v>2630</v>
      </c>
    </row>
    <row r="533" spans="1:13" hidden="1" x14ac:dyDescent="0.25">
      <c r="A533" s="9" t="s">
        <v>137</v>
      </c>
      <c r="B533" s="58">
        <v>547</v>
      </c>
      <c r="C533" s="59" t="s">
        <v>66</v>
      </c>
      <c r="D533" s="59" t="s">
        <v>78</v>
      </c>
      <c r="E533" s="59" t="s">
        <v>135</v>
      </c>
      <c r="F533" s="59">
        <v>530</v>
      </c>
      <c r="G533" s="55">
        <v>2630</v>
      </c>
      <c r="H533" s="5"/>
      <c r="I533" s="18">
        <f t="shared" si="189"/>
        <v>2630</v>
      </c>
      <c r="J533" s="55"/>
      <c r="K533" s="18">
        <f t="shared" si="185"/>
        <v>2630</v>
      </c>
      <c r="L533" s="55"/>
      <c r="M533" s="18">
        <f t="shared" si="186"/>
        <v>2630</v>
      </c>
    </row>
    <row r="534" spans="1:13" ht="14.25" hidden="1" customHeight="1" x14ac:dyDescent="0.25">
      <c r="A534" s="8" t="s">
        <v>168</v>
      </c>
      <c r="B534" s="60">
        <v>547</v>
      </c>
      <c r="C534" s="101" t="s">
        <v>90</v>
      </c>
      <c r="D534" s="101" t="s">
        <v>62</v>
      </c>
      <c r="E534" s="101" t="s">
        <v>63</v>
      </c>
      <c r="F534" s="101" t="s">
        <v>64</v>
      </c>
      <c r="G534" s="3">
        <f>G541</f>
        <v>1500</v>
      </c>
      <c r="H534" s="3">
        <f t="shared" ref="H534:I534" si="207">H541</f>
        <v>0</v>
      </c>
      <c r="I534" s="3">
        <f t="shared" si="207"/>
        <v>1500</v>
      </c>
      <c r="J534" s="3">
        <f>J541+J535</f>
        <v>15000</v>
      </c>
      <c r="K534" s="22">
        <f>I534+J534</f>
        <v>16500</v>
      </c>
      <c r="L534" s="3">
        <f>L541+L535</f>
        <v>0</v>
      </c>
      <c r="M534" s="22">
        <f>K534+L534</f>
        <v>16500</v>
      </c>
    </row>
    <row r="535" spans="1:13" ht="14.25" hidden="1" customHeight="1" x14ac:dyDescent="0.25">
      <c r="A535" s="172" t="s">
        <v>185</v>
      </c>
      <c r="B535" s="58" t="s">
        <v>796</v>
      </c>
      <c r="C535" s="59" t="s">
        <v>90</v>
      </c>
      <c r="D535" s="59" t="s">
        <v>140</v>
      </c>
      <c r="E535" s="128" t="s">
        <v>63</v>
      </c>
      <c r="F535" s="59" t="s">
        <v>64</v>
      </c>
      <c r="G535" s="3"/>
      <c r="H535" s="3"/>
      <c r="I535" s="3"/>
      <c r="J535" s="55">
        <f>J536</f>
        <v>15000</v>
      </c>
      <c r="K535" s="18">
        <f t="shared" ref="K535:K598" si="208">I535+J535</f>
        <v>15000</v>
      </c>
      <c r="L535" s="55">
        <f>L536</f>
        <v>0</v>
      </c>
      <c r="M535" s="18">
        <f t="shared" ref="M535:M604" si="209">K535+L535</f>
        <v>15000</v>
      </c>
    </row>
    <row r="536" spans="1:13" ht="40.200000000000003" hidden="1" customHeight="1" x14ac:dyDescent="0.25">
      <c r="A536" s="172" t="s">
        <v>672</v>
      </c>
      <c r="B536" s="58" t="s">
        <v>796</v>
      </c>
      <c r="C536" s="59" t="s">
        <v>90</v>
      </c>
      <c r="D536" s="59" t="s">
        <v>140</v>
      </c>
      <c r="E536" s="59" t="s">
        <v>186</v>
      </c>
      <c r="F536" s="59" t="s">
        <v>64</v>
      </c>
      <c r="G536" s="3"/>
      <c r="H536" s="3"/>
      <c r="I536" s="3"/>
      <c r="J536" s="55">
        <f>J537</f>
        <v>15000</v>
      </c>
      <c r="K536" s="18">
        <f t="shared" si="208"/>
        <v>15000</v>
      </c>
      <c r="L536" s="55">
        <f>L537</f>
        <v>0</v>
      </c>
      <c r="M536" s="18">
        <f t="shared" si="209"/>
        <v>15000</v>
      </c>
    </row>
    <row r="537" spans="1:13" ht="27" hidden="1" customHeight="1" x14ac:dyDescent="0.25">
      <c r="A537" s="172" t="s">
        <v>188</v>
      </c>
      <c r="B537" s="58" t="s">
        <v>796</v>
      </c>
      <c r="C537" s="59" t="s">
        <v>90</v>
      </c>
      <c r="D537" s="59" t="s">
        <v>140</v>
      </c>
      <c r="E537" s="59" t="s">
        <v>554</v>
      </c>
      <c r="F537" s="59" t="s">
        <v>64</v>
      </c>
      <c r="G537" s="3"/>
      <c r="H537" s="3"/>
      <c r="I537" s="3"/>
      <c r="J537" s="55">
        <f>J538</f>
        <v>15000</v>
      </c>
      <c r="K537" s="18">
        <f t="shared" si="208"/>
        <v>15000</v>
      </c>
      <c r="L537" s="55">
        <f>L538</f>
        <v>0</v>
      </c>
      <c r="M537" s="18">
        <f t="shared" si="209"/>
        <v>15000</v>
      </c>
    </row>
    <row r="538" spans="1:13" ht="69.599999999999994" hidden="1" customHeight="1" x14ac:dyDescent="0.25">
      <c r="A538" s="129" t="s">
        <v>635</v>
      </c>
      <c r="B538" s="58" t="s">
        <v>796</v>
      </c>
      <c r="C538" s="59" t="s">
        <v>90</v>
      </c>
      <c r="D538" s="59" t="s">
        <v>140</v>
      </c>
      <c r="E538" s="59" t="s">
        <v>951</v>
      </c>
      <c r="F538" s="59" t="s">
        <v>64</v>
      </c>
      <c r="G538" s="3"/>
      <c r="H538" s="3"/>
      <c r="I538" s="3"/>
      <c r="J538" s="55">
        <f>J539</f>
        <v>15000</v>
      </c>
      <c r="K538" s="18">
        <f t="shared" si="208"/>
        <v>15000</v>
      </c>
      <c r="L538" s="55">
        <f>L539</f>
        <v>0</v>
      </c>
      <c r="M538" s="18">
        <f t="shared" si="209"/>
        <v>15000</v>
      </c>
    </row>
    <row r="539" spans="1:13" ht="14.25" hidden="1" customHeight="1" x14ac:dyDescent="0.25">
      <c r="A539" s="172" t="s">
        <v>136</v>
      </c>
      <c r="B539" s="58" t="s">
        <v>796</v>
      </c>
      <c r="C539" s="59" t="s">
        <v>90</v>
      </c>
      <c r="D539" s="59" t="s">
        <v>140</v>
      </c>
      <c r="E539" s="59" t="s">
        <v>951</v>
      </c>
      <c r="F539" s="59" t="s">
        <v>515</v>
      </c>
      <c r="G539" s="3"/>
      <c r="H539" s="3"/>
      <c r="I539" s="3"/>
      <c r="J539" s="55">
        <f>J540</f>
        <v>15000</v>
      </c>
      <c r="K539" s="18">
        <f t="shared" si="208"/>
        <v>15000</v>
      </c>
      <c r="L539" s="55">
        <f>L540</f>
        <v>0</v>
      </c>
      <c r="M539" s="18">
        <f t="shared" si="209"/>
        <v>15000</v>
      </c>
    </row>
    <row r="540" spans="1:13" ht="14.25" hidden="1" customHeight="1" x14ac:dyDescent="0.25">
      <c r="A540" s="172" t="s">
        <v>54</v>
      </c>
      <c r="B540" s="58" t="s">
        <v>796</v>
      </c>
      <c r="C540" s="59" t="s">
        <v>90</v>
      </c>
      <c r="D540" s="59" t="s">
        <v>140</v>
      </c>
      <c r="E540" s="59" t="s">
        <v>951</v>
      </c>
      <c r="F540" s="59" t="s">
        <v>550</v>
      </c>
      <c r="G540" s="3"/>
      <c r="H540" s="3"/>
      <c r="I540" s="3"/>
      <c r="J540" s="55">
        <v>15000</v>
      </c>
      <c r="K540" s="18">
        <f t="shared" si="208"/>
        <v>15000</v>
      </c>
      <c r="L540" s="55"/>
      <c r="M540" s="18">
        <f t="shared" si="209"/>
        <v>15000</v>
      </c>
    </row>
    <row r="541" spans="1:13" ht="26.4" hidden="1" x14ac:dyDescent="0.25">
      <c r="A541" s="9" t="s">
        <v>194</v>
      </c>
      <c r="B541" s="58">
        <v>547</v>
      </c>
      <c r="C541" s="59" t="s">
        <v>90</v>
      </c>
      <c r="D541" s="59">
        <v>12</v>
      </c>
      <c r="E541" s="59" t="s">
        <v>63</v>
      </c>
      <c r="F541" s="59" t="s">
        <v>64</v>
      </c>
      <c r="G541" s="55">
        <f t="shared" ref="G541:L545" si="210">G542</f>
        <v>1500</v>
      </c>
      <c r="H541" s="55">
        <f t="shared" si="210"/>
        <v>0</v>
      </c>
      <c r="I541" s="55">
        <f t="shared" si="210"/>
        <v>1500</v>
      </c>
      <c r="J541" s="55">
        <f t="shared" si="210"/>
        <v>0</v>
      </c>
      <c r="K541" s="18">
        <f t="shared" si="208"/>
        <v>1500</v>
      </c>
      <c r="L541" s="55">
        <f t="shared" si="210"/>
        <v>0</v>
      </c>
      <c r="M541" s="18">
        <f t="shared" si="209"/>
        <v>1500</v>
      </c>
    </row>
    <row r="542" spans="1:13" ht="39.6" hidden="1" x14ac:dyDescent="0.25">
      <c r="A542" s="9" t="s">
        <v>670</v>
      </c>
      <c r="B542" s="58">
        <v>547</v>
      </c>
      <c r="C542" s="59" t="s">
        <v>90</v>
      </c>
      <c r="D542" s="59">
        <v>12</v>
      </c>
      <c r="E542" s="59" t="s">
        <v>196</v>
      </c>
      <c r="F542" s="59" t="s">
        <v>64</v>
      </c>
      <c r="G542" s="55">
        <f>G543</f>
        <v>1500</v>
      </c>
      <c r="H542" s="55">
        <f t="shared" si="210"/>
        <v>0</v>
      </c>
      <c r="I542" s="55">
        <f t="shared" si="210"/>
        <v>1500</v>
      </c>
      <c r="J542" s="55">
        <f>J543</f>
        <v>0</v>
      </c>
      <c r="K542" s="18">
        <f t="shared" si="208"/>
        <v>1500</v>
      </c>
      <c r="L542" s="55">
        <f>L543</f>
        <v>0</v>
      </c>
      <c r="M542" s="18">
        <f t="shared" si="209"/>
        <v>1500</v>
      </c>
    </row>
    <row r="543" spans="1:13" ht="39.6" hidden="1" x14ac:dyDescent="0.25">
      <c r="A543" s="9" t="s">
        <v>197</v>
      </c>
      <c r="B543" s="58">
        <v>547</v>
      </c>
      <c r="C543" s="59" t="s">
        <v>90</v>
      </c>
      <c r="D543" s="59">
        <v>12</v>
      </c>
      <c r="E543" s="59" t="s">
        <v>558</v>
      </c>
      <c r="F543" s="59" t="s">
        <v>64</v>
      </c>
      <c r="G543" s="55">
        <f t="shared" si="210"/>
        <v>1500</v>
      </c>
      <c r="H543" s="55">
        <f t="shared" si="210"/>
        <v>0</v>
      </c>
      <c r="I543" s="55">
        <f t="shared" si="210"/>
        <v>1500</v>
      </c>
      <c r="J543" s="55">
        <f t="shared" si="210"/>
        <v>0</v>
      </c>
      <c r="K543" s="18">
        <f t="shared" si="208"/>
        <v>1500</v>
      </c>
      <c r="L543" s="55">
        <f t="shared" si="210"/>
        <v>0</v>
      </c>
      <c r="M543" s="18">
        <f t="shared" si="209"/>
        <v>1500</v>
      </c>
    </row>
    <row r="544" spans="1:13" ht="30.75" hidden="1" customHeight="1" x14ac:dyDescent="0.25">
      <c r="A544" s="9" t="s">
        <v>424</v>
      </c>
      <c r="B544" s="58">
        <v>547</v>
      </c>
      <c r="C544" s="59" t="s">
        <v>90</v>
      </c>
      <c r="D544" s="59">
        <v>12</v>
      </c>
      <c r="E544" s="59" t="s">
        <v>559</v>
      </c>
      <c r="F544" s="59" t="s">
        <v>64</v>
      </c>
      <c r="G544" s="55">
        <f t="shared" si="210"/>
        <v>1500</v>
      </c>
      <c r="H544" s="55">
        <f t="shared" si="210"/>
        <v>0</v>
      </c>
      <c r="I544" s="55">
        <f t="shared" si="210"/>
        <v>1500</v>
      </c>
      <c r="J544" s="55">
        <f t="shared" si="210"/>
        <v>0</v>
      </c>
      <c r="K544" s="18">
        <f t="shared" si="208"/>
        <v>1500</v>
      </c>
      <c r="L544" s="55">
        <f t="shared" si="210"/>
        <v>0</v>
      </c>
      <c r="M544" s="18">
        <f t="shared" si="209"/>
        <v>1500</v>
      </c>
    </row>
    <row r="545" spans="1:13" hidden="1" x14ac:dyDescent="0.25">
      <c r="A545" s="9" t="s">
        <v>87</v>
      </c>
      <c r="B545" s="58">
        <v>547</v>
      </c>
      <c r="C545" s="59" t="s">
        <v>90</v>
      </c>
      <c r="D545" s="59">
        <v>12</v>
      </c>
      <c r="E545" s="59" t="s">
        <v>559</v>
      </c>
      <c r="F545" s="59">
        <v>800</v>
      </c>
      <c r="G545" s="55">
        <f t="shared" si="210"/>
        <v>1500</v>
      </c>
      <c r="H545" s="55">
        <f t="shared" si="210"/>
        <v>0</v>
      </c>
      <c r="I545" s="55">
        <f t="shared" si="210"/>
        <v>1500</v>
      </c>
      <c r="J545" s="55">
        <f t="shared" si="210"/>
        <v>0</v>
      </c>
      <c r="K545" s="18">
        <f t="shared" si="208"/>
        <v>1500</v>
      </c>
      <c r="L545" s="55">
        <f t="shared" si="210"/>
        <v>0</v>
      </c>
      <c r="M545" s="18">
        <f t="shared" si="209"/>
        <v>1500</v>
      </c>
    </row>
    <row r="546" spans="1:13" ht="75.75" hidden="1" customHeight="1" x14ac:dyDescent="0.25">
      <c r="A546" s="9" t="s">
        <v>184</v>
      </c>
      <c r="B546" s="58">
        <v>547</v>
      </c>
      <c r="C546" s="59" t="s">
        <v>90</v>
      </c>
      <c r="D546" s="59">
        <v>12</v>
      </c>
      <c r="E546" s="59" t="s">
        <v>559</v>
      </c>
      <c r="F546" s="59">
        <v>810</v>
      </c>
      <c r="G546" s="55">
        <v>1500</v>
      </c>
      <c r="H546" s="5"/>
      <c r="I546" s="18">
        <f t="shared" ref="I546:I617" si="211">G546+H546</f>
        <v>1500</v>
      </c>
      <c r="J546" s="55"/>
      <c r="K546" s="18">
        <f t="shared" si="208"/>
        <v>1500</v>
      </c>
      <c r="L546" s="55"/>
      <c r="M546" s="18">
        <f t="shared" si="209"/>
        <v>1500</v>
      </c>
    </row>
    <row r="547" spans="1:13" ht="17.25" customHeight="1" x14ac:dyDescent="0.25">
      <c r="A547" s="8" t="s">
        <v>208</v>
      </c>
      <c r="B547" s="60">
        <v>547</v>
      </c>
      <c r="C547" s="101" t="s">
        <v>209</v>
      </c>
      <c r="D547" s="101" t="s">
        <v>62</v>
      </c>
      <c r="E547" s="101" t="s">
        <v>63</v>
      </c>
      <c r="F547" s="101" t="s">
        <v>64</v>
      </c>
      <c r="G547" s="3">
        <f>G560+G569+G548</f>
        <v>20255.099999999999</v>
      </c>
      <c r="H547" s="3">
        <f t="shared" ref="H547:I547" si="212">H560+H569+H548</f>
        <v>0</v>
      </c>
      <c r="I547" s="3">
        <f t="shared" si="212"/>
        <v>20255.099999999999</v>
      </c>
      <c r="J547" s="3">
        <f>J560+J569+J548+J578</f>
        <v>10000</v>
      </c>
      <c r="K547" s="22">
        <f t="shared" si="208"/>
        <v>30255.1</v>
      </c>
      <c r="L547" s="3">
        <f>L560+L569+L548+L578</f>
        <v>91100.599999999991</v>
      </c>
      <c r="M547" s="22">
        <f>K547+L547</f>
        <v>121355.69999999998</v>
      </c>
    </row>
    <row r="548" spans="1:13" ht="17.25" customHeight="1" x14ac:dyDescent="0.25">
      <c r="A548" s="9" t="s">
        <v>210</v>
      </c>
      <c r="B548" s="58">
        <v>547</v>
      </c>
      <c r="C548" s="59" t="s">
        <v>209</v>
      </c>
      <c r="D548" s="59" t="s">
        <v>61</v>
      </c>
      <c r="E548" s="59" t="s">
        <v>63</v>
      </c>
      <c r="F548" s="59" t="s">
        <v>64</v>
      </c>
      <c r="G548" s="55">
        <f>G549</f>
        <v>6483.3</v>
      </c>
      <c r="H548" s="55">
        <f t="shared" ref="H548:I552" si="213">H549</f>
        <v>0</v>
      </c>
      <c r="I548" s="55">
        <f t="shared" si="213"/>
        <v>6483.3</v>
      </c>
      <c r="J548" s="55">
        <f>J549</f>
        <v>0</v>
      </c>
      <c r="K548" s="18">
        <f t="shared" si="208"/>
        <v>6483.3</v>
      </c>
      <c r="L548" s="55">
        <f>L549</f>
        <v>88392.5</v>
      </c>
      <c r="M548" s="18">
        <f t="shared" si="209"/>
        <v>94875.8</v>
      </c>
    </row>
    <row r="549" spans="1:13" ht="17.25" customHeight="1" x14ac:dyDescent="0.25">
      <c r="A549" s="61" t="s">
        <v>376</v>
      </c>
      <c r="B549" s="58">
        <v>547</v>
      </c>
      <c r="C549" s="59" t="s">
        <v>209</v>
      </c>
      <c r="D549" s="59" t="s">
        <v>61</v>
      </c>
      <c r="E549" s="59" t="s">
        <v>110</v>
      </c>
      <c r="F549" s="59" t="s">
        <v>64</v>
      </c>
      <c r="G549" s="55">
        <f>G550</f>
        <v>6483.3</v>
      </c>
      <c r="H549" s="55">
        <f t="shared" si="213"/>
        <v>0</v>
      </c>
      <c r="I549" s="55">
        <f t="shared" si="213"/>
        <v>6483.3</v>
      </c>
      <c r="J549" s="55">
        <f>J550</f>
        <v>0</v>
      </c>
      <c r="K549" s="18">
        <f t="shared" si="208"/>
        <v>6483.3</v>
      </c>
      <c r="L549" s="55">
        <f>L550</f>
        <v>88392.5</v>
      </c>
      <c r="M549" s="18">
        <f t="shared" si="209"/>
        <v>94875.8</v>
      </c>
    </row>
    <row r="550" spans="1:13" ht="32.4" customHeight="1" x14ac:dyDescent="0.25">
      <c r="A550" s="61" t="s">
        <v>125</v>
      </c>
      <c r="B550" s="58">
        <v>547</v>
      </c>
      <c r="C550" s="59" t="s">
        <v>209</v>
      </c>
      <c r="D550" s="59" t="s">
        <v>61</v>
      </c>
      <c r="E550" s="59" t="s">
        <v>126</v>
      </c>
      <c r="F550" s="59" t="s">
        <v>64</v>
      </c>
      <c r="G550" s="55">
        <f>G551</f>
        <v>6483.3</v>
      </c>
      <c r="H550" s="55">
        <f t="shared" si="213"/>
        <v>0</v>
      </c>
      <c r="I550" s="55">
        <f t="shared" si="213"/>
        <v>6483.3</v>
      </c>
      <c r="J550" s="55">
        <f>J551</f>
        <v>0</v>
      </c>
      <c r="K550" s="18">
        <f>I550+J550</f>
        <v>6483.3</v>
      </c>
      <c r="L550" s="55">
        <f>L553+L556+L559</f>
        <v>88392.5</v>
      </c>
      <c r="M550" s="18">
        <f>K550+L550</f>
        <v>94875.8</v>
      </c>
    </row>
    <row r="551" spans="1:13" ht="62.25" hidden="1" customHeight="1" x14ac:dyDescent="0.25">
      <c r="A551" s="61" t="s">
        <v>889</v>
      </c>
      <c r="B551" s="58">
        <v>547</v>
      </c>
      <c r="C551" s="59" t="s">
        <v>209</v>
      </c>
      <c r="D551" s="59" t="s">
        <v>61</v>
      </c>
      <c r="E551" s="59" t="s">
        <v>892</v>
      </c>
      <c r="F551" s="59" t="s">
        <v>64</v>
      </c>
      <c r="G551" s="55">
        <f>G552</f>
        <v>6483.3</v>
      </c>
      <c r="H551" s="55">
        <f t="shared" si="213"/>
        <v>0</v>
      </c>
      <c r="I551" s="55">
        <f t="shared" si="213"/>
        <v>6483.3</v>
      </c>
      <c r="J551" s="55">
        <f>J552</f>
        <v>0</v>
      </c>
      <c r="K551" s="18">
        <f t="shared" si="208"/>
        <v>6483.3</v>
      </c>
      <c r="L551" s="55">
        <f>L552</f>
        <v>-6483.3</v>
      </c>
      <c r="M551" s="18">
        <f t="shared" si="209"/>
        <v>0</v>
      </c>
    </row>
    <row r="552" spans="1:13" ht="17.25" hidden="1" customHeight="1" x14ac:dyDescent="0.25">
      <c r="A552" s="61" t="s">
        <v>136</v>
      </c>
      <c r="B552" s="58">
        <v>547</v>
      </c>
      <c r="C552" s="59" t="s">
        <v>209</v>
      </c>
      <c r="D552" s="59" t="s">
        <v>61</v>
      </c>
      <c r="E552" s="59" t="s">
        <v>892</v>
      </c>
      <c r="F552" s="59" t="s">
        <v>515</v>
      </c>
      <c r="G552" s="55">
        <f>G553</f>
        <v>6483.3</v>
      </c>
      <c r="H552" s="55">
        <f t="shared" si="213"/>
        <v>0</v>
      </c>
      <c r="I552" s="55">
        <f t="shared" si="213"/>
        <v>6483.3</v>
      </c>
      <c r="J552" s="55">
        <f>J553</f>
        <v>0</v>
      </c>
      <c r="K552" s="18">
        <f t="shared" si="208"/>
        <v>6483.3</v>
      </c>
      <c r="L552" s="55">
        <f>L553</f>
        <v>-6483.3</v>
      </c>
      <c r="M552" s="18">
        <f t="shared" si="209"/>
        <v>0</v>
      </c>
    </row>
    <row r="553" spans="1:13" ht="17.25" hidden="1" customHeight="1" x14ac:dyDescent="0.25">
      <c r="A553" s="61" t="s">
        <v>890</v>
      </c>
      <c r="B553" s="58">
        <v>547</v>
      </c>
      <c r="C553" s="59" t="s">
        <v>209</v>
      </c>
      <c r="D553" s="59" t="s">
        <v>61</v>
      </c>
      <c r="E553" s="59" t="s">
        <v>892</v>
      </c>
      <c r="F553" s="59" t="s">
        <v>891</v>
      </c>
      <c r="G553" s="55">
        <v>6483.3</v>
      </c>
      <c r="H553" s="5"/>
      <c r="I553" s="18">
        <f t="shared" si="211"/>
        <v>6483.3</v>
      </c>
      <c r="J553" s="55"/>
      <c r="K553" s="18">
        <f t="shared" si="208"/>
        <v>6483.3</v>
      </c>
      <c r="L553" s="55">
        <v>-6483.3</v>
      </c>
      <c r="M553" s="18">
        <f t="shared" si="209"/>
        <v>0</v>
      </c>
    </row>
    <row r="554" spans="1:13" ht="66" x14ac:dyDescent="0.25">
      <c r="A554" s="61" t="s">
        <v>1016</v>
      </c>
      <c r="B554" s="58">
        <v>547</v>
      </c>
      <c r="C554" s="59" t="s">
        <v>209</v>
      </c>
      <c r="D554" s="59" t="s">
        <v>61</v>
      </c>
      <c r="E554" s="59" t="s">
        <v>1014</v>
      </c>
      <c r="F554" s="59" t="s">
        <v>64</v>
      </c>
      <c r="G554" s="55"/>
      <c r="H554" s="5"/>
      <c r="I554" s="18"/>
      <c r="J554" s="55"/>
      <c r="K554" s="18">
        <f>K555</f>
        <v>0</v>
      </c>
      <c r="L554" s="55">
        <f>L555</f>
        <v>89210</v>
      </c>
      <c r="M554" s="18">
        <f>K554+L554</f>
        <v>89210</v>
      </c>
    </row>
    <row r="555" spans="1:13" ht="17.25" customHeight="1" x14ac:dyDescent="0.25">
      <c r="A555" s="61" t="s">
        <v>136</v>
      </c>
      <c r="B555" s="58">
        <v>547</v>
      </c>
      <c r="C555" s="59" t="s">
        <v>209</v>
      </c>
      <c r="D555" s="59" t="s">
        <v>61</v>
      </c>
      <c r="E555" s="59" t="s">
        <v>1014</v>
      </c>
      <c r="F555" s="59" t="s">
        <v>515</v>
      </c>
      <c r="G555" s="55"/>
      <c r="H555" s="5"/>
      <c r="I555" s="18"/>
      <c r="J555" s="55"/>
      <c r="K555" s="18">
        <f>K556</f>
        <v>0</v>
      </c>
      <c r="L555" s="55">
        <f>L556</f>
        <v>89210</v>
      </c>
      <c r="M555" s="18">
        <f t="shared" ref="M555:M559" si="214">K555+L555</f>
        <v>89210</v>
      </c>
    </row>
    <row r="556" spans="1:13" ht="17.25" customHeight="1" x14ac:dyDescent="0.25">
      <c r="A556" s="61" t="s">
        <v>890</v>
      </c>
      <c r="B556" s="58">
        <v>547</v>
      </c>
      <c r="C556" s="59" t="s">
        <v>209</v>
      </c>
      <c r="D556" s="59" t="s">
        <v>61</v>
      </c>
      <c r="E556" s="59" t="s">
        <v>1014</v>
      </c>
      <c r="F556" s="59" t="s">
        <v>891</v>
      </c>
      <c r="G556" s="55"/>
      <c r="H556" s="5"/>
      <c r="I556" s="18"/>
      <c r="J556" s="55"/>
      <c r="K556" s="18"/>
      <c r="L556" s="55">
        <v>89210</v>
      </c>
      <c r="M556" s="18">
        <f t="shared" si="214"/>
        <v>89210</v>
      </c>
    </row>
    <row r="557" spans="1:13" ht="52.8" x14ac:dyDescent="0.25">
      <c r="A557" s="61" t="s">
        <v>889</v>
      </c>
      <c r="B557" s="58">
        <v>547</v>
      </c>
      <c r="C557" s="59" t="s">
        <v>209</v>
      </c>
      <c r="D557" s="59" t="s">
        <v>61</v>
      </c>
      <c r="E557" s="59" t="s">
        <v>1015</v>
      </c>
      <c r="F557" s="59" t="s">
        <v>64</v>
      </c>
      <c r="G557" s="55"/>
      <c r="H557" s="5"/>
      <c r="I557" s="18"/>
      <c r="J557" s="55"/>
      <c r="K557" s="18">
        <f>K558</f>
        <v>0</v>
      </c>
      <c r="L557" s="55">
        <f>L558</f>
        <v>5665.8</v>
      </c>
      <c r="M557" s="18">
        <f t="shared" si="214"/>
        <v>5665.8</v>
      </c>
    </row>
    <row r="558" spans="1:13" ht="17.25" customHeight="1" x14ac:dyDescent="0.25">
      <c r="A558" s="61" t="s">
        <v>136</v>
      </c>
      <c r="B558" s="58">
        <v>547</v>
      </c>
      <c r="C558" s="59" t="s">
        <v>209</v>
      </c>
      <c r="D558" s="59" t="s">
        <v>61</v>
      </c>
      <c r="E558" s="59" t="s">
        <v>1015</v>
      </c>
      <c r="F558" s="59" t="s">
        <v>515</v>
      </c>
      <c r="G558" s="55"/>
      <c r="H558" s="5"/>
      <c r="I558" s="18"/>
      <c r="J558" s="55"/>
      <c r="K558" s="18">
        <f>K559</f>
        <v>0</v>
      </c>
      <c r="L558" s="55">
        <f>L559</f>
        <v>5665.8</v>
      </c>
      <c r="M558" s="18">
        <f t="shared" si="214"/>
        <v>5665.8</v>
      </c>
    </row>
    <row r="559" spans="1:13" ht="17.25" customHeight="1" x14ac:dyDescent="0.25">
      <c r="A559" s="61" t="s">
        <v>890</v>
      </c>
      <c r="B559" s="58">
        <v>547</v>
      </c>
      <c r="C559" s="59" t="s">
        <v>209</v>
      </c>
      <c r="D559" s="59" t="s">
        <v>61</v>
      </c>
      <c r="E559" s="59" t="s">
        <v>1015</v>
      </c>
      <c r="F559" s="59" t="s">
        <v>891</v>
      </c>
      <c r="G559" s="55"/>
      <c r="H559" s="5"/>
      <c r="I559" s="18"/>
      <c r="J559" s="55"/>
      <c r="K559" s="18"/>
      <c r="L559" s="55">
        <v>5665.8</v>
      </c>
      <c r="M559" s="18">
        <f t="shared" si="214"/>
        <v>5665.8</v>
      </c>
    </row>
    <row r="560" spans="1:13" hidden="1" x14ac:dyDescent="0.25">
      <c r="A560" s="9" t="s">
        <v>425</v>
      </c>
      <c r="B560" s="58">
        <v>547</v>
      </c>
      <c r="C560" s="59" t="s">
        <v>209</v>
      </c>
      <c r="D560" s="59" t="s">
        <v>66</v>
      </c>
      <c r="E560" s="59" t="s">
        <v>63</v>
      </c>
      <c r="F560" s="59" t="s">
        <v>64</v>
      </c>
      <c r="G560" s="55">
        <f t="shared" ref="G560:L561" si="215">G561</f>
        <v>868.5</v>
      </c>
      <c r="H560" s="55">
        <f t="shared" si="215"/>
        <v>0</v>
      </c>
      <c r="I560" s="55">
        <f t="shared" si="215"/>
        <v>868.5</v>
      </c>
      <c r="J560" s="55">
        <f t="shared" si="215"/>
        <v>0</v>
      </c>
      <c r="K560" s="18">
        <f t="shared" si="208"/>
        <v>868.5</v>
      </c>
      <c r="L560" s="55">
        <f t="shared" si="215"/>
        <v>0</v>
      </c>
      <c r="M560" s="18">
        <f t="shared" si="209"/>
        <v>868.5</v>
      </c>
    </row>
    <row r="561" spans="1:13" hidden="1" x14ac:dyDescent="0.25">
      <c r="A561" s="9" t="s">
        <v>376</v>
      </c>
      <c r="B561" s="58">
        <v>547</v>
      </c>
      <c r="C561" s="59" t="s">
        <v>209</v>
      </c>
      <c r="D561" s="59" t="s">
        <v>66</v>
      </c>
      <c r="E561" s="59" t="s">
        <v>110</v>
      </c>
      <c r="F561" s="59" t="s">
        <v>64</v>
      </c>
      <c r="G561" s="55">
        <f t="shared" si="215"/>
        <v>868.5</v>
      </c>
      <c r="H561" s="55">
        <f t="shared" si="215"/>
        <v>0</v>
      </c>
      <c r="I561" s="55">
        <f t="shared" si="215"/>
        <v>868.5</v>
      </c>
      <c r="J561" s="55">
        <f t="shared" si="215"/>
        <v>0</v>
      </c>
      <c r="K561" s="18">
        <f t="shared" si="208"/>
        <v>868.5</v>
      </c>
      <c r="L561" s="55">
        <f t="shared" si="215"/>
        <v>0</v>
      </c>
      <c r="M561" s="18">
        <f t="shared" si="209"/>
        <v>868.5</v>
      </c>
    </row>
    <row r="562" spans="1:13" hidden="1" x14ac:dyDescent="0.25">
      <c r="A562" s="9" t="s">
        <v>136</v>
      </c>
      <c r="B562" s="58">
        <v>547</v>
      </c>
      <c r="C562" s="59" t="s">
        <v>209</v>
      </c>
      <c r="D562" s="59" t="s">
        <v>66</v>
      </c>
      <c r="E562" s="59" t="s">
        <v>126</v>
      </c>
      <c r="F562" s="59" t="s">
        <v>64</v>
      </c>
      <c r="G562" s="55">
        <f>G563+G566</f>
        <v>868.5</v>
      </c>
      <c r="H562" s="55">
        <f t="shared" ref="H562:I562" si="216">H563+H566</f>
        <v>0</v>
      </c>
      <c r="I562" s="55">
        <f t="shared" si="216"/>
        <v>868.5</v>
      </c>
      <c r="J562" s="55">
        <f>J563+J566</f>
        <v>0</v>
      </c>
      <c r="K562" s="18">
        <f t="shared" si="208"/>
        <v>868.5</v>
      </c>
      <c r="L562" s="55">
        <f>L563+L566</f>
        <v>0</v>
      </c>
      <c r="M562" s="18">
        <f t="shared" si="209"/>
        <v>868.5</v>
      </c>
    </row>
    <row r="563" spans="1:13" ht="45.75" hidden="1" customHeight="1" x14ac:dyDescent="0.25">
      <c r="A563" s="9" t="s">
        <v>218</v>
      </c>
      <c r="B563" s="58">
        <v>547</v>
      </c>
      <c r="C563" s="59" t="s">
        <v>209</v>
      </c>
      <c r="D563" s="59" t="s">
        <v>66</v>
      </c>
      <c r="E563" s="54" t="s">
        <v>488</v>
      </c>
      <c r="F563" s="59" t="s">
        <v>64</v>
      </c>
      <c r="G563" s="56">
        <f t="shared" ref="G563:L564" si="217">G564</f>
        <v>800</v>
      </c>
      <c r="H563" s="56">
        <f t="shared" si="217"/>
        <v>0</v>
      </c>
      <c r="I563" s="56">
        <f t="shared" si="217"/>
        <v>800</v>
      </c>
      <c r="J563" s="56">
        <f>J564</f>
        <v>0</v>
      </c>
      <c r="K563" s="18">
        <f t="shared" si="208"/>
        <v>800</v>
      </c>
      <c r="L563" s="56">
        <f t="shared" si="217"/>
        <v>0</v>
      </c>
      <c r="M563" s="18">
        <f t="shared" si="209"/>
        <v>800</v>
      </c>
    </row>
    <row r="564" spans="1:13" hidden="1" x14ac:dyDescent="0.25">
      <c r="A564" s="9" t="s">
        <v>87</v>
      </c>
      <c r="B564" s="58">
        <v>547</v>
      </c>
      <c r="C564" s="59" t="s">
        <v>209</v>
      </c>
      <c r="D564" s="59" t="s">
        <v>66</v>
      </c>
      <c r="E564" s="54" t="s">
        <v>488</v>
      </c>
      <c r="F564" s="59" t="s">
        <v>484</v>
      </c>
      <c r="G564" s="56">
        <f t="shared" si="217"/>
        <v>800</v>
      </c>
      <c r="H564" s="56">
        <f t="shared" si="217"/>
        <v>0</v>
      </c>
      <c r="I564" s="56">
        <f t="shared" si="217"/>
        <v>800</v>
      </c>
      <c r="J564" s="56">
        <f t="shared" si="217"/>
        <v>0</v>
      </c>
      <c r="K564" s="18">
        <f t="shared" si="208"/>
        <v>800</v>
      </c>
      <c r="L564" s="56">
        <f t="shared" si="217"/>
        <v>0</v>
      </c>
      <c r="M564" s="18">
        <f t="shared" si="209"/>
        <v>800</v>
      </c>
    </row>
    <row r="565" spans="1:13" ht="66" hidden="1" x14ac:dyDescent="0.25">
      <c r="A565" s="9" t="s">
        <v>184</v>
      </c>
      <c r="B565" s="58">
        <v>547</v>
      </c>
      <c r="C565" s="59" t="s">
        <v>209</v>
      </c>
      <c r="D565" s="59" t="s">
        <v>66</v>
      </c>
      <c r="E565" s="54" t="s">
        <v>488</v>
      </c>
      <c r="F565" s="59" t="s">
        <v>485</v>
      </c>
      <c r="G565" s="56">
        <v>800</v>
      </c>
      <c r="H565" s="5"/>
      <c r="I565" s="18">
        <f t="shared" si="211"/>
        <v>800</v>
      </c>
      <c r="J565" s="56"/>
      <c r="K565" s="18">
        <f t="shared" si="208"/>
        <v>800</v>
      </c>
      <c r="L565" s="56"/>
      <c r="M565" s="18">
        <f t="shared" si="209"/>
        <v>800</v>
      </c>
    </row>
    <row r="566" spans="1:13" ht="60" hidden="1" customHeight="1" x14ac:dyDescent="0.25">
      <c r="A566" s="9" t="s">
        <v>486</v>
      </c>
      <c r="B566" s="58">
        <v>547</v>
      </c>
      <c r="C566" s="59" t="s">
        <v>209</v>
      </c>
      <c r="D566" s="59" t="s">
        <v>66</v>
      </c>
      <c r="E566" s="54" t="s">
        <v>489</v>
      </c>
      <c r="F566" s="59" t="s">
        <v>64</v>
      </c>
      <c r="G566" s="56">
        <f t="shared" ref="G566:L567" si="218">G567</f>
        <v>68.5</v>
      </c>
      <c r="H566" s="56">
        <f t="shared" si="218"/>
        <v>0</v>
      </c>
      <c r="I566" s="56">
        <f t="shared" si="218"/>
        <v>68.5</v>
      </c>
      <c r="J566" s="56">
        <f t="shared" si="218"/>
        <v>0</v>
      </c>
      <c r="K566" s="18">
        <f t="shared" si="208"/>
        <v>68.5</v>
      </c>
      <c r="L566" s="56">
        <f t="shared" si="218"/>
        <v>0</v>
      </c>
      <c r="M566" s="18">
        <f t="shared" si="209"/>
        <v>68.5</v>
      </c>
    </row>
    <row r="567" spans="1:13" hidden="1" x14ac:dyDescent="0.25">
      <c r="A567" s="9" t="s">
        <v>87</v>
      </c>
      <c r="B567" s="58">
        <v>547</v>
      </c>
      <c r="C567" s="59" t="s">
        <v>209</v>
      </c>
      <c r="D567" s="59" t="s">
        <v>66</v>
      </c>
      <c r="E567" s="54" t="s">
        <v>489</v>
      </c>
      <c r="F567" s="59" t="s">
        <v>484</v>
      </c>
      <c r="G567" s="56">
        <f t="shared" si="218"/>
        <v>68.5</v>
      </c>
      <c r="H567" s="56">
        <f t="shared" si="218"/>
        <v>0</v>
      </c>
      <c r="I567" s="56">
        <f t="shared" si="218"/>
        <v>68.5</v>
      </c>
      <c r="J567" s="56">
        <f t="shared" si="218"/>
        <v>0</v>
      </c>
      <c r="K567" s="18">
        <f t="shared" si="208"/>
        <v>68.5</v>
      </c>
      <c r="L567" s="56">
        <f t="shared" si="218"/>
        <v>0</v>
      </c>
      <c r="M567" s="18">
        <f t="shared" si="209"/>
        <v>68.5</v>
      </c>
    </row>
    <row r="568" spans="1:13" ht="66" hidden="1" x14ac:dyDescent="0.25">
      <c r="A568" s="9" t="s">
        <v>184</v>
      </c>
      <c r="B568" s="58">
        <v>547</v>
      </c>
      <c r="C568" s="59" t="s">
        <v>209</v>
      </c>
      <c r="D568" s="59" t="s">
        <v>66</v>
      </c>
      <c r="E568" s="54" t="s">
        <v>489</v>
      </c>
      <c r="F568" s="59" t="s">
        <v>485</v>
      </c>
      <c r="G568" s="56">
        <v>68.5</v>
      </c>
      <c r="H568" s="5"/>
      <c r="I568" s="18">
        <f t="shared" si="211"/>
        <v>68.5</v>
      </c>
      <c r="J568" s="56"/>
      <c r="K568" s="18">
        <f t="shared" si="208"/>
        <v>68.5</v>
      </c>
      <c r="L568" s="56"/>
      <c r="M568" s="18">
        <f t="shared" si="209"/>
        <v>68.5</v>
      </c>
    </row>
    <row r="569" spans="1:13" ht="16.2" customHeight="1" x14ac:dyDescent="0.25">
      <c r="A569" s="9" t="s">
        <v>795</v>
      </c>
      <c r="B569" s="58" t="s">
        <v>796</v>
      </c>
      <c r="C569" s="59" t="s">
        <v>209</v>
      </c>
      <c r="D569" s="59" t="s">
        <v>78</v>
      </c>
      <c r="E569" s="54" t="s">
        <v>63</v>
      </c>
      <c r="F569" s="59" t="s">
        <v>64</v>
      </c>
      <c r="G569" s="56">
        <f t="shared" ref="G569:L570" si="219">G570</f>
        <v>12903.3</v>
      </c>
      <c r="H569" s="56">
        <f t="shared" si="219"/>
        <v>0</v>
      </c>
      <c r="I569" s="56">
        <f t="shared" si="219"/>
        <v>12903.3</v>
      </c>
      <c r="J569" s="56">
        <f t="shared" si="219"/>
        <v>0</v>
      </c>
      <c r="K569" s="18">
        <f t="shared" si="208"/>
        <v>12903.3</v>
      </c>
      <c r="L569" s="56">
        <f t="shared" si="219"/>
        <v>-63.3</v>
      </c>
      <c r="M569" s="18">
        <f t="shared" si="209"/>
        <v>12840</v>
      </c>
    </row>
    <row r="570" spans="1:13" ht="46.95" customHeight="1" x14ac:dyDescent="0.25">
      <c r="A570" s="9" t="s">
        <v>797</v>
      </c>
      <c r="B570" s="58" t="s">
        <v>796</v>
      </c>
      <c r="C570" s="59" t="s">
        <v>209</v>
      </c>
      <c r="D570" s="59" t="s">
        <v>78</v>
      </c>
      <c r="E570" s="54" t="s">
        <v>798</v>
      </c>
      <c r="F570" s="59" t="s">
        <v>64</v>
      </c>
      <c r="G570" s="56">
        <f t="shared" si="219"/>
        <v>12903.3</v>
      </c>
      <c r="H570" s="56">
        <f t="shared" si="219"/>
        <v>0</v>
      </c>
      <c r="I570" s="56">
        <f t="shared" si="219"/>
        <v>12903.3</v>
      </c>
      <c r="J570" s="56">
        <f t="shared" si="219"/>
        <v>0</v>
      </c>
      <c r="K570" s="18">
        <f t="shared" si="208"/>
        <v>12903.3</v>
      </c>
      <c r="L570" s="56">
        <f t="shared" si="219"/>
        <v>-63.3</v>
      </c>
      <c r="M570" s="18">
        <f t="shared" si="209"/>
        <v>12840</v>
      </c>
    </row>
    <row r="571" spans="1:13" ht="78" customHeight="1" x14ac:dyDescent="0.25">
      <c r="A571" s="9" t="s">
        <v>799</v>
      </c>
      <c r="B571" s="58" t="s">
        <v>796</v>
      </c>
      <c r="C571" s="59" t="s">
        <v>209</v>
      </c>
      <c r="D571" s="59" t="s">
        <v>78</v>
      </c>
      <c r="E571" s="54" t="s">
        <v>800</v>
      </c>
      <c r="F571" s="59" t="s">
        <v>64</v>
      </c>
      <c r="G571" s="56">
        <f>G572+G575</f>
        <v>12903.3</v>
      </c>
      <c r="H571" s="56">
        <f t="shared" ref="H571:I571" si="220">H572+H575</f>
        <v>0</v>
      </c>
      <c r="I571" s="56">
        <f t="shared" si="220"/>
        <v>12903.3</v>
      </c>
      <c r="J571" s="56">
        <f>J572+J575</f>
        <v>0</v>
      </c>
      <c r="K571" s="18">
        <f t="shared" si="208"/>
        <v>12903.3</v>
      </c>
      <c r="L571" s="56">
        <f>L572+L575</f>
        <v>-63.3</v>
      </c>
      <c r="M571" s="18">
        <f t="shared" si="209"/>
        <v>12840</v>
      </c>
    </row>
    <row r="572" spans="1:13" ht="58.95" hidden="1" customHeight="1" x14ac:dyDescent="0.25">
      <c r="A572" s="9" t="s">
        <v>801</v>
      </c>
      <c r="B572" s="58">
        <v>547</v>
      </c>
      <c r="C572" s="59" t="s">
        <v>209</v>
      </c>
      <c r="D572" s="59" t="s">
        <v>78</v>
      </c>
      <c r="E572" s="54" t="s">
        <v>802</v>
      </c>
      <c r="F572" s="59" t="s">
        <v>64</v>
      </c>
      <c r="G572" s="56">
        <f t="shared" ref="G572:L573" si="221">G573</f>
        <v>12000</v>
      </c>
      <c r="H572" s="56">
        <f t="shared" si="221"/>
        <v>0</v>
      </c>
      <c r="I572" s="56">
        <f t="shared" si="221"/>
        <v>12000</v>
      </c>
      <c r="J572" s="56">
        <f t="shared" si="221"/>
        <v>0</v>
      </c>
      <c r="K572" s="18">
        <f t="shared" si="208"/>
        <v>12000</v>
      </c>
      <c r="L572" s="56">
        <f t="shared" si="221"/>
        <v>0</v>
      </c>
      <c r="M572" s="18">
        <f t="shared" si="209"/>
        <v>12000</v>
      </c>
    </row>
    <row r="573" spans="1:13" ht="16.2" hidden="1" customHeight="1" x14ac:dyDescent="0.25">
      <c r="A573" s="9" t="s">
        <v>136</v>
      </c>
      <c r="B573" s="58">
        <v>547</v>
      </c>
      <c r="C573" s="59" t="s">
        <v>209</v>
      </c>
      <c r="D573" s="59" t="s">
        <v>78</v>
      </c>
      <c r="E573" s="54" t="s">
        <v>802</v>
      </c>
      <c r="F573" s="59">
        <v>500</v>
      </c>
      <c r="G573" s="56">
        <f t="shared" si="221"/>
        <v>12000</v>
      </c>
      <c r="H573" s="56">
        <f t="shared" si="221"/>
        <v>0</v>
      </c>
      <c r="I573" s="56">
        <f t="shared" si="221"/>
        <v>12000</v>
      </c>
      <c r="J573" s="56">
        <f t="shared" si="221"/>
        <v>0</v>
      </c>
      <c r="K573" s="18">
        <f t="shared" si="208"/>
        <v>12000</v>
      </c>
      <c r="L573" s="56">
        <f t="shared" si="221"/>
        <v>0</v>
      </c>
      <c r="M573" s="18">
        <f t="shared" si="209"/>
        <v>12000</v>
      </c>
    </row>
    <row r="574" spans="1:13" ht="16.2" hidden="1" customHeight="1" x14ac:dyDescent="0.25">
      <c r="A574" s="9" t="s">
        <v>54</v>
      </c>
      <c r="B574" s="58">
        <v>547</v>
      </c>
      <c r="C574" s="59" t="s">
        <v>209</v>
      </c>
      <c r="D574" s="59" t="s">
        <v>78</v>
      </c>
      <c r="E574" s="54" t="s">
        <v>802</v>
      </c>
      <c r="F574" s="59">
        <v>540</v>
      </c>
      <c r="G574" s="56">
        <v>12000</v>
      </c>
      <c r="H574" s="5"/>
      <c r="I574" s="18">
        <f t="shared" si="211"/>
        <v>12000</v>
      </c>
      <c r="J574" s="56"/>
      <c r="K574" s="18">
        <f t="shared" si="208"/>
        <v>12000</v>
      </c>
      <c r="L574" s="56"/>
      <c r="M574" s="18">
        <f t="shared" si="209"/>
        <v>12000</v>
      </c>
    </row>
    <row r="575" spans="1:13" ht="43.95" customHeight="1" x14ac:dyDescent="0.25">
      <c r="A575" s="111" t="s">
        <v>803</v>
      </c>
      <c r="B575" s="58">
        <v>547</v>
      </c>
      <c r="C575" s="59" t="s">
        <v>209</v>
      </c>
      <c r="D575" s="59" t="s">
        <v>78</v>
      </c>
      <c r="E575" s="54" t="s">
        <v>804</v>
      </c>
      <c r="F575" s="59" t="s">
        <v>64</v>
      </c>
      <c r="G575" s="56">
        <f t="shared" ref="G575:L576" si="222">G576</f>
        <v>903.3</v>
      </c>
      <c r="H575" s="56">
        <f t="shared" si="222"/>
        <v>0</v>
      </c>
      <c r="I575" s="56">
        <f t="shared" si="222"/>
        <v>903.3</v>
      </c>
      <c r="J575" s="56">
        <f t="shared" si="222"/>
        <v>0</v>
      </c>
      <c r="K575" s="18">
        <f t="shared" si="208"/>
        <v>903.3</v>
      </c>
      <c r="L575" s="56">
        <f t="shared" si="222"/>
        <v>-63.3</v>
      </c>
      <c r="M575" s="18">
        <f t="shared" si="209"/>
        <v>840</v>
      </c>
    </row>
    <row r="576" spans="1:13" ht="16.2" customHeight="1" x14ac:dyDescent="0.25">
      <c r="A576" s="10" t="s">
        <v>136</v>
      </c>
      <c r="B576" s="58">
        <v>547</v>
      </c>
      <c r="C576" s="59" t="s">
        <v>209</v>
      </c>
      <c r="D576" s="59" t="s">
        <v>78</v>
      </c>
      <c r="E576" s="54" t="s">
        <v>804</v>
      </c>
      <c r="F576" s="59">
        <v>500</v>
      </c>
      <c r="G576" s="56">
        <f t="shared" si="222"/>
        <v>903.3</v>
      </c>
      <c r="H576" s="56">
        <f t="shared" si="222"/>
        <v>0</v>
      </c>
      <c r="I576" s="56">
        <f t="shared" si="222"/>
        <v>903.3</v>
      </c>
      <c r="J576" s="56">
        <f>J577</f>
        <v>0</v>
      </c>
      <c r="K576" s="18">
        <f t="shared" si="208"/>
        <v>903.3</v>
      </c>
      <c r="L576" s="56">
        <f>L577</f>
        <v>-63.3</v>
      </c>
      <c r="M576" s="18">
        <f t="shared" si="209"/>
        <v>840</v>
      </c>
    </row>
    <row r="577" spans="1:13" ht="16.2" customHeight="1" x14ac:dyDescent="0.25">
      <c r="A577" s="9" t="s">
        <v>54</v>
      </c>
      <c r="B577" s="58">
        <v>547</v>
      </c>
      <c r="C577" s="59" t="s">
        <v>209</v>
      </c>
      <c r="D577" s="59" t="s">
        <v>78</v>
      </c>
      <c r="E577" s="54" t="s">
        <v>804</v>
      </c>
      <c r="F577" s="59">
        <v>540</v>
      </c>
      <c r="G577" s="56">
        <v>903.3</v>
      </c>
      <c r="H577" s="5"/>
      <c r="I577" s="18">
        <f t="shared" si="211"/>
        <v>903.3</v>
      </c>
      <c r="J577" s="56"/>
      <c r="K577" s="18">
        <f t="shared" si="208"/>
        <v>903.3</v>
      </c>
      <c r="L577" s="56">
        <v>-63.3</v>
      </c>
      <c r="M577" s="18">
        <f t="shared" si="209"/>
        <v>840</v>
      </c>
    </row>
    <row r="578" spans="1:13" ht="27.6" customHeight="1" x14ac:dyDescent="0.25">
      <c r="A578" s="9" t="s">
        <v>938</v>
      </c>
      <c r="B578" s="58" t="s">
        <v>796</v>
      </c>
      <c r="C578" s="59" t="s">
        <v>209</v>
      </c>
      <c r="D578" s="59" t="s">
        <v>209</v>
      </c>
      <c r="E578" s="54" t="s">
        <v>63</v>
      </c>
      <c r="F578" s="59" t="s">
        <v>64</v>
      </c>
      <c r="G578" s="56"/>
      <c r="H578" s="5"/>
      <c r="I578" s="18"/>
      <c r="J578" s="56">
        <f>J579</f>
        <v>10000</v>
      </c>
      <c r="K578" s="18">
        <f t="shared" si="208"/>
        <v>10000</v>
      </c>
      <c r="L578" s="56">
        <f>L579</f>
        <v>2771.4</v>
      </c>
      <c r="M578" s="18">
        <f t="shared" si="209"/>
        <v>12771.4</v>
      </c>
    </row>
    <row r="579" spans="1:13" ht="39.6" x14ac:dyDescent="0.25">
      <c r="A579" s="172" t="s">
        <v>915</v>
      </c>
      <c r="B579" s="58" t="s">
        <v>796</v>
      </c>
      <c r="C579" s="59" t="s">
        <v>209</v>
      </c>
      <c r="D579" s="59" t="s">
        <v>209</v>
      </c>
      <c r="E579" s="54" t="s">
        <v>798</v>
      </c>
      <c r="F579" s="59" t="s">
        <v>64</v>
      </c>
      <c r="G579" s="56"/>
      <c r="H579" s="5"/>
      <c r="I579" s="18"/>
      <c r="J579" s="56">
        <f>J580</f>
        <v>10000</v>
      </c>
      <c r="K579" s="18">
        <f t="shared" si="208"/>
        <v>10000</v>
      </c>
      <c r="L579" s="56">
        <f>L580</f>
        <v>2771.4</v>
      </c>
      <c r="M579" s="18">
        <f t="shared" si="209"/>
        <v>12771.4</v>
      </c>
    </row>
    <row r="580" spans="1:13" ht="92.4" x14ac:dyDescent="0.25">
      <c r="A580" s="9" t="s">
        <v>954</v>
      </c>
      <c r="B580" s="58" t="s">
        <v>796</v>
      </c>
      <c r="C580" s="59" t="s">
        <v>209</v>
      </c>
      <c r="D580" s="59" t="s">
        <v>209</v>
      </c>
      <c r="E580" s="54" t="s">
        <v>952</v>
      </c>
      <c r="F580" s="59" t="s">
        <v>64</v>
      </c>
      <c r="G580" s="56"/>
      <c r="H580" s="5"/>
      <c r="I580" s="18"/>
      <c r="J580" s="56">
        <f>J581</f>
        <v>10000</v>
      </c>
      <c r="K580" s="18">
        <f t="shared" si="208"/>
        <v>10000</v>
      </c>
      <c r="L580" s="56">
        <f>L581</f>
        <v>2771.4</v>
      </c>
      <c r="M580" s="18">
        <f t="shared" si="209"/>
        <v>12771.4</v>
      </c>
    </row>
    <row r="581" spans="1:13" ht="79.2" x14ac:dyDescent="0.25">
      <c r="A581" s="9" t="s">
        <v>955</v>
      </c>
      <c r="B581" s="58" t="s">
        <v>796</v>
      </c>
      <c r="C581" s="59" t="s">
        <v>209</v>
      </c>
      <c r="D581" s="59" t="s">
        <v>209</v>
      </c>
      <c r="E581" s="54" t="s">
        <v>953</v>
      </c>
      <c r="F581" s="59" t="s">
        <v>64</v>
      </c>
      <c r="G581" s="56"/>
      <c r="H581" s="5"/>
      <c r="I581" s="18"/>
      <c r="J581" s="56">
        <f>J582</f>
        <v>10000</v>
      </c>
      <c r="K581" s="18">
        <f t="shared" si="208"/>
        <v>10000</v>
      </c>
      <c r="L581" s="56">
        <f>L582</f>
        <v>2771.4</v>
      </c>
      <c r="M581" s="18">
        <f t="shared" si="209"/>
        <v>12771.4</v>
      </c>
    </row>
    <row r="582" spans="1:13" ht="16.2" customHeight="1" x14ac:dyDescent="0.25">
      <c r="A582" s="10" t="s">
        <v>136</v>
      </c>
      <c r="B582" s="58" t="s">
        <v>796</v>
      </c>
      <c r="C582" s="59" t="s">
        <v>209</v>
      </c>
      <c r="D582" s="59" t="s">
        <v>209</v>
      </c>
      <c r="E582" s="54" t="s">
        <v>953</v>
      </c>
      <c r="F582" s="59" t="s">
        <v>515</v>
      </c>
      <c r="G582" s="56"/>
      <c r="H582" s="5"/>
      <c r="I582" s="18"/>
      <c r="J582" s="56">
        <f>J583</f>
        <v>10000</v>
      </c>
      <c r="K582" s="18">
        <f t="shared" si="208"/>
        <v>10000</v>
      </c>
      <c r="L582" s="56">
        <f>L583</f>
        <v>2771.4</v>
      </c>
      <c r="M582" s="18">
        <f t="shared" si="209"/>
        <v>12771.4</v>
      </c>
    </row>
    <row r="583" spans="1:13" ht="16.2" customHeight="1" x14ac:dyDescent="0.25">
      <c r="A583" s="9" t="s">
        <v>54</v>
      </c>
      <c r="B583" s="58" t="s">
        <v>796</v>
      </c>
      <c r="C583" s="59" t="s">
        <v>209</v>
      </c>
      <c r="D583" s="59" t="s">
        <v>209</v>
      </c>
      <c r="E583" s="54" t="s">
        <v>953</v>
      </c>
      <c r="F583" s="59" t="s">
        <v>550</v>
      </c>
      <c r="G583" s="56"/>
      <c r="H583" s="5"/>
      <c r="I583" s="18"/>
      <c r="J583" s="56">
        <v>10000</v>
      </c>
      <c r="K583" s="18">
        <f t="shared" si="208"/>
        <v>10000</v>
      </c>
      <c r="L583" s="56">
        <v>2771.4</v>
      </c>
      <c r="M583" s="18">
        <f t="shared" si="209"/>
        <v>12771.4</v>
      </c>
    </row>
    <row r="584" spans="1:13" ht="16.5" customHeight="1" x14ac:dyDescent="0.25">
      <c r="A584" s="8" t="s">
        <v>273</v>
      </c>
      <c r="B584" s="60">
        <v>547</v>
      </c>
      <c r="C584" s="101" t="s">
        <v>183</v>
      </c>
      <c r="D584" s="101" t="s">
        <v>62</v>
      </c>
      <c r="E584" s="101" t="s">
        <v>63</v>
      </c>
      <c r="F584" s="101" t="s">
        <v>64</v>
      </c>
      <c r="G584" s="3">
        <f>G585+G603</f>
        <v>13990.7</v>
      </c>
      <c r="H584" s="3">
        <f t="shared" ref="H584:I584" si="223">H585+H603</f>
        <v>0</v>
      </c>
      <c r="I584" s="3">
        <f t="shared" si="223"/>
        <v>13990.7</v>
      </c>
      <c r="J584" s="3">
        <f>J585+J603</f>
        <v>9</v>
      </c>
      <c r="K584" s="22">
        <f t="shared" si="208"/>
        <v>13999.7</v>
      </c>
      <c r="L584" s="3">
        <f>L585+L603</f>
        <v>-1</v>
      </c>
      <c r="M584" s="22">
        <f t="shared" si="209"/>
        <v>13998.7</v>
      </c>
    </row>
    <row r="585" spans="1:13" x14ac:dyDescent="0.25">
      <c r="A585" s="9" t="s">
        <v>274</v>
      </c>
      <c r="B585" s="58">
        <v>547</v>
      </c>
      <c r="C585" s="59" t="s">
        <v>183</v>
      </c>
      <c r="D585" s="59" t="s">
        <v>61</v>
      </c>
      <c r="E585" s="59" t="s">
        <v>63</v>
      </c>
      <c r="F585" s="59" t="s">
        <v>64</v>
      </c>
      <c r="G585" s="55">
        <f>G586</f>
        <v>13372.900000000001</v>
      </c>
      <c r="H585" s="55">
        <f t="shared" ref="H585:I586" si="224">H586</f>
        <v>0</v>
      </c>
      <c r="I585" s="55">
        <f t="shared" si="224"/>
        <v>13372.900000000001</v>
      </c>
      <c r="J585" s="55">
        <f>J586</f>
        <v>9</v>
      </c>
      <c r="K585" s="18">
        <f t="shared" si="208"/>
        <v>13381.900000000001</v>
      </c>
      <c r="L585" s="55">
        <f>L586</f>
        <v>-1</v>
      </c>
      <c r="M585" s="18">
        <f t="shared" si="209"/>
        <v>13380.900000000001</v>
      </c>
    </row>
    <row r="586" spans="1:13" ht="26.4" x14ac:dyDescent="0.25">
      <c r="A586" s="9" t="s">
        <v>109</v>
      </c>
      <c r="B586" s="58">
        <v>547</v>
      </c>
      <c r="C586" s="59" t="s">
        <v>183</v>
      </c>
      <c r="D586" s="59" t="s">
        <v>61</v>
      </c>
      <c r="E586" s="59" t="s">
        <v>110</v>
      </c>
      <c r="F586" s="59" t="s">
        <v>64</v>
      </c>
      <c r="G586" s="55">
        <f>G587</f>
        <v>13372.900000000001</v>
      </c>
      <c r="H586" s="55">
        <f t="shared" si="224"/>
        <v>0</v>
      </c>
      <c r="I586" s="55">
        <f t="shared" si="224"/>
        <v>13372.900000000001</v>
      </c>
      <c r="J586" s="55">
        <f>J587</f>
        <v>9</v>
      </c>
      <c r="K586" s="18">
        <f t="shared" si="208"/>
        <v>13381.900000000001</v>
      </c>
      <c r="L586" s="55">
        <f>L587</f>
        <v>-1</v>
      </c>
      <c r="M586" s="18">
        <f t="shared" si="209"/>
        <v>13380.900000000001</v>
      </c>
    </row>
    <row r="587" spans="1:13" ht="29.25" customHeight="1" x14ac:dyDescent="0.25">
      <c r="A587" s="9" t="s">
        <v>125</v>
      </c>
      <c r="B587" s="58">
        <v>547</v>
      </c>
      <c r="C587" s="59" t="s">
        <v>183</v>
      </c>
      <c r="D587" s="59" t="s">
        <v>61</v>
      </c>
      <c r="E587" s="59" t="s">
        <v>126</v>
      </c>
      <c r="F587" s="59" t="s">
        <v>64</v>
      </c>
      <c r="G587" s="55">
        <f>G588+G591+G594+G597+G600</f>
        <v>13372.900000000001</v>
      </c>
      <c r="H587" s="55">
        <f t="shared" ref="H587:I587" si="225">H588+H591+H594+H597+H600</f>
        <v>0</v>
      </c>
      <c r="I587" s="55">
        <f t="shared" si="225"/>
        <v>13372.900000000001</v>
      </c>
      <c r="J587" s="55">
        <f>J588+J591+J594+J597+J600</f>
        <v>9</v>
      </c>
      <c r="K587" s="18">
        <f t="shared" si="208"/>
        <v>13381.900000000001</v>
      </c>
      <c r="L587" s="55">
        <f>L588+L591+L594+L597+L600</f>
        <v>-1</v>
      </c>
      <c r="M587" s="18">
        <f t="shared" si="209"/>
        <v>13380.900000000001</v>
      </c>
    </row>
    <row r="588" spans="1:13" ht="59.25" hidden="1" customHeight="1" x14ac:dyDescent="0.25">
      <c r="A588" s="9" t="s">
        <v>563</v>
      </c>
      <c r="B588" s="58">
        <v>547</v>
      </c>
      <c r="C588" s="59" t="s">
        <v>183</v>
      </c>
      <c r="D588" s="59" t="s">
        <v>61</v>
      </c>
      <c r="E588" s="59" t="s">
        <v>292</v>
      </c>
      <c r="F588" s="59" t="s">
        <v>64</v>
      </c>
      <c r="G588" s="55">
        <f t="shared" ref="G588:L589" si="226">G589</f>
        <v>11932.2</v>
      </c>
      <c r="H588" s="55">
        <f t="shared" si="226"/>
        <v>0</v>
      </c>
      <c r="I588" s="55">
        <f t="shared" si="226"/>
        <v>11932.2</v>
      </c>
      <c r="J588" s="55">
        <f t="shared" si="226"/>
        <v>0</v>
      </c>
      <c r="K588" s="18">
        <f t="shared" si="208"/>
        <v>11932.2</v>
      </c>
      <c r="L588" s="55">
        <f t="shared" si="226"/>
        <v>0</v>
      </c>
      <c r="M588" s="18">
        <f t="shared" si="209"/>
        <v>11932.2</v>
      </c>
    </row>
    <row r="589" spans="1:13" hidden="1" x14ac:dyDescent="0.25">
      <c r="A589" s="10" t="s">
        <v>136</v>
      </c>
      <c r="B589" s="58">
        <v>547</v>
      </c>
      <c r="C589" s="59" t="s">
        <v>183</v>
      </c>
      <c r="D589" s="59" t="s">
        <v>61</v>
      </c>
      <c r="E589" s="59" t="s">
        <v>292</v>
      </c>
      <c r="F589" s="59">
        <v>500</v>
      </c>
      <c r="G589" s="55">
        <f t="shared" si="226"/>
        <v>11932.2</v>
      </c>
      <c r="H589" s="55">
        <f t="shared" si="226"/>
        <v>0</v>
      </c>
      <c r="I589" s="55">
        <f t="shared" si="226"/>
        <v>11932.2</v>
      </c>
      <c r="J589" s="55">
        <f t="shared" si="226"/>
        <v>0</v>
      </c>
      <c r="K589" s="18">
        <f t="shared" si="208"/>
        <v>11932.2</v>
      </c>
      <c r="L589" s="55">
        <f t="shared" si="226"/>
        <v>0</v>
      </c>
      <c r="M589" s="18">
        <f t="shared" si="209"/>
        <v>11932.2</v>
      </c>
    </row>
    <row r="590" spans="1:13" hidden="1" x14ac:dyDescent="0.25">
      <c r="A590" s="9" t="s">
        <v>137</v>
      </c>
      <c r="B590" s="58">
        <v>547</v>
      </c>
      <c r="C590" s="59" t="s">
        <v>183</v>
      </c>
      <c r="D590" s="59" t="s">
        <v>61</v>
      </c>
      <c r="E590" s="59" t="s">
        <v>292</v>
      </c>
      <c r="F590" s="59">
        <v>530</v>
      </c>
      <c r="G590" s="55">
        <v>11932.2</v>
      </c>
      <c r="H590" s="5"/>
      <c r="I590" s="18">
        <f t="shared" si="211"/>
        <v>11932.2</v>
      </c>
      <c r="J590" s="55"/>
      <c r="K590" s="18">
        <f t="shared" si="208"/>
        <v>11932.2</v>
      </c>
      <c r="L590" s="55"/>
      <c r="M590" s="18">
        <f t="shared" si="209"/>
        <v>11932.2</v>
      </c>
    </row>
    <row r="591" spans="1:13" ht="52.8" hidden="1" x14ac:dyDescent="0.25">
      <c r="A591" s="9" t="s">
        <v>805</v>
      </c>
      <c r="B591" s="58" t="s">
        <v>796</v>
      </c>
      <c r="C591" s="59" t="s">
        <v>183</v>
      </c>
      <c r="D591" s="59" t="s">
        <v>61</v>
      </c>
      <c r="E591" s="59" t="s">
        <v>806</v>
      </c>
      <c r="F591" s="59" t="s">
        <v>64</v>
      </c>
      <c r="G591" s="55">
        <f t="shared" ref="G591:L592" si="227">G592</f>
        <v>966.2</v>
      </c>
      <c r="H591" s="55">
        <f t="shared" si="227"/>
        <v>0</v>
      </c>
      <c r="I591" s="55">
        <f t="shared" si="227"/>
        <v>966.2</v>
      </c>
      <c r="J591" s="55">
        <f t="shared" si="227"/>
        <v>0</v>
      </c>
      <c r="K591" s="18">
        <f t="shared" si="208"/>
        <v>966.2</v>
      </c>
      <c r="L591" s="55">
        <f t="shared" si="227"/>
        <v>0</v>
      </c>
      <c r="M591" s="18">
        <f t="shared" si="209"/>
        <v>966.2</v>
      </c>
    </row>
    <row r="592" spans="1:13" hidden="1" x14ac:dyDescent="0.25">
      <c r="A592" s="10" t="s">
        <v>136</v>
      </c>
      <c r="B592" s="58" t="s">
        <v>796</v>
      </c>
      <c r="C592" s="59" t="s">
        <v>183</v>
      </c>
      <c r="D592" s="59" t="s">
        <v>61</v>
      </c>
      <c r="E592" s="59" t="s">
        <v>806</v>
      </c>
      <c r="F592" s="59" t="s">
        <v>515</v>
      </c>
      <c r="G592" s="55">
        <f t="shared" si="227"/>
        <v>966.2</v>
      </c>
      <c r="H592" s="55">
        <f t="shared" si="227"/>
        <v>0</v>
      </c>
      <c r="I592" s="55">
        <f t="shared" si="227"/>
        <v>966.2</v>
      </c>
      <c r="J592" s="55">
        <f t="shared" si="227"/>
        <v>0</v>
      </c>
      <c r="K592" s="18">
        <f t="shared" si="208"/>
        <v>966.2</v>
      </c>
      <c r="L592" s="55">
        <f t="shared" si="227"/>
        <v>0</v>
      </c>
      <c r="M592" s="18">
        <f t="shared" si="209"/>
        <v>966.2</v>
      </c>
    </row>
    <row r="593" spans="1:13" hidden="1" x14ac:dyDescent="0.25">
      <c r="A593" s="9" t="s">
        <v>54</v>
      </c>
      <c r="B593" s="58" t="s">
        <v>796</v>
      </c>
      <c r="C593" s="59" t="s">
        <v>183</v>
      </c>
      <c r="D593" s="59" t="s">
        <v>61</v>
      </c>
      <c r="E593" s="59" t="s">
        <v>806</v>
      </c>
      <c r="F593" s="59" t="s">
        <v>550</v>
      </c>
      <c r="G593" s="55">
        <v>966.2</v>
      </c>
      <c r="H593" s="5"/>
      <c r="I593" s="18">
        <f t="shared" si="211"/>
        <v>966.2</v>
      </c>
      <c r="J593" s="55"/>
      <c r="K593" s="18">
        <f t="shared" si="208"/>
        <v>966.2</v>
      </c>
      <c r="L593" s="55"/>
      <c r="M593" s="18">
        <f t="shared" si="209"/>
        <v>966.2</v>
      </c>
    </row>
    <row r="594" spans="1:13" ht="39.6" hidden="1" x14ac:dyDescent="0.25">
      <c r="A594" s="9" t="s">
        <v>807</v>
      </c>
      <c r="B594" s="58" t="s">
        <v>796</v>
      </c>
      <c r="C594" s="59" t="s">
        <v>183</v>
      </c>
      <c r="D594" s="59" t="s">
        <v>61</v>
      </c>
      <c r="E594" s="59" t="s">
        <v>808</v>
      </c>
      <c r="F594" s="59" t="s">
        <v>64</v>
      </c>
      <c r="G594" s="55">
        <f t="shared" ref="G594:G595" si="228">G595</f>
        <v>0</v>
      </c>
      <c r="H594" s="5"/>
      <c r="I594" s="18">
        <f t="shared" si="211"/>
        <v>0</v>
      </c>
      <c r="J594" s="55">
        <f t="shared" ref="J594:L595" si="229">J595</f>
        <v>9</v>
      </c>
      <c r="K594" s="18">
        <f t="shared" si="208"/>
        <v>9</v>
      </c>
      <c r="L594" s="55">
        <f t="shared" si="229"/>
        <v>0</v>
      </c>
      <c r="M594" s="18">
        <f t="shared" si="209"/>
        <v>9</v>
      </c>
    </row>
    <row r="595" spans="1:13" hidden="1" x14ac:dyDescent="0.25">
      <c r="A595" s="10" t="s">
        <v>136</v>
      </c>
      <c r="B595" s="58" t="s">
        <v>796</v>
      </c>
      <c r="C595" s="59" t="s">
        <v>183</v>
      </c>
      <c r="D595" s="59" t="s">
        <v>61</v>
      </c>
      <c r="E595" s="59" t="s">
        <v>808</v>
      </c>
      <c r="F595" s="59" t="s">
        <v>515</v>
      </c>
      <c r="G595" s="55">
        <f t="shared" si="228"/>
        <v>0</v>
      </c>
      <c r="H595" s="5"/>
      <c r="I595" s="18">
        <f t="shared" si="211"/>
        <v>0</v>
      </c>
      <c r="J595" s="55">
        <f t="shared" si="229"/>
        <v>9</v>
      </c>
      <c r="K595" s="18">
        <f t="shared" si="208"/>
        <v>9</v>
      </c>
      <c r="L595" s="55">
        <f t="shared" si="229"/>
        <v>0</v>
      </c>
      <c r="M595" s="18">
        <f t="shared" si="209"/>
        <v>9</v>
      </c>
    </row>
    <row r="596" spans="1:13" hidden="1" x14ac:dyDescent="0.25">
      <c r="A596" s="9" t="s">
        <v>54</v>
      </c>
      <c r="B596" s="58" t="s">
        <v>796</v>
      </c>
      <c r="C596" s="59" t="s">
        <v>183</v>
      </c>
      <c r="D596" s="59" t="s">
        <v>61</v>
      </c>
      <c r="E596" s="59" t="s">
        <v>808</v>
      </c>
      <c r="F596" s="59" t="s">
        <v>550</v>
      </c>
      <c r="G596" s="55"/>
      <c r="H596" s="5"/>
      <c r="I596" s="18">
        <f t="shared" si="211"/>
        <v>0</v>
      </c>
      <c r="J596" s="55">
        <v>9</v>
      </c>
      <c r="K596" s="18">
        <f t="shared" si="208"/>
        <v>9</v>
      </c>
      <c r="L596" s="55"/>
      <c r="M596" s="18">
        <f t="shared" si="209"/>
        <v>9</v>
      </c>
    </row>
    <row r="597" spans="1:13" ht="44.25" hidden="1" customHeight="1" x14ac:dyDescent="0.25">
      <c r="A597" s="107" t="s">
        <v>851</v>
      </c>
      <c r="B597" s="58" t="s">
        <v>796</v>
      </c>
      <c r="C597" s="59" t="s">
        <v>183</v>
      </c>
      <c r="D597" s="59" t="s">
        <v>61</v>
      </c>
      <c r="E597" s="59" t="s">
        <v>852</v>
      </c>
      <c r="F597" s="59" t="s">
        <v>64</v>
      </c>
      <c r="G597" s="55">
        <f>G598</f>
        <v>473.5</v>
      </c>
      <c r="H597" s="55">
        <f t="shared" ref="H597:I598" si="230">H598</f>
        <v>0</v>
      </c>
      <c r="I597" s="55">
        <f t="shared" si="230"/>
        <v>473.5</v>
      </c>
      <c r="J597" s="55">
        <f>J598</f>
        <v>0</v>
      </c>
      <c r="K597" s="18">
        <f t="shared" si="208"/>
        <v>473.5</v>
      </c>
      <c r="L597" s="55">
        <f>L598</f>
        <v>0</v>
      </c>
      <c r="M597" s="18">
        <f t="shared" si="209"/>
        <v>473.5</v>
      </c>
    </row>
    <row r="598" spans="1:13" ht="19.2" hidden="1" customHeight="1" x14ac:dyDescent="0.25">
      <c r="A598" s="10" t="s">
        <v>136</v>
      </c>
      <c r="B598" s="58" t="s">
        <v>796</v>
      </c>
      <c r="C598" s="59" t="s">
        <v>183</v>
      </c>
      <c r="D598" s="59" t="s">
        <v>61</v>
      </c>
      <c r="E598" s="59" t="s">
        <v>852</v>
      </c>
      <c r="F598" s="59" t="s">
        <v>515</v>
      </c>
      <c r="G598" s="55">
        <f>G599</f>
        <v>473.5</v>
      </c>
      <c r="H598" s="55">
        <f t="shared" si="230"/>
        <v>0</v>
      </c>
      <c r="I598" s="55">
        <f t="shared" si="230"/>
        <v>473.5</v>
      </c>
      <c r="J598" s="55">
        <f>J599</f>
        <v>0</v>
      </c>
      <c r="K598" s="18">
        <f t="shared" si="208"/>
        <v>473.5</v>
      </c>
      <c r="L598" s="55">
        <f>L599</f>
        <v>0</v>
      </c>
      <c r="M598" s="18">
        <f t="shared" si="209"/>
        <v>473.5</v>
      </c>
    </row>
    <row r="599" spans="1:13" ht="19.2" hidden="1" customHeight="1" x14ac:dyDescent="0.25">
      <c r="A599" s="9" t="s">
        <v>54</v>
      </c>
      <c r="B599" s="58" t="s">
        <v>796</v>
      </c>
      <c r="C599" s="59" t="s">
        <v>183</v>
      </c>
      <c r="D599" s="59" t="s">
        <v>61</v>
      </c>
      <c r="E599" s="59" t="s">
        <v>852</v>
      </c>
      <c r="F599" s="59" t="s">
        <v>550</v>
      </c>
      <c r="G599" s="55">
        <v>473.5</v>
      </c>
      <c r="H599" s="5"/>
      <c r="I599" s="18">
        <f t="shared" si="211"/>
        <v>473.5</v>
      </c>
      <c r="J599" s="55"/>
      <c r="K599" s="18">
        <f t="shared" ref="K599:K680" si="231">I599+J599</f>
        <v>473.5</v>
      </c>
      <c r="L599" s="55"/>
      <c r="M599" s="18">
        <f t="shared" si="209"/>
        <v>473.5</v>
      </c>
    </row>
    <row r="600" spans="1:13" ht="26.4" hidden="1" x14ac:dyDescent="0.25">
      <c r="A600" s="107" t="s">
        <v>853</v>
      </c>
      <c r="B600" s="58" t="s">
        <v>796</v>
      </c>
      <c r="C600" s="59" t="s">
        <v>183</v>
      </c>
      <c r="D600" s="59" t="s">
        <v>61</v>
      </c>
      <c r="E600" s="59" t="s">
        <v>854</v>
      </c>
      <c r="F600" s="59" t="s">
        <v>64</v>
      </c>
      <c r="G600" s="55">
        <f>G601</f>
        <v>1</v>
      </c>
      <c r="H600" s="55">
        <f t="shared" ref="H600:I601" si="232">H601</f>
        <v>0</v>
      </c>
      <c r="I600" s="55">
        <f t="shared" si="232"/>
        <v>1</v>
      </c>
      <c r="J600" s="55">
        <f>J601</f>
        <v>0</v>
      </c>
      <c r="K600" s="18">
        <f t="shared" si="231"/>
        <v>1</v>
      </c>
      <c r="L600" s="55">
        <f>L601</f>
        <v>-1</v>
      </c>
      <c r="M600" s="18">
        <f t="shared" si="209"/>
        <v>0</v>
      </c>
    </row>
    <row r="601" spans="1:13" hidden="1" x14ac:dyDescent="0.25">
      <c r="A601" s="10" t="s">
        <v>136</v>
      </c>
      <c r="B601" s="58" t="s">
        <v>796</v>
      </c>
      <c r="C601" s="59" t="s">
        <v>183</v>
      </c>
      <c r="D601" s="59" t="s">
        <v>61</v>
      </c>
      <c r="E601" s="59" t="s">
        <v>854</v>
      </c>
      <c r="F601" s="59" t="s">
        <v>515</v>
      </c>
      <c r="G601" s="55">
        <f>G602</f>
        <v>1</v>
      </c>
      <c r="H601" s="55">
        <f t="shared" si="232"/>
        <v>0</v>
      </c>
      <c r="I601" s="55">
        <f t="shared" si="232"/>
        <v>1</v>
      </c>
      <c r="J601" s="55">
        <f>J602</f>
        <v>0</v>
      </c>
      <c r="K601" s="18">
        <f t="shared" si="231"/>
        <v>1</v>
      </c>
      <c r="L601" s="55">
        <f>L602</f>
        <v>-1</v>
      </c>
      <c r="M601" s="18">
        <f t="shared" si="209"/>
        <v>0</v>
      </c>
    </row>
    <row r="602" spans="1:13" hidden="1" x14ac:dyDescent="0.25">
      <c r="A602" s="9" t="s">
        <v>54</v>
      </c>
      <c r="B602" s="58" t="s">
        <v>796</v>
      </c>
      <c r="C602" s="59" t="s">
        <v>183</v>
      </c>
      <c r="D602" s="59" t="s">
        <v>61</v>
      </c>
      <c r="E602" s="59" t="s">
        <v>854</v>
      </c>
      <c r="F602" s="59" t="s">
        <v>550</v>
      </c>
      <c r="G602" s="55">
        <v>1</v>
      </c>
      <c r="H602" s="5"/>
      <c r="I602" s="18">
        <f t="shared" si="211"/>
        <v>1</v>
      </c>
      <c r="J602" s="55"/>
      <c r="K602" s="18">
        <f t="shared" si="231"/>
        <v>1</v>
      </c>
      <c r="L602" s="55">
        <v>-1</v>
      </c>
      <c r="M602" s="18">
        <f t="shared" si="209"/>
        <v>0</v>
      </c>
    </row>
    <row r="603" spans="1:13" ht="27" hidden="1" customHeight="1" x14ac:dyDescent="0.25">
      <c r="A603" s="130" t="s">
        <v>403</v>
      </c>
      <c r="B603" s="60" t="s">
        <v>796</v>
      </c>
      <c r="C603" s="101" t="s">
        <v>183</v>
      </c>
      <c r="D603" s="101" t="s">
        <v>90</v>
      </c>
      <c r="E603" s="101" t="s">
        <v>63</v>
      </c>
      <c r="F603" s="101" t="s">
        <v>64</v>
      </c>
      <c r="G603" s="3">
        <f>G604+G607</f>
        <v>617.79999999999995</v>
      </c>
      <c r="H603" s="3">
        <f t="shared" ref="H603:I603" si="233">H604+H607</f>
        <v>0</v>
      </c>
      <c r="I603" s="3">
        <f t="shared" si="233"/>
        <v>617.79999999999995</v>
      </c>
      <c r="J603" s="3">
        <f>J604+J607</f>
        <v>0</v>
      </c>
      <c r="K603" s="22">
        <f t="shared" si="231"/>
        <v>617.79999999999995</v>
      </c>
      <c r="L603" s="3">
        <f>L604+L607</f>
        <v>0</v>
      </c>
      <c r="M603" s="22">
        <f t="shared" si="209"/>
        <v>617.79999999999995</v>
      </c>
    </row>
    <row r="604" spans="1:13" ht="39.6" hidden="1" x14ac:dyDescent="0.25">
      <c r="A604" s="9" t="s">
        <v>855</v>
      </c>
      <c r="B604" s="58" t="s">
        <v>796</v>
      </c>
      <c r="C604" s="59" t="s">
        <v>183</v>
      </c>
      <c r="D604" s="59" t="s">
        <v>90</v>
      </c>
      <c r="E604" s="59" t="s">
        <v>856</v>
      </c>
      <c r="F604" s="59" t="s">
        <v>64</v>
      </c>
      <c r="G604" s="55">
        <f t="shared" ref="G604:L605" si="234">G605</f>
        <v>617.29999999999995</v>
      </c>
      <c r="H604" s="55">
        <f t="shared" si="234"/>
        <v>0</v>
      </c>
      <c r="I604" s="55">
        <f t="shared" si="234"/>
        <v>617.29999999999995</v>
      </c>
      <c r="J604" s="55">
        <f t="shared" si="234"/>
        <v>0</v>
      </c>
      <c r="K604" s="18">
        <f t="shared" si="231"/>
        <v>617.29999999999995</v>
      </c>
      <c r="L604" s="55">
        <f t="shared" si="234"/>
        <v>0</v>
      </c>
      <c r="M604" s="18">
        <f t="shared" si="209"/>
        <v>617.29999999999995</v>
      </c>
    </row>
    <row r="605" spans="1:13" hidden="1" x14ac:dyDescent="0.25">
      <c r="A605" s="10" t="s">
        <v>136</v>
      </c>
      <c r="B605" s="58" t="s">
        <v>796</v>
      </c>
      <c r="C605" s="59" t="s">
        <v>183</v>
      </c>
      <c r="D605" s="59" t="s">
        <v>90</v>
      </c>
      <c r="E605" s="59" t="s">
        <v>856</v>
      </c>
      <c r="F605" s="59" t="s">
        <v>515</v>
      </c>
      <c r="G605" s="55">
        <f t="shared" si="234"/>
        <v>617.29999999999995</v>
      </c>
      <c r="H605" s="55">
        <f t="shared" si="234"/>
        <v>0</v>
      </c>
      <c r="I605" s="55">
        <f t="shared" si="234"/>
        <v>617.29999999999995</v>
      </c>
      <c r="J605" s="55">
        <f t="shared" si="234"/>
        <v>0</v>
      </c>
      <c r="K605" s="18">
        <f t="shared" si="231"/>
        <v>617.29999999999995</v>
      </c>
      <c r="L605" s="55">
        <f t="shared" si="234"/>
        <v>0</v>
      </c>
      <c r="M605" s="18">
        <f t="shared" ref="M605:M680" si="235">K605+L605</f>
        <v>617.29999999999995</v>
      </c>
    </row>
    <row r="606" spans="1:13" hidden="1" x14ac:dyDescent="0.25">
      <c r="A606" s="9" t="s">
        <v>54</v>
      </c>
      <c r="B606" s="58" t="s">
        <v>796</v>
      </c>
      <c r="C606" s="59" t="s">
        <v>183</v>
      </c>
      <c r="D606" s="59" t="s">
        <v>90</v>
      </c>
      <c r="E606" s="59" t="s">
        <v>856</v>
      </c>
      <c r="F606" s="59" t="s">
        <v>550</v>
      </c>
      <c r="G606" s="55">
        <v>617.29999999999995</v>
      </c>
      <c r="H606" s="5"/>
      <c r="I606" s="18">
        <f t="shared" si="211"/>
        <v>617.29999999999995</v>
      </c>
      <c r="J606" s="55"/>
      <c r="K606" s="18">
        <f t="shared" si="231"/>
        <v>617.29999999999995</v>
      </c>
      <c r="L606" s="55"/>
      <c r="M606" s="18">
        <f t="shared" si="235"/>
        <v>617.29999999999995</v>
      </c>
    </row>
    <row r="607" spans="1:13" ht="39.6" hidden="1" x14ac:dyDescent="0.25">
      <c r="A607" s="9" t="s">
        <v>857</v>
      </c>
      <c r="B607" s="58" t="s">
        <v>796</v>
      </c>
      <c r="C607" s="59" t="s">
        <v>183</v>
      </c>
      <c r="D607" s="59" t="s">
        <v>90</v>
      </c>
      <c r="E607" s="59" t="s">
        <v>858</v>
      </c>
      <c r="F607" s="59" t="s">
        <v>64</v>
      </c>
      <c r="G607" s="55">
        <f t="shared" ref="G607:L608" si="236">G608</f>
        <v>0.5</v>
      </c>
      <c r="H607" s="55">
        <f t="shared" si="236"/>
        <v>0</v>
      </c>
      <c r="I607" s="55">
        <f t="shared" si="236"/>
        <v>0.5</v>
      </c>
      <c r="J607" s="55">
        <f t="shared" si="236"/>
        <v>0</v>
      </c>
      <c r="K607" s="18">
        <f t="shared" si="231"/>
        <v>0.5</v>
      </c>
      <c r="L607" s="55">
        <f t="shared" si="236"/>
        <v>0</v>
      </c>
      <c r="M607" s="18">
        <f t="shared" si="235"/>
        <v>0.5</v>
      </c>
    </row>
    <row r="608" spans="1:13" hidden="1" x14ac:dyDescent="0.25">
      <c r="A608" s="10" t="s">
        <v>136</v>
      </c>
      <c r="B608" s="58" t="s">
        <v>796</v>
      </c>
      <c r="C608" s="59" t="s">
        <v>183</v>
      </c>
      <c r="D608" s="59" t="s">
        <v>90</v>
      </c>
      <c r="E608" s="59" t="s">
        <v>858</v>
      </c>
      <c r="F608" s="59" t="s">
        <v>515</v>
      </c>
      <c r="G608" s="55">
        <f t="shared" si="236"/>
        <v>0.5</v>
      </c>
      <c r="H608" s="55">
        <f t="shared" si="236"/>
        <v>0</v>
      </c>
      <c r="I608" s="55">
        <f t="shared" si="236"/>
        <v>0.5</v>
      </c>
      <c r="J608" s="55">
        <f t="shared" si="236"/>
        <v>0</v>
      </c>
      <c r="K608" s="18">
        <f t="shared" si="231"/>
        <v>0.5</v>
      </c>
      <c r="L608" s="55">
        <f t="shared" si="236"/>
        <v>0</v>
      </c>
      <c r="M608" s="18">
        <f t="shared" si="235"/>
        <v>0.5</v>
      </c>
    </row>
    <row r="609" spans="1:13" hidden="1" x14ac:dyDescent="0.25">
      <c r="A609" s="9" t="s">
        <v>54</v>
      </c>
      <c r="B609" s="58" t="s">
        <v>796</v>
      </c>
      <c r="C609" s="59" t="s">
        <v>183</v>
      </c>
      <c r="D609" s="59" t="s">
        <v>90</v>
      </c>
      <c r="E609" s="59" t="s">
        <v>858</v>
      </c>
      <c r="F609" s="59" t="s">
        <v>550</v>
      </c>
      <c r="G609" s="55">
        <v>0.5</v>
      </c>
      <c r="H609" s="5"/>
      <c r="I609" s="18">
        <f t="shared" si="211"/>
        <v>0.5</v>
      </c>
      <c r="J609" s="55"/>
      <c r="K609" s="18">
        <f t="shared" si="231"/>
        <v>0.5</v>
      </c>
      <c r="L609" s="55"/>
      <c r="M609" s="18">
        <f t="shared" si="235"/>
        <v>0.5</v>
      </c>
    </row>
    <row r="610" spans="1:13" x14ac:dyDescent="0.25">
      <c r="A610" s="8" t="s">
        <v>300</v>
      </c>
      <c r="B610" s="60">
        <v>547</v>
      </c>
      <c r="C610" s="101">
        <v>10</v>
      </c>
      <c r="D610" s="101" t="s">
        <v>62</v>
      </c>
      <c r="E610" s="101" t="s">
        <v>63</v>
      </c>
      <c r="F610" s="101" t="s">
        <v>64</v>
      </c>
      <c r="G610" s="3">
        <f>G611+G618</f>
        <v>4311.2</v>
      </c>
      <c r="H610" s="3">
        <f t="shared" ref="H610:I610" si="237">H611+H618</f>
        <v>0</v>
      </c>
      <c r="I610" s="3">
        <f t="shared" si="237"/>
        <v>4311.2</v>
      </c>
      <c r="J610" s="3">
        <f>J611+J618</f>
        <v>0</v>
      </c>
      <c r="K610" s="22">
        <f t="shared" si="231"/>
        <v>4311.2</v>
      </c>
      <c r="L610" s="3">
        <f>L611+L618</f>
        <v>18607.2</v>
      </c>
      <c r="M610" s="22">
        <f t="shared" si="235"/>
        <v>22918.400000000001</v>
      </c>
    </row>
    <row r="611" spans="1:13" hidden="1" x14ac:dyDescent="0.25">
      <c r="A611" s="9" t="s">
        <v>303</v>
      </c>
      <c r="B611" s="58">
        <v>547</v>
      </c>
      <c r="C611" s="59">
        <v>10</v>
      </c>
      <c r="D611" s="59" t="s">
        <v>61</v>
      </c>
      <c r="E611" s="59" t="s">
        <v>63</v>
      </c>
      <c r="F611" s="59" t="s">
        <v>64</v>
      </c>
      <c r="G611" s="55">
        <f t="shared" ref="G611:L616" si="238">G612</f>
        <v>2311.1999999999998</v>
      </c>
      <c r="H611" s="55">
        <f t="shared" si="238"/>
        <v>0</v>
      </c>
      <c r="I611" s="55">
        <f t="shared" si="238"/>
        <v>2311.1999999999998</v>
      </c>
      <c r="J611" s="55">
        <f t="shared" si="238"/>
        <v>0</v>
      </c>
      <c r="K611" s="18">
        <f t="shared" si="231"/>
        <v>2311.1999999999998</v>
      </c>
      <c r="L611" s="55">
        <f t="shared" si="238"/>
        <v>0</v>
      </c>
      <c r="M611" s="18">
        <f t="shared" si="235"/>
        <v>2311.1999999999998</v>
      </c>
    </row>
    <row r="612" spans="1:13" ht="32.4" hidden="1" customHeight="1" x14ac:dyDescent="0.25">
      <c r="A612" s="9" t="s">
        <v>661</v>
      </c>
      <c r="B612" s="58">
        <v>547</v>
      </c>
      <c r="C612" s="59">
        <v>10</v>
      </c>
      <c r="D612" s="59" t="s">
        <v>61</v>
      </c>
      <c r="E612" s="59" t="s">
        <v>304</v>
      </c>
      <c r="F612" s="59" t="s">
        <v>64</v>
      </c>
      <c r="G612" s="55">
        <f t="shared" si="238"/>
        <v>2311.1999999999998</v>
      </c>
      <c r="H612" s="55">
        <f t="shared" si="238"/>
        <v>0</v>
      </c>
      <c r="I612" s="55">
        <f t="shared" si="238"/>
        <v>2311.1999999999998</v>
      </c>
      <c r="J612" s="55">
        <f t="shared" si="238"/>
        <v>0</v>
      </c>
      <c r="K612" s="18">
        <f t="shared" si="231"/>
        <v>2311.1999999999998</v>
      </c>
      <c r="L612" s="55">
        <f t="shared" si="238"/>
        <v>0</v>
      </c>
      <c r="M612" s="18">
        <f t="shared" si="235"/>
        <v>2311.1999999999998</v>
      </c>
    </row>
    <row r="613" spans="1:13" ht="79.2" hidden="1" customHeight="1" x14ac:dyDescent="0.25">
      <c r="A613" s="110" t="s">
        <v>735</v>
      </c>
      <c r="B613" s="58">
        <v>547</v>
      </c>
      <c r="C613" s="59">
        <v>10</v>
      </c>
      <c r="D613" s="59" t="s">
        <v>61</v>
      </c>
      <c r="E613" s="59" t="s">
        <v>305</v>
      </c>
      <c r="F613" s="59" t="s">
        <v>64</v>
      </c>
      <c r="G613" s="55">
        <f t="shared" si="238"/>
        <v>2311.1999999999998</v>
      </c>
      <c r="H613" s="55">
        <f t="shared" si="238"/>
        <v>0</v>
      </c>
      <c r="I613" s="55">
        <f t="shared" si="238"/>
        <v>2311.1999999999998</v>
      </c>
      <c r="J613" s="55">
        <f t="shared" si="238"/>
        <v>0</v>
      </c>
      <c r="K613" s="18">
        <f t="shared" si="231"/>
        <v>2311.1999999999998</v>
      </c>
      <c r="L613" s="55">
        <f t="shared" si="238"/>
        <v>0</v>
      </c>
      <c r="M613" s="18">
        <f t="shared" si="235"/>
        <v>2311.1999999999998</v>
      </c>
    </row>
    <row r="614" spans="1:13" ht="63.6" hidden="1" customHeight="1" x14ac:dyDescent="0.25">
      <c r="A614" s="110" t="s">
        <v>590</v>
      </c>
      <c r="B614" s="58">
        <v>547</v>
      </c>
      <c r="C614" s="59">
        <v>10</v>
      </c>
      <c r="D614" s="59" t="s">
        <v>61</v>
      </c>
      <c r="E614" s="59" t="s">
        <v>306</v>
      </c>
      <c r="F614" s="59" t="s">
        <v>64</v>
      </c>
      <c r="G614" s="55">
        <f t="shared" si="238"/>
        <v>2311.1999999999998</v>
      </c>
      <c r="H614" s="55">
        <f t="shared" si="238"/>
        <v>0</v>
      </c>
      <c r="I614" s="55">
        <f t="shared" si="238"/>
        <v>2311.1999999999998</v>
      </c>
      <c r="J614" s="55">
        <f t="shared" si="238"/>
        <v>0</v>
      </c>
      <c r="K614" s="18">
        <f t="shared" si="231"/>
        <v>2311.1999999999998</v>
      </c>
      <c r="L614" s="55">
        <f t="shared" si="238"/>
        <v>0</v>
      </c>
      <c r="M614" s="18">
        <f t="shared" si="235"/>
        <v>2311.1999999999998</v>
      </c>
    </row>
    <row r="615" spans="1:13" ht="60" hidden="1" customHeight="1" x14ac:dyDescent="0.25">
      <c r="A615" s="110" t="s">
        <v>594</v>
      </c>
      <c r="B615" s="58">
        <v>547</v>
      </c>
      <c r="C615" s="59">
        <v>10</v>
      </c>
      <c r="D615" s="59" t="s">
        <v>61</v>
      </c>
      <c r="E615" s="59" t="s">
        <v>307</v>
      </c>
      <c r="F615" s="59" t="s">
        <v>64</v>
      </c>
      <c r="G615" s="55">
        <f t="shared" si="238"/>
        <v>2311.1999999999998</v>
      </c>
      <c r="H615" s="55">
        <f t="shared" si="238"/>
        <v>0</v>
      </c>
      <c r="I615" s="55">
        <f t="shared" si="238"/>
        <v>2311.1999999999998</v>
      </c>
      <c r="J615" s="55">
        <f t="shared" si="238"/>
        <v>0</v>
      </c>
      <c r="K615" s="18">
        <f t="shared" si="231"/>
        <v>2311.1999999999998</v>
      </c>
      <c r="L615" s="55">
        <f t="shared" si="238"/>
        <v>0</v>
      </c>
      <c r="M615" s="18">
        <f t="shared" si="235"/>
        <v>2311.1999999999998</v>
      </c>
    </row>
    <row r="616" spans="1:13" ht="26.4" hidden="1" x14ac:dyDescent="0.25">
      <c r="A616" s="9" t="s">
        <v>308</v>
      </c>
      <c r="B616" s="58">
        <v>547</v>
      </c>
      <c r="C616" s="59">
        <v>10</v>
      </c>
      <c r="D616" s="59" t="s">
        <v>61</v>
      </c>
      <c r="E616" s="59" t="s">
        <v>307</v>
      </c>
      <c r="F616" s="59">
        <v>300</v>
      </c>
      <c r="G616" s="55">
        <f t="shared" si="238"/>
        <v>2311.1999999999998</v>
      </c>
      <c r="H616" s="55">
        <f t="shared" si="238"/>
        <v>0</v>
      </c>
      <c r="I616" s="55">
        <f t="shared" si="238"/>
        <v>2311.1999999999998</v>
      </c>
      <c r="J616" s="55">
        <f t="shared" si="238"/>
        <v>0</v>
      </c>
      <c r="K616" s="18">
        <f t="shared" si="231"/>
        <v>2311.1999999999998</v>
      </c>
      <c r="L616" s="55">
        <f t="shared" si="238"/>
        <v>0</v>
      </c>
      <c r="M616" s="18">
        <f t="shared" si="235"/>
        <v>2311.1999999999998</v>
      </c>
    </row>
    <row r="617" spans="1:13" ht="26.4" hidden="1" x14ac:dyDescent="0.25">
      <c r="A617" s="9" t="s">
        <v>309</v>
      </c>
      <c r="B617" s="58">
        <v>547</v>
      </c>
      <c r="C617" s="59">
        <v>10</v>
      </c>
      <c r="D617" s="59" t="s">
        <v>61</v>
      </c>
      <c r="E617" s="59" t="s">
        <v>307</v>
      </c>
      <c r="F617" s="59">
        <v>310</v>
      </c>
      <c r="G617" s="55">
        <v>2311.1999999999998</v>
      </c>
      <c r="H617" s="5"/>
      <c r="I617" s="18">
        <f t="shared" si="211"/>
        <v>2311.1999999999998</v>
      </c>
      <c r="J617" s="55"/>
      <c r="K617" s="18">
        <f t="shared" si="231"/>
        <v>2311.1999999999998</v>
      </c>
      <c r="L617" s="55"/>
      <c r="M617" s="18">
        <f t="shared" si="235"/>
        <v>2311.1999999999998</v>
      </c>
    </row>
    <row r="618" spans="1:13" x14ac:dyDescent="0.25">
      <c r="A618" s="9" t="s">
        <v>310</v>
      </c>
      <c r="B618" s="58">
        <v>547</v>
      </c>
      <c r="C618" s="59">
        <v>10</v>
      </c>
      <c r="D618" s="59" t="s">
        <v>78</v>
      </c>
      <c r="E618" s="59" t="s">
        <v>63</v>
      </c>
      <c r="F618" s="59" t="s">
        <v>64</v>
      </c>
      <c r="G618" s="55">
        <f t="shared" ref="G618:L625" si="239">G619</f>
        <v>2000</v>
      </c>
      <c r="H618" s="55">
        <f t="shared" si="239"/>
        <v>0</v>
      </c>
      <c r="I618" s="55">
        <f t="shared" si="239"/>
        <v>2000</v>
      </c>
      <c r="J618" s="55">
        <f t="shared" si="239"/>
        <v>0</v>
      </c>
      <c r="K618" s="18">
        <f t="shared" si="231"/>
        <v>2000</v>
      </c>
      <c r="L618" s="55">
        <f t="shared" si="239"/>
        <v>18607.2</v>
      </c>
      <c r="M618" s="18">
        <f t="shared" si="235"/>
        <v>20607.2</v>
      </c>
    </row>
    <row r="619" spans="1:13" ht="39.6" x14ac:dyDescent="0.25">
      <c r="A619" s="9" t="s">
        <v>689</v>
      </c>
      <c r="B619" s="58">
        <v>547</v>
      </c>
      <c r="C619" s="59">
        <v>10</v>
      </c>
      <c r="D619" s="59" t="s">
        <v>78</v>
      </c>
      <c r="E619" s="59" t="s">
        <v>199</v>
      </c>
      <c r="F619" s="59" t="s">
        <v>64</v>
      </c>
      <c r="G619" s="55">
        <f t="shared" si="239"/>
        <v>2000</v>
      </c>
      <c r="H619" s="55">
        <f t="shared" si="239"/>
        <v>0</v>
      </c>
      <c r="I619" s="55">
        <f t="shared" si="239"/>
        <v>2000</v>
      </c>
      <c r="J619" s="55">
        <f t="shared" si="239"/>
        <v>0</v>
      </c>
      <c r="K619" s="18">
        <f t="shared" si="231"/>
        <v>2000</v>
      </c>
      <c r="L619" s="55">
        <f t="shared" si="239"/>
        <v>18607.2</v>
      </c>
      <c r="M619" s="18">
        <f t="shared" si="235"/>
        <v>20607.2</v>
      </c>
    </row>
    <row r="620" spans="1:13" ht="26.4" x14ac:dyDescent="0.25">
      <c r="A620" s="9" t="s">
        <v>312</v>
      </c>
      <c r="B620" s="58">
        <v>547</v>
      </c>
      <c r="C620" s="59">
        <v>10</v>
      </c>
      <c r="D620" s="59" t="s">
        <v>78</v>
      </c>
      <c r="E620" s="59" t="s">
        <v>577</v>
      </c>
      <c r="F620" s="59" t="s">
        <v>64</v>
      </c>
      <c r="G620" s="55">
        <f>G624+G621</f>
        <v>2000</v>
      </c>
      <c r="H620" s="55">
        <f t="shared" ref="H620:I620" si="240">H624+H621</f>
        <v>0</v>
      </c>
      <c r="I620" s="55">
        <f t="shared" si="240"/>
        <v>2000</v>
      </c>
      <c r="J620" s="55">
        <f>J624+J621</f>
        <v>0</v>
      </c>
      <c r="K620" s="18">
        <f t="shared" si="231"/>
        <v>2000</v>
      </c>
      <c r="L620" s="55">
        <f>L624+L621</f>
        <v>18607.2</v>
      </c>
      <c r="M620" s="18">
        <f t="shared" si="235"/>
        <v>20607.2</v>
      </c>
    </row>
    <row r="621" spans="1:13" ht="39.6" x14ac:dyDescent="0.25">
      <c r="A621" s="9" t="s">
        <v>859</v>
      </c>
      <c r="B621" s="58">
        <v>547</v>
      </c>
      <c r="C621" s="59">
        <v>10</v>
      </c>
      <c r="D621" s="59" t="s">
        <v>78</v>
      </c>
      <c r="E621" s="59" t="s">
        <v>860</v>
      </c>
      <c r="F621" s="59" t="s">
        <v>64</v>
      </c>
      <c r="G621" s="55">
        <f>G622</f>
        <v>0</v>
      </c>
      <c r="H621" s="55">
        <f t="shared" ref="H621:I622" si="241">H622</f>
        <v>0</v>
      </c>
      <c r="I621" s="55">
        <f t="shared" si="241"/>
        <v>0</v>
      </c>
      <c r="J621" s="55">
        <f>J622</f>
        <v>0</v>
      </c>
      <c r="K621" s="18">
        <f t="shared" si="231"/>
        <v>0</v>
      </c>
      <c r="L621" s="55">
        <f>L622</f>
        <v>18804.7</v>
      </c>
      <c r="M621" s="18">
        <f t="shared" si="235"/>
        <v>18804.7</v>
      </c>
    </row>
    <row r="622" spans="1:13" ht="26.4" x14ac:dyDescent="0.25">
      <c r="A622" s="9" t="s">
        <v>308</v>
      </c>
      <c r="B622" s="58">
        <v>547</v>
      </c>
      <c r="C622" s="59">
        <v>10</v>
      </c>
      <c r="D622" s="59" t="s">
        <v>78</v>
      </c>
      <c r="E622" s="59" t="s">
        <v>860</v>
      </c>
      <c r="F622" s="59" t="s">
        <v>579</v>
      </c>
      <c r="G622" s="55">
        <f>G623</f>
        <v>0</v>
      </c>
      <c r="H622" s="55">
        <f t="shared" si="241"/>
        <v>0</v>
      </c>
      <c r="I622" s="55">
        <f t="shared" si="241"/>
        <v>0</v>
      </c>
      <c r="J622" s="55">
        <f>J623</f>
        <v>0</v>
      </c>
      <c r="K622" s="18">
        <f t="shared" si="231"/>
        <v>0</v>
      </c>
      <c r="L622" s="55">
        <f>L623</f>
        <v>18804.7</v>
      </c>
      <c r="M622" s="18">
        <f t="shared" si="235"/>
        <v>18804.7</v>
      </c>
    </row>
    <row r="623" spans="1:13" ht="26.4" x14ac:dyDescent="0.25">
      <c r="A623" s="9" t="s">
        <v>313</v>
      </c>
      <c r="B623" s="58">
        <v>547</v>
      </c>
      <c r="C623" s="59">
        <v>10</v>
      </c>
      <c r="D623" s="59" t="s">
        <v>78</v>
      </c>
      <c r="E623" s="59" t="s">
        <v>860</v>
      </c>
      <c r="F623" s="59" t="s">
        <v>580</v>
      </c>
      <c r="G623" s="55"/>
      <c r="H623" s="55"/>
      <c r="I623" s="55"/>
      <c r="J623" s="55"/>
      <c r="K623" s="18">
        <f t="shared" si="231"/>
        <v>0</v>
      </c>
      <c r="L623" s="55">
        <v>18804.7</v>
      </c>
      <c r="M623" s="18">
        <f t="shared" si="235"/>
        <v>18804.7</v>
      </c>
    </row>
    <row r="624" spans="1:13" ht="44.25" customHeight="1" x14ac:dyDescent="0.25">
      <c r="A624" s="9" t="s">
        <v>861</v>
      </c>
      <c r="B624" s="58">
        <v>547</v>
      </c>
      <c r="C624" s="59">
        <v>10</v>
      </c>
      <c r="D624" s="59" t="s">
        <v>78</v>
      </c>
      <c r="E624" s="59" t="s">
        <v>578</v>
      </c>
      <c r="F624" s="59" t="s">
        <v>64</v>
      </c>
      <c r="G624" s="55">
        <f t="shared" si="239"/>
        <v>2000</v>
      </c>
      <c r="H624" s="55">
        <f t="shared" si="239"/>
        <v>0</v>
      </c>
      <c r="I624" s="55">
        <f t="shared" si="239"/>
        <v>2000</v>
      </c>
      <c r="J624" s="55">
        <f t="shared" si="239"/>
        <v>0</v>
      </c>
      <c r="K624" s="18">
        <f t="shared" si="231"/>
        <v>2000</v>
      </c>
      <c r="L624" s="55">
        <f t="shared" si="239"/>
        <v>-197.5</v>
      </c>
      <c r="M624" s="18">
        <f t="shared" si="235"/>
        <v>1802.5</v>
      </c>
    </row>
    <row r="625" spans="1:13" ht="30" customHeight="1" x14ac:dyDescent="0.25">
      <c r="A625" s="9" t="s">
        <v>308</v>
      </c>
      <c r="B625" s="58">
        <v>547</v>
      </c>
      <c r="C625" s="59">
        <v>10</v>
      </c>
      <c r="D625" s="59" t="s">
        <v>78</v>
      </c>
      <c r="E625" s="59" t="s">
        <v>578</v>
      </c>
      <c r="F625" s="59" t="s">
        <v>579</v>
      </c>
      <c r="G625" s="55">
        <f t="shared" si="239"/>
        <v>2000</v>
      </c>
      <c r="H625" s="55">
        <f t="shared" si="239"/>
        <v>0</v>
      </c>
      <c r="I625" s="55">
        <f t="shared" si="239"/>
        <v>2000</v>
      </c>
      <c r="J625" s="55">
        <f t="shared" si="239"/>
        <v>0</v>
      </c>
      <c r="K625" s="18">
        <f t="shared" si="231"/>
        <v>2000</v>
      </c>
      <c r="L625" s="55">
        <f t="shared" si="239"/>
        <v>-197.5</v>
      </c>
      <c r="M625" s="18">
        <f t="shared" si="235"/>
        <v>1802.5</v>
      </c>
    </row>
    <row r="626" spans="1:13" ht="33.75" customHeight="1" x14ac:dyDescent="0.25">
      <c r="A626" s="9" t="s">
        <v>313</v>
      </c>
      <c r="B626" s="58">
        <v>547</v>
      </c>
      <c r="C626" s="59">
        <v>10</v>
      </c>
      <c r="D626" s="59" t="s">
        <v>78</v>
      </c>
      <c r="E626" s="59" t="s">
        <v>578</v>
      </c>
      <c r="F626" s="59" t="s">
        <v>580</v>
      </c>
      <c r="G626" s="55">
        <v>2000</v>
      </c>
      <c r="H626" s="5"/>
      <c r="I626" s="18">
        <f t="shared" ref="I626:I683" si="242">G626+H626</f>
        <v>2000</v>
      </c>
      <c r="J626" s="55"/>
      <c r="K626" s="18">
        <f t="shared" si="231"/>
        <v>2000</v>
      </c>
      <c r="L626" s="55">
        <v>-197.5</v>
      </c>
      <c r="M626" s="18">
        <f t="shared" si="235"/>
        <v>1802.5</v>
      </c>
    </row>
    <row r="627" spans="1:13" ht="27" hidden="1" customHeight="1" x14ac:dyDescent="0.25">
      <c r="A627" s="112" t="s">
        <v>353</v>
      </c>
      <c r="B627" s="60">
        <v>547</v>
      </c>
      <c r="C627" s="101">
        <v>13</v>
      </c>
      <c r="D627" s="101" t="s">
        <v>62</v>
      </c>
      <c r="E627" s="101" t="s">
        <v>63</v>
      </c>
      <c r="F627" s="101" t="s">
        <v>64</v>
      </c>
      <c r="G627" s="57">
        <f>G628</f>
        <v>175</v>
      </c>
      <c r="H627" s="57">
        <f t="shared" ref="H627:I627" si="243">H628</f>
        <v>0</v>
      </c>
      <c r="I627" s="57">
        <f t="shared" si="243"/>
        <v>175</v>
      </c>
      <c r="J627" s="57">
        <f>J628</f>
        <v>0</v>
      </c>
      <c r="K627" s="22">
        <f t="shared" si="231"/>
        <v>175</v>
      </c>
      <c r="L627" s="57">
        <f>L628</f>
        <v>0</v>
      </c>
      <c r="M627" s="22">
        <f t="shared" si="235"/>
        <v>175</v>
      </c>
    </row>
    <row r="628" spans="1:13" ht="26.4" hidden="1" x14ac:dyDescent="0.25">
      <c r="A628" s="9" t="s">
        <v>354</v>
      </c>
      <c r="B628" s="58">
        <v>547</v>
      </c>
      <c r="C628" s="59">
        <v>13</v>
      </c>
      <c r="D628" s="59" t="s">
        <v>61</v>
      </c>
      <c r="E628" s="59" t="s">
        <v>63</v>
      </c>
      <c r="F628" s="59" t="s">
        <v>64</v>
      </c>
      <c r="G628" s="55">
        <f t="shared" ref="G628:L632" si="244">G629</f>
        <v>175</v>
      </c>
      <c r="H628" s="55">
        <f t="shared" si="244"/>
        <v>0</v>
      </c>
      <c r="I628" s="55">
        <f t="shared" si="244"/>
        <v>175</v>
      </c>
      <c r="J628" s="55">
        <f t="shared" si="244"/>
        <v>0</v>
      </c>
      <c r="K628" s="18">
        <f t="shared" si="231"/>
        <v>175</v>
      </c>
      <c r="L628" s="55">
        <f t="shared" si="244"/>
        <v>0</v>
      </c>
      <c r="M628" s="18">
        <f t="shared" si="235"/>
        <v>175</v>
      </c>
    </row>
    <row r="629" spans="1:13" ht="33" hidden="1" customHeight="1" x14ac:dyDescent="0.25">
      <c r="A629" s="9" t="s">
        <v>355</v>
      </c>
      <c r="B629" s="58">
        <v>547</v>
      </c>
      <c r="C629" s="59">
        <v>13</v>
      </c>
      <c r="D629" s="59" t="s">
        <v>61</v>
      </c>
      <c r="E629" s="59" t="s">
        <v>110</v>
      </c>
      <c r="F629" s="59" t="s">
        <v>64</v>
      </c>
      <c r="G629" s="55">
        <f t="shared" si="244"/>
        <v>175</v>
      </c>
      <c r="H629" s="55">
        <f t="shared" si="244"/>
        <v>0</v>
      </c>
      <c r="I629" s="55">
        <f t="shared" si="244"/>
        <v>175</v>
      </c>
      <c r="J629" s="55">
        <f t="shared" si="244"/>
        <v>0</v>
      </c>
      <c r="K629" s="18">
        <f t="shared" si="231"/>
        <v>175</v>
      </c>
      <c r="L629" s="55">
        <f t="shared" si="244"/>
        <v>0</v>
      </c>
      <c r="M629" s="18">
        <f t="shared" si="235"/>
        <v>175</v>
      </c>
    </row>
    <row r="630" spans="1:13" hidden="1" x14ac:dyDescent="0.25">
      <c r="A630" s="9" t="s">
        <v>111</v>
      </c>
      <c r="B630" s="58">
        <v>547</v>
      </c>
      <c r="C630" s="59">
        <v>13</v>
      </c>
      <c r="D630" s="59" t="s">
        <v>61</v>
      </c>
      <c r="E630" s="59" t="s">
        <v>112</v>
      </c>
      <c r="F630" s="59" t="s">
        <v>64</v>
      </c>
      <c r="G630" s="55">
        <f t="shared" si="244"/>
        <v>175</v>
      </c>
      <c r="H630" s="55">
        <f t="shared" si="244"/>
        <v>0</v>
      </c>
      <c r="I630" s="55">
        <f t="shared" si="244"/>
        <v>175</v>
      </c>
      <c r="J630" s="55">
        <f t="shared" si="244"/>
        <v>0</v>
      </c>
      <c r="K630" s="18">
        <f t="shared" si="231"/>
        <v>175</v>
      </c>
      <c r="L630" s="55">
        <f t="shared" si="244"/>
        <v>0</v>
      </c>
      <c r="M630" s="18">
        <f t="shared" si="235"/>
        <v>175</v>
      </c>
    </row>
    <row r="631" spans="1:13" ht="34.200000000000003" hidden="1" customHeight="1" x14ac:dyDescent="0.25">
      <c r="A631" s="9" t="s">
        <v>426</v>
      </c>
      <c r="B631" s="58">
        <v>547</v>
      </c>
      <c r="C631" s="59">
        <v>13</v>
      </c>
      <c r="D631" s="59" t="s">
        <v>61</v>
      </c>
      <c r="E631" s="59" t="s">
        <v>357</v>
      </c>
      <c r="F631" s="59" t="s">
        <v>64</v>
      </c>
      <c r="G631" s="55">
        <f t="shared" si="244"/>
        <v>175</v>
      </c>
      <c r="H631" s="55">
        <f t="shared" si="244"/>
        <v>0</v>
      </c>
      <c r="I631" s="55">
        <f t="shared" si="244"/>
        <v>175</v>
      </c>
      <c r="J631" s="55">
        <f t="shared" si="244"/>
        <v>0</v>
      </c>
      <c r="K631" s="18">
        <f t="shared" si="231"/>
        <v>175</v>
      </c>
      <c r="L631" s="55">
        <f t="shared" si="244"/>
        <v>0</v>
      </c>
      <c r="M631" s="18">
        <f t="shared" si="235"/>
        <v>175</v>
      </c>
    </row>
    <row r="632" spans="1:13" ht="26.4" hidden="1" x14ac:dyDescent="0.25">
      <c r="A632" s="9" t="s">
        <v>358</v>
      </c>
      <c r="B632" s="58">
        <v>547</v>
      </c>
      <c r="C632" s="59">
        <v>13</v>
      </c>
      <c r="D632" s="59" t="s">
        <v>61</v>
      </c>
      <c r="E632" s="59" t="s">
        <v>357</v>
      </c>
      <c r="F632" s="59">
        <v>700</v>
      </c>
      <c r="G632" s="55">
        <f t="shared" si="244"/>
        <v>175</v>
      </c>
      <c r="H632" s="55">
        <f t="shared" si="244"/>
        <v>0</v>
      </c>
      <c r="I632" s="55">
        <f t="shared" si="244"/>
        <v>175</v>
      </c>
      <c r="J632" s="55">
        <f t="shared" si="244"/>
        <v>0</v>
      </c>
      <c r="K632" s="18">
        <f t="shared" si="231"/>
        <v>175</v>
      </c>
      <c r="L632" s="55">
        <f t="shared" si="244"/>
        <v>0</v>
      </c>
      <c r="M632" s="18">
        <f t="shared" si="235"/>
        <v>175</v>
      </c>
    </row>
    <row r="633" spans="1:13" hidden="1" x14ac:dyDescent="0.25">
      <c r="A633" s="9" t="s">
        <v>359</v>
      </c>
      <c r="B633" s="58">
        <v>547</v>
      </c>
      <c r="C633" s="59">
        <v>13</v>
      </c>
      <c r="D633" s="59" t="s">
        <v>61</v>
      </c>
      <c r="E633" s="59" t="s">
        <v>357</v>
      </c>
      <c r="F633" s="59">
        <v>730</v>
      </c>
      <c r="G633" s="55">
        <v>175</v>
      </c>
      <c r="H633" s="5"/>
      <c r="I633" s="18">
        <f t="shared" si="242"/>
        <v>175</v>
      </c>
      <c r="J633" s="55"/>
      <c r="K633" s="18">
        <f t="shared" si="231"/>
        <v>175</v>
      </c>
      <c r="L633" s="55"/>
      <c r="M633" s="18">
        <f t="shared" si="235"/>
        <v>175</v>
      </c>
    </row>
    <row r="634" spans="1:13" ht="40.200000000000003" customHeight="1" x14ac:dyDescent="0.25">
      <c r="A634" s="8" t="s">
        <v>427</v>
      </c>
      <c r="B634" s="60">
        <v>547</v>
      </c>
      <c r="C634" s="101">
        <v>14</v>
      </c>
      <c r="D634" s="101" t="s">
        <v>62</v>
      </c>
      <c r="E634" s="101" t="s">
        <v>63</v>
      </c>
      <c r="F634" s="101" t="s">
        <v>64</v>
      </c>
      <c r="G634" s="3">
        <f>G635+G644</f>
        <v>42645.8</v>
      </c>
      <c r="H634" s="3">
        <f t="shared" ref="H634:I634" si="245">H635+H644</f>
        <v>0</v>
      </c>
      <c r="I634" s="3">
        <f t="shared" si="245"/>
        <v>42645.8</v>
      </c>
      <c r="J634" s="3">
        <f>J635+J644</f>
        <v>0</v>
      </c>
      <c r="K634" s="22">
        <f t="shared" si="231"/>
        <v>42645.8</v>
      </c>
      <c r="L634" s="3">
        <f>L635+L644</f>
        <v>1500</v>
      </c>
      <c r="M634" s="22">
        <f t="shared" si="235"/>
        <v>44145.8</v>
      </c>
    </row>
    <row r="635" spans="1:13" ht="48" hidden="1" customHeight="1" x14ac:dyDescent="0.25">
      <c r="A635" s="9" t="s">
        <v>361</v>
      </c>
      <c r="B635" s="58">
        <v>547</v>
      </c>
      <c r="C635" s="59">
        <v>14</v>
      </c>
      <c r="D635" s="59" t="s">
        <v>61</v>
      </c>
      <c r="E635" s="59" t="s">
        <v>63</v>
      </c>
      <c r="F635" s="59" t="s">
        <v>64</v>
      </c>
      <c r="G635" s="55">
        <f t="shared" ref="G635:L637" si="246">G636</f>
        <v>18571</v>
      </c>
      <c r="H635" s="55">
        <f t="shared" si="246"/>
        <v>0</v>
      </c>
      <c r="I635" s="55">
        <f t="shared" si="246"/>
        <v>18571</v>
      </c>
      <c r="J635" s="55">
        <f t="shared" si="246"/>
        <v>0</v>
      </c>
      <c r="K635" s="18">
        <f t="shared" si="231"/>
        <v>18571</v>
      </c>
      <c r="L635" s="55">
        <f t="shared" si="246"/>
        <v>0</v>
      </c>
      <c r="M635" s="18">
        <f t="shared" si="235"/>
        <v>18571</v>
      </c>
    </row>
    <row r="636" spans="1:13" hidden="1" x14ac:dyDescent="0.25">
      <c r="A636" s="9" t="s">
        <v>428</v>
      </c>
      <c r="B636" s="58">
        <v>547</v>
      </c>
      <c r="C636" s="59">
        <v>14</v>
      </c>
      <c r="D636" s="59" t="s">
        <v>61</v>
      </c>
      <c r="E636" s="59" t="s">
        <v>110</v>
      </c>
      <c r="F636" s="59" t="s">
        <v>64</v>
      </c>
      <c r="G636" s="55">
        <f t="shared" si="246"/>
        <v>18571</v>
      </c>
      <c r="H636" s="55">
        <f t="shared" si="246"/>
        <v>0</v>
      </c>
      <c r="I636" s="55">
        <f t="shared" si="246"/>
        <v>18571</v>
      </c>
      <c r="J636" s="55">
        <f t="shared" si="246"/>
        <v>0</v>
      </c>
      <c r="K636" s="18">
        <f t="shared" si="231"/>
        <v>18571</v>
      </c>
      <c r="L636" s="55">
        <f t="shared" si="246"/>
        <v>0</v>
      </c>
      <c r="M636" s="18">
        <f t="shared" si="235"/>
        <v>18571</v>
      </c>
    </row>
    <row r="637" spans="1:13" ht="26.4" hidden="1" x14ac:dyDescent="0.25">
      <c r="A637" s="9" t="s">
        <v>125</v>
      </c>
      <c r="B637" s="58">
        <v>547</v>
      </c>
      <c r="C637" s="59">
        <v>14</v>
      </c>
      <c r="D637" s="59" t="s">
        <v>61</v>
      </c>
      <c r="E637" s="59" t="s">
        <v>126</v>
      </c>
      <c r="F637" s="59" t="s">
        <v>64</v>
      </c>
      <c r="G637" s="55">
        <f t="shared" si="246"/>
        <v>18571</v>
      </c>
      <c r="H637" s="55">
        <f t="shared" si="246"/>
        <v>0</v>
      </c>
      <c r="I637" s="55">
        <f t="shared" si="246"/>
        <v>18571</v>
      </c>
      <c r="J637" s="55">
        <f t="shared" si="246"/>
        <v>0</v>
      </c>
      <c r="K637" s="18">
        <f t="shared" si="231"/>
        <v>18571</v>
      </c>
      <c r="L637" s="55">
        <f t="shared" si="246"/>
        <v>0</v>
      </c>
      <c r="M637" s="18">
        <f t="shared" si="235"/>
        <v>18571</v>
      </c>
    </row>
    <row r="638" spans="1:13" ht="32.25" hidden="1" customHeight="1" x14ac:dyDescent="0.25">
      <c r="A638" s="9" t="s">
        <v>363</v>
      </c>
      <c r="B638" s="58">
        <v>547</v>
      </c>
      <c r="C638" s="59">
        <v>14</v>
      </c>
      <c r="D638" s="59" t="s">
        <v>61</v>
      </c>
      <c r="E638" s="59" t="s">
        <v>364</v>
      </c>
      <c r="F638" s="59" t="s">
        <v>64</v>
      </c>
      <c r="G638" s="55">
        <f>G639+G642</f>
        <v>18571</v>
      </c>
      <c r="H638" s="55">
        <f t="shared" ref="H638:I638" si="247">H639+H642</f>
        <v>0</v>
      </c>
      <c r="I638" s="55">
        <f t="shared" si="247"/>
        <v>18571</v>
      </c>
      <c r="J638" s="55">
        <f>J639+J642</f>
        <v>0</v>
      </c>
      <c r="K638" s="18">
        <f t="shared" si="231"/>
        <v>18571</v>
      </c>
      <c r="L638" s="55">
        <f>L639+L642</f>
        <v>0</v>
      </c>
      <c r="M638" s="18">
        <f t="shared" si="235"/>
        <v>18571</v>
      </c>
    </row>
    <row r="639" spans="1:13" hidden="1" x14ac:dyDescent="0.25">
      <c r="A639" s="10" t="s">
        <v>136</v>
      </c>
      <c r="B639" s="58">
        <v>547</v>
      </c>
      <c r="C639" s="59">
        <v>14</v>
      </c>
      <c r="D639" s="59" t="s">
        <v>61</v>
      </c>
      <c r="E639" s="59" t="s">
        <v>364</v>
      </c>
      <c r="F639" s="59">
        <v>500</v>
      </c>
      <c r="G639" s="55">
        <f>G640</f>
        <v>4993</v>
      </c>
      <c r="H639" s="55">
        <f t="shared" ref="H639:I639" si="248">H640</f>
        <v>0</v>
      </c>
      <c r="I639" s="55">
        <f t="shared" si="248"/>
        <v>4993</v>
      </c>
      <c r="J639" s="55">
        <f>J640</f>
        <v>0</v>
      </c>
      <c r="K639" s="18">
        <f t="shared" si="231"/>
        <v>4993</v>
      </c>
      <c r="L639" s="55">
        <f>L640</f>
        <v>0</v>
      </c>
      <c r="M639" s="18">
        <f t="shared" si="235"/>
        <v>4993</v>
      </c>
    </row>
    <row r="640" spans="1:13" hidden="1" x14ac:dyDescent="0.25">
      <c r="A640" s="9" t="s">
        <v>429</v>
      </c>
      <c r="B640" s="58">
        <v>547</v>
      </c>
      <c r="C640" s="59">
        <v>14</v>
      </c>
      <c r="D640" s="59" t="s">
        <v>61</v>
      </c>
      <c r="E640" s="59" t="s">
        <v>364</v>
      </c>
      <c r="F640" s="59">
        <v>510</v>
      </c>
      <c r="G640" s="55">
        <v>4993</v>
      </c>
      <c r="H640" s="5"/>
      <c r="I640" s="18">
        <f t="shared" si="242"/>
        <v>4993</v>
      </c>
      <c r="J640" s="55"/>
      <c r="K640" s="18">
        <f t="shared" si="231"/>
        <v>4993</v>
      </c>
      <c r="L640" s="55"/>
      <c r="M640" s="18">
        <f t="shared" si="235"/>
        <v>4993</v>
      </c>
    </row>
    <row r="641" spans="1:13" ht="26.4" hidden="1" x14ac:dyDescent="0.25">
      <c r="A641" s="9" t="s">
        <v>366</v>
      </c>
      <c r="B641" s="58">
        <v>547</v>
      </c>
      <c r="C641" s="59">
        <v>14</v>
      </c>
      <c r="D641" s="59" t="s">
        <v>61</v>
      </c>
      <c r="E641" s="59" t="s">
        <v>367</v>
      </c>
      <c r="F641" s="59" t="s">
        <v>64</v>
      </c>
      <c r="G641" s="55">
        <f t="shared" ref="G641:L642" si="249">G642</f>
        <v>13578</v>
      </c>
      <c r="H641" s="55">
        <f t="shared" si="249"/>
        <v>0</v>
      </c>
      <c r="I641" s="55">
        <f t="shared" si="249"/>
        <v>13578</v>
      </c>
      <c r="J641" s="55">
        <f t="shared" si="249"/>
        <v>0</v>
      </c>
      <c r="K641" s="18">
        <f t="shared" si="231"/>
        <v>13578</v>
      </c>
      <c r="L641" s="55">
        <f t="shared" si="249"/>
        <v>0</v>
      </c>
      <c r="M641" s="18">
        <f t="shared" si="235"/>
        <v>13578</v>
      </c>
    </row>
    <row r="642" spans="1:13" hidden="1" x14ac:dyDescent="0.25">
      <c r="A642" s="10" t="s">
        <v>136</v>
      </c>
      <c r="B642" s="58">
        <v>547</v>
      </c>
      <c r="C642" s="59">
        <v>14</v>
      </c>
      <c r="D642" s="59" t="s">
        <v>61</v>
      </c>
      <c r="E642" s="59" t="s">
        <v>367</v>
      </c>
      <c r="F642" s="59">
        <v>500</v>
      </c>
      <c r="G642" s="55">
        <f t="shared" si="249"/>
        <v>13578</v>
      </c>
      <c r="H642" s="55">
        <f t="shared" si="249"/>
        <v>0</v>
      </c>
      <c r="I642" s="55">
        <f t="shared" si="249"/>
        <v>13578</v>
      </c>
      <c r="J642" s="55">
        <f t="shared" si="249"/>
        <v>0</v>
      </c>
      <c r="K642" s="18">
        <f t="shared" si="231"/>
        <v>13578</v>
      </c>
      <c r="L642" s="55">
        <f t="shared" si="249"/>
        <v>0</v>
      </c>
      <c r="M642" s="18">
        <f t="shared" si="235"/>
        <v>13578</v>
      </c>
    </row>
    <row r="643" spans="1:13" hidden="1" x14ac:dyDescent="0.25">
      <c r="A643" s="9" t="s">
        <v>429</v>
      </c>
      <c r="B643" s="58">
        <v>547</v>
      </c>
      <c r="C643" s="59">
        <v>14</v>
      </c>
      <c r="D643" s="59" t="s">
        <v>61</v>
      </c>
      <c r="E643" s="59" t="s">
        <v>367</v>
      </c>
      <c r="F643" s="59">
        <v>510</v>
      </c>
      <c r="G643" s="55">
        <v>13578</v>
      </c>
      <c r="H643" s="5"/>
      <c r="I643" s="18">
        <f t="shared" si="242"/>
        <v>13578</v>
      </c>
      <c r="J643" s="55"/>
      <c r="K643" s="18">
        <f t="shared" si="231"/>
        <v>13578</v>
      </c>
      <c r="L643" s="55"/>
      <c r="M643" s="18">
        <f t="shared" si="235"/>
        <v>13578</v>
      </c>
    </row>
    <row r="644" spans="1:13" ht="26.4" x14ac:dyDescent="0.25">
      <c r="A644" s="9" t="s">
        <v>430</v>
      </c>
      <c r="B644" s="58">
        <v>547</v>
      </c>
      <c r="C644" s="59">
        <v>14</v>
      </c>
      <c r="D644" s="59" t="s">
        <v>78</v>
      </c>
      <c r="E644" s="59" t="s">
        <v>63</v>
      </c>
      <c r="F644" s="59" t="s">
        <v>64</v>
      </c>
      <c r="G644" s="56">
        <f>G645+G652+G661</f>
        <v>24074.800000000003</v>
      </c>
      <c r="H644" s="56">
        <f t="shared" ref="H644:I644" si="250">H645+H652+H661</f>
        <v>0</v>
      </c>
      <c r="I644" s="56">
        <f t="shared" si="250"/>
        <v>24074.800000000003</v>
      </c>
      <c r="J644" s="56">
        <f>J645+J652+J661</f>
        <v>0</v>
      </c>
      <c r="K644" s="18">
        <f t="shared" si="231"/>
        <v>24074.800000000003</v>
      </c>
      <c r="L644" s="56">
        <f>L645+L652+L661</f>
        <v>1500</v>
      </c>
      <c r="M644" s="18">
        <f t="shared" si="235"/>
        <v>25574.800000000003</v>
      </c>
    </row>
    <row r="645" spans="1:13" ht="52.8" hidden="1" x14ac:dyDescent="0.25">
      <c r="A645" s="9" t="s">
        <v>672</v>
      </c>
      <c r="B645" s="58">
        <v>547</v>
      </c>
      <c r="C645" s="59">
        <v>14</v>
      </c>
      <c r="D645" s="59" t="s">
        <v>78</v>
      </c>
      <c r="E645" s="59" t="s">
        <v>186</v>
      </c>
      <c r="F645" s="59" t="s">
        <v>64</v>
      </c>
      <c r="G645" s="55">
        <f>G646</f>
        <v>12628.7</v>
      </c>
      <c r="H645" s="55">
        <f t="shared" ref="H645:I647" si="251">H646</f>
        <v>0</v>
      </c>
      <c r="I645" s="55">
        <f t="shared" si="251"/>
        <v>12628.7</v>
      </c>
      <c r="J645" s="55">
        <f>J646</f>
        <v>0</v>
      </c>
      <c r="K645" s="18">
        <f t="shared" si="231"/>
        <v>12628.7</v>
      </c>
      <c r="L645" s="55">
        <f>L646</f>
        <v>0</v>
      </c>
      <c r="M645" s="18">
        <f t="shared" si="235"/>
        <v>12628.7</v>
      </c>
    </row>
    <row r="646" spans="1:13" ht="39.6" hidden="1" x14ac:dyDescent="0.25">
      <c r="A646" s="9" t="s">
        <v>673</v>
      </c>
      <c r="B646" s="58">
        <v>547</v>
      </c>
      <c r="C646" s="59">
        <v>14</v>
      </c>
      <c r="D646" s="59" t="s">
        <v>78</v>
      </c>
      <c r="E646" s="59" t="s">
        <v>187</v>
      </c>
      <c r="F646" s="59" t="s">
        <v>64</v>
      </c>
      <c r="G646" s="55">
        <f>G647</f>
        <v>12628.7</v>
      </c>
      <c r="H646" s="55">
        <f t="shared" si="251"/>
        <v>0</v>
      </c>
      <c r="I646" s="55">
        <f t="shared" si="251"/>
        <v>12628.7</v>
      </c>
      <c r="J646" s="55">
        <f>J647</f>
        <v>0</v>
      </c>
      <c r="K646" s="18">
        <f t="shared" si="231"/>
        <v>12628.7</v>
      </c>
      <c r="L646" s="55">
        <f>L647</f>
        <v>0</v>
      </c>
      <c r="M646" s="18">
        <f t="shared" si="235"/>
        <v>12628.7</v>
      </c>
    </row>
    <row r="647" spans="1:13" ht="29.4" hidden="1" customHeight="1" x14ac:dyDescent="0.25">
      <c r="A647" s="9" t="s">
        <v>188</v>
      </c>
      <c r="B647" s="58">
        <v>547</v>
      </c>
      <c r="C647" s="59">
        <v>14</v>
      </c>
      <c r="D647" s="59" t="s">
        <v>78</v>
      </c>
      <c r="E647" s="59" t="s">
        <v>554</v>
      </c>
      <c r="F647" s="59" t="s">
        <v>64</v>
      </c>
      <c r="G647" s="55">
        <f>G648</f>
        <v>12628.7</v>
      </c>
      <c r="H647" s="55">
        <f t="shared" si="251"/>
        <v>0</v>
      </c>
      <c r="I647" s="55">
        <f t="shared" si="251"/>
        <v>12628.7</v>
      </c>
      <c r="J647" s="55">
        <f>J648</f>
        <v>0</v>
      </c>
      <c r="K647" s="18">
        <f t="shared" si="231"/>
        <v>12628.7</v>
      </c>
      <c r="L647" s="55">
        <f>L648</f>
        <v>0</v>
      </c>
      <c r="M647" s="18">
        <f t="shared" si="235"/>
        <v>12628.7</v>
      </c>
    </row>
    <row r="648" spans="1:13" ht="39.6" hidden="1" x14ac:dyDescent="0.25">
      <c r="A648" s="9" t="s">
        <v>369</v>
      </c>
      <c r="B648" s="58">
        <v>547</v>
      </c>
      <c r="C648" s="59">
        <v>14</v>
      </c>
      <c r="D648" s="59" t="s">
        <v>78</v>
      </c>
      <c r="E648" s="59" t="s">
        <v>555</v>
      </c>
      <c r="F648" s="59" t="s">
        <v>64</v>
      </c>
      <c r="G648" s="55">
        <f t="shared" ref="G648:L648" si="252">G649</f>
        <v>12628.7</v>
      </c>
      <c r="H648" s="55">
        <f t="shared" si="252"/>
        <v>0</v>
      </c>
      <c r="I648" s="55">
        <f t="shared" si="252"/>
        <v>12628.7</v>
      </c>
      <c r="J648" s="55">
        <f t="shared" si="252"/>
        <v>0</v>
      </c>
      <c r="K648" s="18">
        <f t="shared" si="231"/>
        <v>12628.7</v>
      </c>
      <c r="L648" s="55">
        <f t="shared" si="252"/>
        <v>0</v>
      </c>
      <c r="M648" s="18">
        <f t="shared" si="235"/>
        <v>12628.7</v>
      </c>
    </row>
    <row r="649" spans="1:13" hidden="1" x14ac:dyDescent="0.25">
      <c r="A649" s="10" t="s">
        <v>136</v>
      </c>
      <c r="B649" s="58">
        <v>547</v>
      </c>
      <c r="C649" s="59">
        <v>14</v>
      </c>
      <c r="D649" s="59" t="s">
        <v>78</v>
      </c>
      <c r="E649" s="59" t="s">
        <v>555</v>
      </c>
      <c r="F649" s="59">
        <v>500</v>
      </c>
      <c r="G649" s="55">
        <f>G650+G651</f>
        <v>12628.7</v>
      </c>
      <c r="H649" s="55">
        <f t="shared" ref="H649:I649" si="253">H650+H651</f>
        <v>0</v>
      </c>
      <c r="I649" s="55">
        <f t="shared" si="253"/>
        <v>12628.7</v>
      </c>
      <c r="J649" s="55">
        <f>J650+J651</f>
        <v>0</v>
      </c>
      <c r="K649" s="18">
        <f t="shared" si="231"/>
        <v>12628.7</v>
      </c>
      <c r="L649" s="55">
        <f>L650+L651</f>
        <v>0</v>
      </c>
      <c r="M649" s="18">
        <f t="shared" si="235"/>
        <v>12628.7</v>
      </c>
    </row>
    <row r="650" spans="1:13" hidden="1" x14ac:dyDescent="0.25">
      <c r="A650" s="9" t="s">
        <v>137</v>
      </c>
      <c r="B650" s="58">
        <v>547</v>
      </c>
      <c r="C650" s="59">
        <v>14</v>
      </c>
      <c r="D650" s="59" t="s">
        <v>78</v>
      </c>
      <c r="E650" s="59" t="s">
        <v>555</v>
      </c>
      <c r="F650" s="59" t="s">
        <v>516</v>
      </c>
      <c r="G650" s="55">
        <v>5150</v>
      </c>
      <c r="H650" s="5"/>
      <c r="I650" s="18">
        <f t="shared" si="242"/>
        <v>5150</v>
      </c>
      <c r="J650" s="55"/>
      <c r="K650" s="18">
        <f t="shared" si="231"/>
        <v>5150</v>
      </c>
      <c r="L650" s="55"/>
      <c r="M650" s="18">
        <f t="shared" si="235"/>
        <v>5150</v>
      </c>
    </row>
    <row r="651" spans="1:13" hidden="1" x14ac:dyDescent="0.25">
      <c r="A651" s="9" t="s">
        <v>54</v>
      </c>
      <c r="B651" s="58">
        <v>547</v>
      </c>
      <c r="C651" s="59">
        <v>14</v>
      </c>
      <c r="D651" s="59" t="s">
        <v>78</v>
      </c>
      <c r="E651" s="59" t="s">
        <v>555</v>
      </c>
      <c r="F651" s="59">
        <v>540</v>
      </c>
      <c r="G651" s="55">
        <v>7478.7</v>
      </c>
      <c r="H651" s="5"/>
      <c r="I651" s="18">
        <f t="shared" si="242"/>
        <v>7478.7</v>
      </c>
      <c r="J651" s="55"/>
      <c r="K651" s="18">
        <f t="shared" si="231"/>
        <v>7478.7</v>
      </c>
      <c r="L651" s="55"/>
      <c r="M651" s="18">
        <f t="shared" si="235"/>
        <v>7478.7</v>
      </c>
    </row>
    <row r="652" spans="1:13" ht="52.8" hidden="1" x14ac:dyDescent="0.25">
      <c r="A652" s="9" t="s">
        <v>593</v>
      </c>
      <c r="B652" s="58">
        <v>547</v>
      </c>
      <c r="C652" s="59">
        <v>14</v>
      </c>
      <c r="D652" s="59" t="s">
        <v>78</v>
      </c>
      <c r="E652" s="59" t="s">
        <v>175</v>
      </c>
      <c r="F652" s="59" t="s">
        <v>64</v>
      </c>
      <c r="G652" s="55">
        <f>G653</f>
        <v>40</v>
      </c>
      <c r="H652" s="55">
        <f t="shared" ref="H652:I653" si="254">H653</f>
        <v>0</v>
      </c>
      <c r="I652" s="55">
        <f t="shared" si="254"/>
        <v>40</v>
      </c>
      <c r="J652" s="55">
        <f>J653</f>
        <v>0</v>
      </c>
      <c r="K652" s="18">
        <f t="shared" si="231"/>
        <v>40</v>
      </c>
      <c r="L652" s="55">
        <f>L653</f>
        <v>0</v>
      </c>
      <c r="M652" s="18">
        <f t="shared" si="235"/>
        <v>40</v>
      </c>
    </row>
    <row r="653" spans="1:13" ht="39.6" hidden="1" x14ac:dyDescent="0.25">
      <c r="A653" s="9" t="s">
        <v>370</v>
      </c>
      <c r="B653" s="58">
        <v>547</v>
      </c>
      <c r="C653" s="59">
        <v>14</v>
      </c>
      <c r="D653" s="59" t="s">
        <v>78</v>
      </c>
      <c r="E653" s="59" t="s">
        <v>177</v>
      </c>
      <c r="F653" s="59" t="s">
        <v>64</v>
      </c>
      <c r="G653" s="55">
        <f>G654</f>
        <v>40</v>
      </c>
      <c r="H653" s="55">
        <f t="shared" si="254"/>
        <v>0</v>
      </c>
      <c r="I653" s="55">
        <f t="shared" si="254"/>
        <v>40</v>
      </c>
      <c r="J653" s="55">
        <f>J654</f>
        <v>0</v>
      </c>
      <c r="K653" s="18">
        <f t="shared" si="231"/>
        <v>40</v>
      </c>
      <c r="L653" s="55">
        <f>L654</f>
        <v>0</v>
      </c>
      <c r="M653" s="18">
        <f t="shared" si="235"/>
        <v>40</v>
      </c>
    </row>
    <row r="654" spans="1:13" ht="31.95" hidden="1" customHeight="1" x14ac:dyDescent="0.25">
      <c r="A654" s="9" t="s">
        <v>371</v>
      </c>
      <c r="B654" s="58">
        <v>547</v>
      </c>
      <c r="C654" s="59">
        <v>14</v>
      </c>
      <c r="D654" s="59" t="s">
        <v>78</v>
      </c>
      <c r="E654" s="59" t="s">
        <v>179</v>
      </c>
      <c r="F654" s="59" t="s">
        <v>64</v>
      </c>
      <c r="G654" s="55">
        <f>G655+G658</f>
        <v>40</v>
      </c>
      <c r="H654" s="55">
        <f t="shared" ref="H654:I654" si="255">H655+H658</f>
        <v>0</v>
      </c>
      <c r="I654" s="55">
        <f t="shared" si="255"/>
        <v>40</v>
      </c>
      <c r="J654" s="55">
        <f>J655+J658</f>
        <v>0</v>
      </c>
      <c r="K654" s="18">
        <f t="shared" si="231"/>
        <v>40</v>
      </c>
      <c r="L654" s="55">
        <f>L655+L658</f>
        <v>0</v>
      </c>
      <c r="M654" s="18">
        <f t="shared" si="235"/>
        <v>40</v>
      </c>
    </row>
    <row r="655" spans="1:13" ht="27.75" hidden="1" customHeight="1" x14ac:dyDescent="0.25">
      <c r="A655" s="9" t="s">
        <v>372</v>
      </c>
      <c r="B655" s="58">
        <v>547</v>
      </c>
      <c r="C655" s="59">
        <v>14</v>
      </c>
      <c r="D655" s="59" t="s">
        <v>78</v>
      </c>
      <c r="E655" s="59" t="s">
        <v>373</v>
      </c>
      <c r="F655" s="59" t="s">
        <v>64</v>
      </c>
      <c r="G655" s="55">
        <f>G656</f>
        <v>22.4</v>
      </c>
      <c r="H655" s="55">
        <f t="shared" ref="H655:I656" si="256">H656</f>
        <v>0</v>
      </c>
      <c r="I655" s="55">
        <f t="shared" si="256"/>
        <v>22.4</v>
      </c>
      <c r="J655" s="55">
        <f>J656</f>
        <v>0</v>
      </c>
      <c r="K655" s="18">
        <f t="shared" si="231"/>
        <v>22.4</v>
      </c>
      <c r="L655" s="55">
        <f>L656</f>
        <v>0</v>
      </c>
      <c r="M655" s="18">
        <f t="shared" si="235"/>
        <v>22.4</v>
      </c>
    </row>
    <row r="656" spans="1:13" ht="16.5" hidden="1" customHeight="1" x14ac:dyDescent="0.25">
      <c r="A656" s="10" t="s">
        <v>136</v>
      </c>
      <c r="B656" s="58">
        <v>547</v>
      </c>
      <c r="C656" s="59">
        <v>14</v>
      </c>
      <c r="D656" s="59" t="s">
        <v>78</v>
      </c>
      <c r="E656" s="59" t="s">
        <v>373</v>
      </c>
      <c r="F656" s="59">
        <v>500</v>
      </c>
      <c r="G656" s="55">
        <f>G657</f>
        <v>22.4</v>
      </c>
      <c r="H656" s="55">
        <f t="shared" si="256"/>
        <v>0</v>
      </c>
      <c r="I656" s="55">
        <f t="shared" si="256"/>
        <v>22.4</v>
      </c>
      <c r="J656" s="55">
        <f>J657</f>
        <v>0</v>
      </c>
      <c r="K656" s="18">
        <f t="shared" si="231"/>
        <v>22.4</v>
      </c>
      <c r="L656" s="55">
        <f>L657</f>
        <v>0</v>
      </c>
      <c r="M656" s="18">
        <f t="shared" si="235"/>
        <v>22.4</v>
      </c>
    </row>
    <row r="657" spans="1:13" hidden="1" x14ac:dyDescent="0.25">
      <c r="A657" s="9" t="s">
        <v>54</v>
      </c>
      <c r="B657" s="58">
        <v>547</v>
      </c>
      <c r="C657" s="59">
        <v>14</v>
      </c>
      <c r="D657" s="59" t="s">
        <v>78</v>
      </c>
      <c r="E657" s="59" t="s">
        <v>373</v>
      </c>
      <c r="F657" s="59">
        <v>540</v>
      </c>
      <c r="G657" s="55">
        <v>22.4</v>
      </c>
      <c r="H657" s="5"/>
      <c r="I657" s="18">
        <f t="shared" si="242"/>
        <v>22.4</v>
      </c>
      <c r="J657" s="55"/>
      <c r="K657" s="18">
        <f t="shared" si="231"/>
        <v>22.4</v>
      </c>
      <c r="L657" s="55"/>
      <c r="M657" s="18">
        <f t="shared" si="235"/>
        <v>22.4</v>
      </c>
    </row>
    <row r="658" spans="1:13" ht="52.8" hidden="1" x14ac:dyDescent="0.25">
      <c r="A658" s="9" t="s">
        <v>374</v>
      </c>
      <c r="B658" s="58">
        <v>547</v>
      </c>
      <c r="C658" s="59">
        <v>14</v>
      </c>
      <c r="D658" s="59" t="s">
        <v>78</v>
      </c>
      <c r="E658" s="59" t="s">
        <v>375</v>
      </c>
      <c r="F658" s="59" t="s">
        <v>64</v>
      </c>
      <c r="G658" s="55">
        <f t="shared" ref="G658:L659" si="257">G659</f>
        <v>17.600000000000001</v>
      </c>
      <c r="H658" s="55">
        <f t="shared" si="257"/>
        <v>0</v>
      </c>
      <c r="I658" s="55">
        <f t="shared" si="257"/>
        <v>17.600000000000001</v>
      </c>
      <c r="J658" s="55">
        <f t="shared" si="257"/>
        <v>0</v>
      </c>
      <c r="K658" s="18">
        <f t="shared" si="231"/>
        <v>17.600000000000001</v>
      </c>
      <c r="L658" s="55">
        <f t="shared" si="257"/>
        <v>0</v>
      </c>
      <c r="M658" s="18">
        <f t="shared" si="235"/>
        <v>17.600000000000001</v>
      </c>
    </row>
    <row r="659" spans="1:13" hidden="1" x14ac:dyDescent="0.25">
      <c r="A659" s="10" t="s">
        <v>136</v>
      </c>
      <c r="B659" s="58">
        <v>547</v>
      </c>
      <c r="C659" s="59">
        <v>14</v>
      </c>
      <c r="D659" s="59" t="s">
        <v>78</v>
      </c>
      <c r="E659" s="59" t="s">
        <v>375</v>
      </c>
      <c r="F659" s="59">
        <v>500</v>
      </c>
      <c r="G659" s="55">
        <f t="shared" si="257"/>
        <v>17.600000000000001</v>
      </c>
      <c r="H659" s="55">
        <f t="shared" si="257"/>
        <v>0</v>
      </c>
      <c r="I659" s="55">
        <f t="shared" si="257"/>
        <v>17.600000000000001</v>
      </c>
      <c r="J659" s="55">
        <f t="shared" si="257"/>
        <v>0</v>
      </c>
      <c r="K659" s="18">
        <f t="shared" si="231"/>
        <v>17.600000000000001</v>
      </c>
      <c r="L659" s="55">
        <f t="shared" si="257"/>
        <v>0</v>
      </c>
      <c r="M659" s="18">
        <f t="shared" si="235"/>
        <v>17.600000000000001</v>
      </c>
    </row>
    <row r="660" spans="1:13" hidden="1" x14ac:dyDescent="0.25">
      <c r="A660" s="9" t="s">
        <v>54</v>
      </c>
      <c r="B660" s="58">
        <v>547</v>
      </c>
      <c r="C660" s="59">
        <v>14</v>
      </c>
      <c r="D660" s="59" t="s">
        <v>78</v>
      </c>
      <c r="E660" s="59" t="s">
        <v>375</v>
      </c>
      <c r="F660" s="59">
        <v>540</v>
      </c>
      <c r="G660" s="55">
        <v>17.600000000000001</v>
      </c>
      <c r="H660" s="5"/>
      <c r="I660" s="18">
        <f t="shared" si="242"/>
        <v>17.600000000000001</v>
      </c>
      <c r="J660" s="55"/>
      <c r="K660" s="18">
        <f t="shared" si="231"/>
        <v>17.600000000000001</v>
      </c>
      <c r="L660" s="55"/>
      <c r="M660" s="18">
        <f t="shared" si="235"/>
        <v>17.600000000000001</v>
      </c>
    </row>
    <row r="661" spans="1:13" x14ac:dyDescent="0.25">
      <c r="A661" s="9" t="s">
        <v>382</v>
      </c>
      <c r="B661" s="58">
        <v>547</v>
      </c>
      <c r="C661" s="59">
        <v>14</v>
      </c>
      <c r="D661" s="59" t="s">
        <v>78</v>
      </c>
      <c r="E661" s="59" t="s">
        <v>110</v>
      </c>
      <c r="F661" s="59" t="s">
        <v>64</v>
      </c>
      <c r="G661" s="55">
        <f t="shared" ref="G661:L664" si="258">G662</f>
        <v>11406.1</v>
      </c>
      <c r="H661" s="55">
        <f t="shared" si="258"/>
        <v>0</v>
      </c>
      <c r="I661" s="55">
        <f t="shared" si="258"/>
        <v>11406.1</v>
      </c>
      <c r="J661" s="55">
        <f t="shared" si="258"/>
        <v>0</v>
      </c>
      <c r="K661" s="18">
        <f t="shared" si="231"/>
        <v>11406.1</v>
      </c>
      <c r="L661" s="55">
        <f t="shared" si="258"/>
        <v>1500</v>
      </c>
      <c r="M661" s="18">
        <f t="shared" si="235"/>
        <v>12906.1</v>
      </c>
    </row>
    <row r="662" spans="1:13" ht="26.4" x14ac:dyDescent="0.25">
      <c r="A662" s="9" t="s">
        <v>125</v>
      </c>
      <c r="B662" s="58">
        <v>547</v>
      </c>
      <c r="C662" s="59">
        <v>14</v>
      </c>
      <c r="D662" s="59" t="s">
        <v>78</v>
      </c>
      <c r="E662" s="59" t="s">
        <v>126</v>
      </c>
      <c r="F662" s="59" t="s">
        <v>64</v>
      </c>
      <c r="G662" s="55">
        <f t="shared" si="258"/>
        <v>11406.1</v>
      </c>
      <c r="H662" s="55">
        <f t="shared" si="258"/>
        <v>0</v>
      </c>
      <c r="I662" s="55">
        <f t="shared" si="258"/>
        <v>11406.1</v>
      </c>
      <c r="J662" s="55">
        <f t="shared" si="258"/>
        <v>0</v>
      </c>
      <c r="K662" s="18">
        <f t="shared" si="231"/>
        <v>11406.1</v>
      </c>
      <c r="L662" s="55">
        <f>L663+L666</f>
        <v>1500</v>
      </c>
      <c r="M662" s="18">
        <f t="shared" si="235"/>
        <v>12906.1</v>
      </c>
    </row>
    <row r="663" spans="1:13" ht="66" hidden="1" x14ac:dyDescent="0.25">
      <c r="A663" s="9" t="s">
        <v>681</v>
      </c>
      <c r="B663" s="58">
        <v>547</v>
      </c>
      <c r="C663" s="59">
        <v>14</v>
      </c>
      <c r="D663" s="59" t="s">
        <v>78</v>
      </c>
      <c r="E663" s="59" t="s">
        <v>377</v>
      </c>
      <c r="F663" s="59" t="s">
        <v>64</v>
      </c>
      <c r="G663" s="55">
        <f t="shared" si="258"/>
        <v>11406.1</v>
      </c>
      <c r="H663" s="55">
        <f t="shared" si="258"/>
        <v>0</v>
      </c>
      <c r="I663" s="55">
        <f t="shared" si="258"/>
        <v>11406.1</v>
      </c>
      <c r="J663" s="55">
        <f t="shared" si="258"/>
        <v>0</v>
      </c>
      <c r="K663" s="18">
        <f t="shared" si="231"/>
        <v>11406.1</v>
      </c>
      <c r="L663" s="55">
        <f t="shared" si="258"/>
        <v>0</v>
      </c>
      <c r="M663" s="18">
        <f t="shared" si="235"/>
        <v>11406.1</v>
      </c>
    </row>
    <row r="664" spans="1:13" ht="17.399999999999999" hidden="1" customHeight="1" x14ac:dyDescent="0.25">
      <c r="A664" s="10" t="s">
        <v>136</v>
      </c>
      <c r="B664" s="58">
        <v>547</v>
      </c>
      <c r="C664" s="59">
        <v>14</v>
      </c>
      <c r="D664" s="59" t="s">
        <v>78</v>
      </c>
      <c r="E664" s="59" t="s">
        <v>377</v>
      </c>
      <c r="F664" s="59">
        <v>500</v>
      </c>
      <c r="G664" s="55">
        <f t="shared" si="258"/>
        <v>11406.1</v>
      </c>
      <c r="H664" s="55">
        <f t="shared" si="258"/>
        <v>0</v>
      </c>
      <c r="I664" s="55">
        <f t="shared" si="258"/>
        <v>11406.1</v>
      </c>
      <c r="J664" s="55">
        <f t="shared" si="258"/>
        <v>0</v>
      </c>
      <c r="K664" s="18">
        <f t="shared" si="231"/>
        <v>11406.1</v>
      </c>
      <c r="L664" s="55">
        <f t="shared" si="258"/>
        <v>0</v>
      </c>
      <c r="M664" s="18">
        <f t="shared" si="235"/>
        <v>11406.1</v>
      </c>
    </row>
    <row r="665" spans="1:13" hidden="1" x14ac:dyDescent="0.25">
      <c r="A665" s="9" t="s">
        <v>137</v>
      </c>
      <c r="B665" s="58">
        <v>547</v>
      </c>
      <c r="C665" s="59">
        <v>14</v>
      </c>
      <c r="D665" s="59" t="s">
        <v>78</v>
      </c>
      <c r="E665" s="59" t="s">
        <v>377</v>
      </c>
      <c r="F665" s="59" t="s">
        <v>516</v>
      </c>
      <c r="G665" s="55">
        <v>11406.1</v>
      </c>
      <c r="H665" s="5"/>
      <c r="I665" s="18">
        <f t="shared" si="242"/>
        <v>11406.1</v>
      </c>
      <c r="J665" s="55"/>
      <c r="K665" s="18">
        <f t="shared" si="231"/>
        <v>11406.1</v>
      </c>
      <c r="L665" s="55"/>
      <c r="M665" s="18">
        <f t="shared" si="235"/>
        <v>11406.1</v>
      </c>
    </row>
    <row r="666" spans="1:13" ht="43.95" customHeight="1" x14ac:dyDescent="0.25">
      <c r="A666" s="9" t="s">
        <v>862</v>
      </c>
      <c r="B666" s="58">
        <v>547</v>
      </c>
      <c r="C666" s="59">
        <v>14</v>
      </c>
      <c r="D666" s="59" t="s">
        <v>78</v>
      </c>
      <c r="E666" s="59" t="s">
        <v>863</v>
      </c>
      <c r="F666" s="59" t="s">
        <v>64</v>
      </c>
      <c r="G666" s="55"/>
      <c r="H666" s="5"/>
      <c r="I666" s="18">
        <f t="shared" si="242"/>
        <v>0</v>
      </c>
      <c r="J666" s="55"/>
      <c r="K666" s="18">
        <f t="shared" si="231"/>
        <v>0</v>
      </c>
      <c r="L666" s="55">
        <f>L667</f>
        <v>1500</v>
      </c>
      <c r="M666" s="18">
        <f t="shared" si="235"/>
        <v>1500</v>
      </c>
    </row>
    <row r="667" spans="1:13" ht="19.95" customHeight="1" x14ac:dyDescent="0.25">
      <c r="A667" s="10" t="s">
        <v>136</v>
      </c>
      <c r="B667" s="58">
        <v>547</v>
      </c>
      <c r="C667" s="59">
        <v>14</v>
      </c>
      <c r="D667" s="59" t="s">
        <v>78</v>
      </c>
      <c r="E667" s="59" t="s">
        <v>863</v>
      </c>
      <c r="F667" s="59">
        <v>500</v>
      </c>
      <c r="G667" s="55"/>
      <c r="H667" s="5"/>
      <c r="I667" s="18">
        <f t="shared" si="242"/>
        <v>0</v>
      </c>
      <c r="J667" s="55"/>
      <c r="K667" s="18">
        <f t="shared" si="231"/>
        <v>0</v>
      </c>
      <c r="L667" s="55">
        <f>L668</f>
        <v>1500</v>
      </c>
      <c r="M667" s="18">
        <f t="shared" si="235"/>
        <v>1500</v>
      </c>
    </row>
    <row r="668" spans="1:13" ht="19.95" customHeight="1" x14ac:dyDescent="0.25">
      <c r="A668" s="9" t="s">
        <v>54</v>
      </c>
      <c r="B668" s="58">
        <v>547</v>
      </c>
      <c r="C668" s="59">
        <v>14</v>
      </c>
      <c r="D668" s="59" t="s">
        <v>78</v>
      </c>
      <c r="E668" s="59" t="s">
        <v>863</v>
      </c>
      <c r="F668" s="59" t="s">
        <v>550</v>
      </c>
      <c r="G668" s="55"/>
      <c r="H668" s="5"/>
      <c r="I668" s="18">
        <f t="shared" si="242"/>
        <v>0</v>
      </c>
      <c r="J668" s="55"/>
      <c r="K668" s="18">
        <f t="shared" si="231"/>
        <v>0</v>
      </c>
      <c r="L668" s="55">
        <v>1500</v>
      </c>
      <c r="M668" s="18">
        <f t="shared" si="235"/>
        <v>1500</v>
      </c>
    </row>
    <row r="669" spans="1:13" ht="28.5" hidden="1" customHeight="1" x14ac:dyDescent="0.25">
      <c r="A669" s="8" t="s">
        <v>602</v>
      </c>
      <c r="B669" s="60">
        <v>651</v>
      </c>
      <c r="C669" s="101" t="s">
        <v>62</v>
      </c>
      <c r="D669" s="101" t="s">
        <v>64</v>
      </c>
      <c r="E669" s="101" t="s">
        <v>63</v>
      </c>
      <c r="F669" s="101" t="s">
        <v>64</v>
      </c>
      <c r="G669" s="3">
        <f>G670+G684</f>
        <v>2836.6</v>
      </c>
      <c r="H669" s="3">
        <f t="shared" ref="H669:I669" si="259">H670+H684</f>
        <v>0</v>
      </c>
      <c r="I669" s="3">
        <f t="shared" si="259"/>
        <v>2836.6</v>
      </c>
      <c r="J669" s="3">
        <f>J670+J684</f>
        <v>0</v>
      </c>
      <c r="K669" s="22">
        <f t="shared" si="231"/>
        <v>2836.6</v>
      </c>
      <c r="L669" s="3">
        <f>L670+L684</f>
        <v>0</v>
      </c>
      <c r="M669" s="22">
        <f t="shared" si="235"/>
        <v>2836.6</v>
      </c>
    </row>
    <row r="670" spans="1:13" ht="18" hidden="1" customHeight="1" x14ac:dyDescent="0.25">
      <c r="A670" s="8" t="s">
        <v>60</v>
      </c>
      <c r="B670" s="60">
        <v>651</v>
      </c>
      <c r="C670" s="101" t="s">
        <v>61</v>
      </c>
      <c r="D670" s="101" t="s">
        <v>62</v>
      </c>
      <c r="E670" s="101" t="s">
        <v>63</v>
      </c>
      <c r="F670" s="101" t="s">
        <v>64</v>
      </c>
      <c r="G670" s="3">
        <f t="shared" ref="G670:L673" si="260">G671</f>
        <v>2609</v>
      </c>
      <c r="H670" s="3">
        <f t="shared" si="260"/>
        <v>0</v>
      </c>
      <c r="I670" s="3">
        <f t="shared" si="260"/>
        <v>2609</v>
      </c>
      <c r="J670" s="3">
        <f t="shared" si="260"/>
        <v>0</v>
      </c>
      <c r="K670" s="22">
        <f t="shared" si="231"/>
        <v>2609</v>
      </c>
      <c r="L670" s="3">
        <f t="shared" si="260"/>
        <v>0</v>
      </c>
      <c r="M670" s="22">
        <f t="shared" si="235"/>
        <v>2609</v>
      </c>
    </row>
    <row r="671" spans="1:13" ht="52.8" hidden="1" x14ac:dyDescent="0.25">
      <c r="A671" s="9" t="s">
        <v>95</v>
      </c>
      <c r="B671" s="58">
        <v>651</v>
      </c>
      <c r="C671" s="59" t="s">
        <v>61</v>
      </c>
      <c r="D671" s="59" t="s">
        <v>96</v>
      </c>
      <c r="E671" s="59" t="s">
        <v>63</v>
      </c>
      <c r="F671" s="59" t="s">
        <v>64</v>
      </c>
      <c r="G671" s="3">
        <f t="shared" si="260"/>
        <v>2609</v>
      </c>
      <c r="H671" s="3">
        <f t="shared" si="260"/>
        <v>0</v>
      </c>
      <c r="I671" s="3">
        <f t="shared" si="260"/>
        <v>2609</v>
      </c>
      <c r="J671" s="3">
        <f t="shared" si="260"/>
        <v>0</v>
      </c>
      <c r="K671" s="18">
        <f t="shared" si="231"/>
        <v>2609</v>
      </c>
      <c r="L671" s="3">
        <f t="shared" si="260"/>
        <v>0</v>
      </c>
      <c r="M671" s="18">
        <f t="shared" si="235"/>
        <v>2609</v>
      </c>
    </row>
    <row r="672" spans="1:13" ht="30.75" hidden="1" customHeight="1" x14ac:dyDescent="0.25">
      <c r="A672" s="9" t="s">
        <v>396</v>
      </c>
      <c r="B672" s="58">
        <v>651</v>
      </c>
      <c r="C672" s="59" t="s">
        <v>61</v>
      </c>
      <c r="D672" s="59" t="s">
        <v>96</v>
      </c>
      <c r="E672" s="59" t="s">
        <v>98</v>
      </c>
      <c r="F672" s="59" t="s">
        <v>64</v>
      </c>
      <c r="G672" s="55">
        <f t="shared" si="260"/>
        <v>2609</v>
      </c>
      <c r="H672" s="55">
        <f t="shared" si="260"/>
        <v>0</v>
      </c>
      <c r="I672" s="55">
        <f t="shared" si="260"/>
        <v>2609</v>
      </c>
      <c r="J672" s="55">
        <f t="shared" si="260"/>
        <v>0</v>
      </c>
      <c r="K672" s="18">
        <f t="shared" si="231"/>
        <v>2609</v>
      </c>
      <c r="L672" s="55">
        <f t="shared" si="260"/>
        <v>0</v>
      </c>
      <c r="M672" s="18">
        <f t="shared" si="235"/>
        <v>2609</v>
      </c>
    </row>
    <row r="673" spans="1:13" ht="30" hidden="1" customHeight="1" x14ac:dyDescent="0.25">
      <c r="A673" s="9" t="s">
        <v>603</v>
      </c>
      <c r="B673" s="58">
        <v>651</v>
      </c>
      <c r="C673" s="59" t="s">
        <v>61</v>
      </c>
      <c r="D673" s="59" t="s">
        <v>96</v>
      </c>
      <c r="E673" s="59" t="s">
        <v>99</v>
      </c>
      <c r="F673" s="59" t="s">
        <v>64</v>
      </c>
      <c r="G673" s="55">
        <f t="shared" si="260"/>
        <v>2609</v>
      </c>
      <c r="H673" s="55">
        <f t="shared" si="260"/>
        <v>0</v>
      </c>
      <c r="I673" s="55">
        <f t="shared" si="260"/>
        <v>2609</v>
      </c>
      <c r="J673" s="55">
        <f t="shared" si="260"/>
        <v>0</v>
      </c>
      <c r="K673" s="18">
        <f t="shared" si="231"/>
        <v>2609</v>
      </c>
      <c r="L673" s="55">
        <f t="shared" si="260"/>
        <v>0</v>
      </c>
      <c r="M673" s="18">
        <f t="shared" si="235"/>
        <v>2609</v>
      </c>
    </row>
    <row r="674" spans="1:13" ht="26.4" hidden="1" x14ac:dyDescent="0.25">
      <c r="A674" s="9" t="s">
        <v>100</v>
      </c>
      <c r="B674" s="58">
        <v>651</v>
      </c>
      <c r="C674" s="59" t="s">
        <v>61</v>
      </c>
      <c r="D674" s="59" t="s">
        <v>96</v>
      </c>
      <c r="E674" s="59" t="s">
        <v>101</v>
      </c>
      <c r="F674" s="59" t="s">
        <v>64</v>
      </c>
      <c r="G674" s="55">
        <f>G675+G677</f>
        <v>2609</v>
      </c>
      <c r="H674" s="55">
        <f t="shared" ref="H674:I674" si="261">H675+H677</f>
        <v>0</v>
      </c>
      <c r="I674" s="55">
        <f t="shared" si="261"/>
        <v>2609</v>
      </c>
      <c r="J674" s="55">
        <f>J675+J677</f>
        <v>0</v>
      </c>
      <c r="K674" s="18">
        <f t="shared" si="231"/>
        <v>2609</v>
      </c>
      <c r="L674" s="55">
        <f>L675+L677</f>
        <v>0</v>
      </c>
      <c r="M674" s="18">
        <f t="shared" si="235"/>
        <v>2609</v>
      </c>
    </row>
    <row r="675" spans="1:13" ht="29.25" hidden="1" customHeight="1" x14ac:dyDescent="0.25">
      <c r="A675" s="9" t="s">
        <v>73</v>
      </c>
      <c r="B675" s="58">
        <v>651</v>
      </c>
      <c r="C675" s="59" t="s">
        <v>61</v>
      </c>
      <c r="D675" s="59" t="s">
        <v>96</v>
      </c>
      <c r="E675" s="59" t="s">
        <v>101</v>
      </c>
      <c r="F675" s="59">
        <v>100</v>
      </c>
      <c r="G675" s="55">
        <f>G676</f>
        <v>1872</v>
      </c>
      <c r="H675" s="55">
        <f t="shared" ref="H675:I675" si="262">H676</f>
        <v>0</v>
      </c>
      <c r="I675" s="55">
        <f t="shared" si="262"/>
        <v>1872</v>
      </c>
      <c r="J675" s="55">
        <f>J676</f>
        <v>0</v>
      </c>
      <c r="K675" s="18">
        <f t="shared" si="231"/>
        <v>1872</v>
      </c>
      <c r="L675" s="55">
        <f>L676</f>
        <v>0</v>
      </c>
      <c r="M675" s="18">
        <f t="shared" si="235"/>
        <v>1872</v>
      </c>
    </row>
    <row r="676" spans="1:13" ht="32.25" hidden="1" customHeight="1" x14ac:dyDescent="0.25">
      <c r="A676" s="9" t="s">
        <v>74</v>
      </c>
      <c r="B676" s="58">
        <v>651</v>
      </c>
      <c r="C676" s="59" t="s">
        <v>61</v>
      </c>
      <c r="D676" s="59" t="s">
        <v>96</v>
      </c>
      <c r="E676" s="59" t="s">
        <v>101</v>
      </c>
      <c r="F676" s="59">
        <v>120</v>
      </c>
      <c r="G676" s="55">
        <v>1872</v>
      </c>
      <c r="H676" s="5"/>
      <c r="I676" s="18">
        <f t="shared" si="242"/>
        <v>1872</v>
      </c>
      <c r="J676" s="55"/>
      <c r="K676" s="18">
        <f t="shared" si="231"/>
        <v>1872</v>
      </c>
      <c r="L676" s="55"/>
      <c r="M676" s="18">
        <f t="shared" si="235"/>
        <v>1872</v>
      </c>
    </row>
    <row r="677" spans="1:13" ht="26.4" hidden="1" x14ac:dyDescent="0.25">
      <c r="A677" s="9" t="s">
        <v>75</v>
      </c>
      <c r="B677" s="58">
        <v>651</v>
      </c>
      <c r="C677" s="59" t="s">
        <v>61</v>
      </c>
      <c r="D677" s="59" t="s">
        <v>96</v>
      </c>
      <c r="E677" s="59" t="s">
        <v>102</v>
      </c>
      <c r="F677" s="59" t="s">
        <v>64</v>
      </c>
      <c r="G677" s="55">
        <f>G678+G680+G682</f>
        <v>737</v>
      </c>
      <c r="H677" s="55">
        <f t="shared" ref="H677:I677" si="263">H678+H680+H682</f>
        <v>0</v>
      </c>
      <c r="I677" s="55">
        <f t="shared" si="263"/>
        <v>737</v>
      </c>
      <c r="J677" s="55">
        <f>J678+J680+J682</f>
        <v>0</v>
      </c>
      <c r="K677" s="18">
        <f t="shared" si="231"/>
        <v>737</v>
      </c>
      <c r="L677" s="55">
        <f>L678+L680+L682</f>
        <v>0</v>
      </c>
      <c r="M677" s="18">
        <f t="shared" si="235"/>
        <v>737</v>
      </c>
    </row>
    <row r="678" spans="1:13" ht="90" hidden="1" customHeight="1" x14ac:dyDescent="0.25">
      <c r="A678" s="9" t="s">
        <v>73</v>
      </c>
      <c r="B678" s="58">
        <v>651</v>
      </c>
      <c r="C678" s="59" t="s">
        <v>61</v>
      </c>
      <c r="D678" s="59" t="s">
        <v>96</v>
      </c>
      <c r="E678" s="59" t="s">
        <v>102</v>
      </c>
      <c r="F678" s="59">
        <v>100</v>
      </c>
      <c r="G678" s="55">
        <f>G679</f>
        <v>43</v>
      </c>
      <c r="H678" s="55">
        <f t="shared" ref="H678:I678" si="264">H679</f>
        <v>0</v>
      </c>
      <c r="I678" s="55">
        <f t="shared" si="264"/>
        <v>43</v>
      </c>
      <c r="J678" s="55">
        <f>J679</f>
        <v>0</v>
      </c>
      <c r="K678" s="18">
        <f t="shared" si="231"/>
        <v>43</v>
      </c>
      <c r="L678" s="55">
        <f>L679</f>
        <v>0</v>
      </c>
      <c r="M678" s="18">
        <f t="shared" si="235"/>
        <v>43</v>
      </c>
    </row>
    <row r="679" spans="1:13" ht="32.25" hidden="1" customHeight="1" x14ac:dyDescent="0.25">
      <c r="A679" s="9" t="s">
        <v>74</v>
      </c>
      <c r="B679" s="58">
        <v>651</v>
      </c>
      <c r="C679" s="59" t="s">
        <v>61</v>
      </c>
      <c r="D679" s="59" t="s">
        <v>96</v>
      </c>
      <c r="E679" s="59" t="s">
        <v>102</v>
      </c>
      <c r="F679" s="59">
        <v>120</v>
      </c>
      <c r="G679" s="55">
        <v>43</v>
      </c>
      <c r="H679" s="5"/>
      <c r="I679" s="18">
        <f t="shared" si="242"/>
        <v>43</v>
      </c>
      <c r="J679" s="55"/>
      <c r="K679" s="18">
        <f t="shared" si="231"/>
        <v>43</v>
      </c>
      <c r="L679" s="55"/>
      <c r="M679" s="18">
        <f t="shared" si="235"/>
        <v>43</v>
      </c>
    </row>
    <row r="680" spans="1:13" ht="26.4" hidden="1" x14ac:dyDescent="0.25">
      <c r="A680" s="9" t="s">
        <v>85</v>
      </c>
      <c r="B680" s="58">
        <v>651</v>
      </c>
      <c r="C680" s="59" t="s">
        <v>61</v>
      </c>
      <c r="D680" s="59" t="s">
        <v>96</v>
      </c>
      <c r="E680" s="59" t="s">
        <v>102</v>
      </c>
      <c r="F680" s="59">
        <v>200</v>
      </c>
      <c r="G680" s="55">
        <f>G681</f>
        <v>686.5</v>
      </c>
      <c r="H680" s="55">
        <f t="shared" ref="H680:I680" si="265">H681</f>
        <v>0</v>
      </c>
      <c r="I680" s="55">
        <f t="shared" si="265"/>
        <v>686.5</v>
      </c>
      <c r="J680" s="55">
        <f>J681</f>
        <v>0</v>
      </c>
      <c r="K680" s="18">
        <f t="shared" si="231"/>
        <v>686.5</v>
      </c>
      <c r="L680" s="55">
        <f>L681</f>
        <v>0</v>
      </c>
      <c r="M680" s="18">
        <f t="shared" si="235"/>
        <v>686.5</v>
      </c>
    </row>
    <row r="681" spans="1:13" ht="39.6" hidden="1" x14ac:dyDescent="0.25">
      <c r="A681" s="9" t="s">
        <v>86</v>
      </c>
      <c r="B681" s="58">
        <v>651</v>
      </c>
      <c r="C681" s="59" t="s">
        <v>61</v>
      </c>
      <c r="D681" s="59" t="s">
        <v>96</v>
      </c>
      <c r="E681" s="59" t="s">
        <v>102</v>
      </c>
      <c r="F681" s="59">
        <v>240</v>
      </c>
      <c r="G681" s="55">
        <v>686.5</v>
      </c>
      <c r="H681" s="5"/>
      <c r="I681" s="18">
        <f t="shared" si="242"/>
        <v>686.5</v>
      </c>
      <c r="J681" s="55"/>
      <c r="K681" s="18">
        <f t="shared" ref="K681:K731" si="266">I681+J681</f>
        <v>686.5</v>
      </c>
      <c r="L681" s="55"/>
      <c r="M681" s="18">
        <f t="shared" ref="M681:M730" si="267">K681+L681</f>
        <v>686.5</v>
      </c>
    </row>
    <row r="682" spans="1:13" hidden="1" x14ac:dyDescent="0.25">
      <c r="A682" s="9" t="s">
        <v>87</v>
      </c>
      <c r="B682" s="58">
        <v>651</v>
      </c>
      <c r="C682" s="59" t="s">
        <v>61</v>
      </c>
      <c r="D682" s="59" t="s">
        <v>96</v>
      </c>
      <c r="E682" s="59" t="s">
        <v>102</v>
      </c>
      <c r="F682" s="59">
        <v>800</v>
      </c>
      <c r="G682" s="55">
        <f>G683</f>
        <v>7.5</v>
      </c>
      <c r="H682" s="55">
        <f t="shared" ref="H682:I682" si="268">H683</f>
        <v>0</v>
      </c>
      <c r="I682" s="55">
        <f t="shared" si="268"/>
        <v>7.5</v>
      </c>
      <c r="J682" s="55">
        <f>J683</f>
        <v>0</v>
      </c>
      <c r="K682" s="18">
        <f t="shared" si="266"/>
        <v>7.5</v>
      </c>
      <c r="L682" s="55">
        <f>L683</f>
        <v>0</v>
      </c>
      <c r="M682" s="18">
        <f t="shared" si="267"/>
        <v>7.5</v>
      </c>
    </row>
    <row r="683" spans="1:13" hidden="1" x14ac:dyDescent="0.25">
      <c r="A683" s="9" t="s">
        <v>88</v>
      </c>
      <c r="B683" s="58">
        <v>651</v>
      </c>
      <c r="C683" s="59" t="s">
        <v>61</v>
      </c>
      <c r="D683" s="59" t="s">
        <v>96</v>
      </c>
      <c r="E683" s="59" t="s">
        <v>102</v>
      </c>
      <c r="F683" s="59">
        <v>850</v>
      </c>
      <c r="G683" s="55">
        <v>7.5</v>
      </c>
      <c r="H683" s="5"/>
      <c r="I683" s="18">
        <f t="shared" si="242"/>
        <v>7.5</v>
      </c>
      <c r="J683" s="55"/>
      <c r="K683" s="18">
        <f t="shared" si="266"/>
        <v>7.5</v>
      </c>
      <c r="L683" s="55"/>
      <c r="M683" s="18">
        <f t="shared" si="267"/>
        <v>7.5</v>
      </c>
    </row>
    <row r="684" spans="1:13" hidden="1" x14ac:dyDescent="0.25">
      <c r="A684" s="8" t="s">
        <v>300</v>
      </c>
      <c r="B684" s="60">
        <v>651</v>
      </c>
      <c r="C684" s="101" t="s">
        <v>301</v>
      </c>
      <c r="D684" s="101" t="s">
        <v>62</v>
      </c>
      <c r="E684" s="101" t="s">
        <v>63</v>
      </c>
      <c r="F684" s="101" t="s">
        <v>64</v>
      </c>
      <c r="G684" s="3">
        <f>G685</f>
        <v>227.6</v>
      </c>
      <c r="H684" s="3">
        <f t="shared" ref="H684:I684" si="269">H685</f>
        <v>0</v>
      </c>
      <c r="I684" s="3">
        <f t="shared" si="269"/>
        <v>227.6</v>
      </c>
      <c r="J684" s="3">
        <f>J685</f>
        <v>0</v>
      </c>
      <c r="K684" s="22">
        <f t="shared" si="266"/>
        <v>227.6</v>
      </c>
      <c r="L684" s="3">
        <f>L685</f>
        <v>0</v>
      </c>
      <c r="M684" s="22">
        <f t="shared" si="267"/>
        <v>227.6</v>
      </c>
    </row>
    <row r="685" spans="1:13" hidden="1" x14ac:dyDescent="0.25">
      <c r="A685" s="9" t="s">
        <v>303</v>
      </c>
      <c r="B685" s="58">
        <v>651</v>
      </c>
      <c r="C685" s="59" t="s">
        <v>301</v>
      </c>
      <c r="D685" s="59" t="s">
        <v>61</v>
      </c>
      <c r="E685" s="59" t="s">
        <v>63</v>
      </c>
      <c r="F685" s="59" t="s">
        <v>64</v>
      </c>
      <c r="G685" s="55">
        <f t="shared" ref="G685:L690" si="270">G686</f>
        <v>227.6</v>
      </c>
      <c r="H685" s="55">
        <f t="shared" si="270"/>
        <v>0</v>
      </c>
      <c r="I685" s="55">
        <f t="shared" si="270"/>
        <v>227.6</v>
      </c>
      <c r="J685" s="55">
        <f t="shared" si="270"/>
        <v>0</v>
      </c>
      <c r="K685" s="18">
        <f t="shared" si="266"/>
        <v>227.6</v>
      </c>
      <c r="L685" s="55">
        <f t="shared" si="270"/>
        <v>0</v>
      </c>
      <c r="M685" s="18">
        <f t="shared" si="267"/>
        <v>227.6</v>
      </c>
    </row>
    <row r="686" spans="1:13" ht="34.200000000000003" hidden="1" customHeight="1" x14ac:dyDescent="0.25">
      <c r="A686" s="9" t="s">
        <v>674</v>
      </c>
      <c r="B686" s="58">
        <v>651</v>
      </c>
      <c r="C686" s="59" t="s">
        <v>301</v>
      </c>
      <c r="D686" s="59" t="s">
        <v>61</v>
      </c>
      <c r="E686" s="59" t="s">
        <v>304</v>
      </c>
      <c r="F686" s="59" t="s">
        <v>64</v>
      </c>
      <c r="G686" s="55">
        <f t="shared" si="270"/>
        <v>227.6</v>
      </c>
      <c r="H686" s="55">
        <f t="shared" si="270"/>
        <v>0</v>
      </c>
      <c r="I686" s="55">
        <f t="shared" si="270"/>
        <v>227.6</v>
      </c>
      <c r="J686" s="55">
        <f t="shared" si="270"/>
        <v>0</v>
      </c>
      <c r="K686" s="18">
        <f t="shared" si="266"/>
        <v>227.6</v>
      </c>
      <c r="L686" s="55">
        <f t="shared" si="270"/>
        <v>0</v>
      </c>
      <c r="M686" s="18">
        <f t="shared" si="267"/>
        <v>227.6</v>
      </c>
    </row>
    <row r="687" spans="1:13" ht="90.75" hidden="1" customHeight="1" x14ac:dyDescent="0.25">
      <c r="A687" s="110" t="s">
        <v>735</v>
      </c>
      <c r="B687" s="58">
        <v>651</v>
      </c>
      <c r="C687" s="59" t="s">
        <v>301</v>
      </c>
      <c r="D687" s="59" t="s">
        <v>61</v>
      </c>
      <c r="E687" s="59" t="s">
        <v>305</v>
      </c>
      <c r="F687" s="59" t="s">
        <v>64</v>
      </c>
      <c r="G687" s="55">
        <f t="shared" si="270"/>
        <v>227.6</v>
      </c>
      <c r="H687" s="55">
        <f t="shared" si="270"/>
        <v>0</v>
      </c>
      <c r="I687" s="55">
        <f t="shared" si="270"/>
        <v>227.6</v>
      </c>
      <c r="J687" s="55">
        <f t="shared" si="270"/>
        <v>0</v>
      </c>
      <c r="K687" s="18">
        <f t="shared" si="266"/>
        <v>227.6</v>
      </c>
      <c r="L687" s="55">
        <f t="shared" si="270"/>
        <v>0</v>
      </c>
      <c r="M687" s="18">
        <f t="shared" si="267"/>
        <v>227.6</v>
      </c>
    </row>
    <row r="688" spans="1:13" ht="66" hidden="1" x14ac:dyDescent="0.25">
      <c r="A688" s="110" t="s">
        <v>590</v>
      </c>
      <c r="B688" s="58">
        <v>651</v>
      </c>
      <c r="C688" s="59" t="s">
        <v>301</v>
      </c>
      <c r="D688" s="59" t="s">
        <v>61</v>
      </c>
      <c r="E688" s="59" t="s">
        <v>306</v>
      </c>
      <c r="F688" s="59" t="s">
        <v>64</v>
      </c>
      <c r="G688" s="55">
        <f t="shared" si="270"/>
        <v>227.6</v>
      </c>
      <c r="H688" s="55">
        <f t="shared" si="270"/>
        <v>0</v>
      </c>
      <c r="I688" s="55">
        <f t="shared" si="270"/>
        <v>227.6</v>
      </c>
      <c r="J688" s="55">
        <f t="shared" si="270"/>
        <v>0</v>
      </c>
      <c r="K688" s="18">
        <f t="shared" si="266"/>
        <v>227.6</v>
      </c>
      <c r="L688" s="55">
        <f t="shared" si="270"/>
        <v>0</v>
      </c>
      <c r="M688" s="18">
        <f t="shared" si="267"/>
        <v>227.6</v>
      </c>
    </row>
    <row r="689" spans="1:13" ht="52.8" hidden="1" x14ac:dyDescent="0.25">
      <c r="A689" s="110" t="s">
        <v>594</v>
      </c>
      <c r="B689" s="58">
        <v>651</v>
      </c>
      <c r="C689" s="59" t="s">
        <v>301</v>
      </c>
      <c r="D689" s="59" t="s">
        <v>61</v>
      </c>
      <c r="E689" s="59" t="s">
        <v>307</v>
      </c>
      <c r="F689" s="59" t="s">
        <v>64</v>
      </c>
      <c r="G689" s="55">
        <f t="shared" si="270"/>
        <v>227.6</v>
      </c>
      <c r="H689" s="55">
        <f t="shared" si="270"/>
        <v>0</v>
      </c>
      <c r="I689" s="55">
        <f t="shared" si="270"/>
        <v>227.6</v>
      </c>
      <c r="J689" s="55">
        <f t="shared" si="270"/>
        <v>0</v>
      </c>
      <c r="K689" s="18">
        <f t="shared" si="266"/>
        <v>227.6</v>
      </c>
      <c r="L689" s="55">
        <f t="shared" si="270"/>
        <v>0</v>
      </c>
      <c r="M689" s="18">
        <f t="shared" si="267"/>
        <v>227.6</v>
      </c>
    </row>
    <row r="690" spans="1:13" ht="26.4" hidden="1" x14ac:dyDescent="0.25">
      <c r="A690" s="9" t="s">
        <v>308</v>
      </c>
      <c r="B690" s="58">
        <v>651</v>
      </c>
      <c r="C690" s="59" t="s">
        <v>301</v>
      </c>
      <c r="D690" s="59" t="s">
        <v>61</v>
      </c>
      <c r="E690" s="59" t="s">
        <v>307</v>
      </c>
      <c r="F690" s="59" t="s">
        <v>579</v>
      </c>
      <c r="G690" s="55">
        <f t="shared" si="270"/>
        <v>227.6</v>
      </c>
      <c r="H690" s="55">
        <f t="shared" si="270"/>
        <v>0</v>
      </c>
      <c r="I690" s="55">
        <f t="shared" si="270"/>
        <v>227.6</v>
      </c>
      <c r="J690" s="55">
        <f t="shared" si="270"/>
        <v>0</v>
      </c>
      <c r="K690" s="18">
        <f t="shared" si="266"/>
        <v>227.6</v>
      </c>
      <c r="L690" s="55">
        <f t="shared" si="270"/>
        <v>0</v>
      </c>
      <c r="M690" s="18">
        <f t="shared" si="267"/>
        <v>227.6</v>
      </c>
    </row>
    <row r="691" spans="1:13" ht="26.4" hidden="1" x14ac:dyDescent="0.25">
      <c r="A691" s="9" t="s">
        <v>309</v>
      </c>
      <c r="B691" s="58">
        <v>651</v>
      </c>
      <c r="C691" s="59" t="s">
        <v>301</v>
      </c>
      <c r="D691" s="59" t="s">
        <v>61</v>
      </c>
      <c r="E691" s="59" t="s">
        <v>307</v>
      </c>
      <c r="F691" s="59" t="s">
        <v>581</v>
      </c>
      <c r="G691" s="55">
        <v>227.6</v>
      </c>
      <c r="H691" s="5"/>
      <c r="I691" s="18">
        <f t="shared" ref="I691:I730" si="271">G691+H691</f>
        <v>227.6</v>
      </c>
      <c r="J691" s="55"/>
      <c r="K691" s="18">
        <f t="shared" si="266"/>
        <v>227.6</v>
      </c>
      <c r="L691" s="55"/>
      <c r="M691" s="18">
        <f t="shared" si="267"/>
        <v>227.6</v>
      </c>
    </row>
    <row r="692" spans="1:13" ht="27.75" hidden="1" customHeight="1" x14ac:dyDescent="0.25">
      <c r="A692" s="8" t="s">
        <v>431</v>
      </c>
      <c r="B692" s="60">
        <v>665</v>
      </c>
      <c r="C692" s="101" t="s">
        <v>62</v>
      </c>
      <c r="D692" s="101" t="s">
        <v>62</v>
      </c>
      <c r="E692" s="101" t="s">
        <v>63</v>
      </c>
      <c r="F692" s="101" t="s">
        <v>64</v>
      </c>
      <c r="G692" s="3">
        <f>G693+G716</f>
        <v>7278.4</v>
      </c>
      <c r="H692" s="3">
        <f t="shared" ref="H692:I692" si="272">H693+H716</f>
        <v>0</v>
      </c>
      <c r="I692" s="3">
        <f t="shared" si="272"/>
        <v>7278.4</v>
      </c>
      <c r="J692" s="3">
        <f>J693+J716</f>
        <v>0</v>
      </c>
      <c r="K692" s="22">
        <f t="shared" si="266"/>
        <v>7278.4</v>
      </c>
      <c r="L692" s="3">
        <f>L693+L716</f>
        <v>0</v>
      </c>
      <c r="M692" s="22">
        <f t="shared" si="267"/>
        <v>7278.4</v>
      </c>
    </row>
    <row r="693" spans="1:13" ht="16.5" hidden="1" customHeight="1" x14ac:dyDescent="0.25">
      <c r="A693" s="8" t="s">
        <v>60</v>
      </c>
      <c r="B693" s="60">
        <v>665</v>
      </c>
      <c r="C693" s="101" t="s">
        <v>61</v>
      </c>
      <c r="D693" s="101" t="s">
        <v>62</v>
      </c>
      <c r="E693" s="101" t="s">
        <v>63</v>
      </c>
      <c r="F693" s="101" t="s">
        <v>64</v>
      </c>
      <c r="G693" s="3">
        <f>G694+G703</f>
        <v>6457.4</v>
      </c>
      <c r="H693" s="3">
        <f t="shared" ref="H693:I693" si="273">H694+H703</f>
        <v>0</v>
      </c>
      <c r="I693" s="3">
        <f t="shared" si="273"/>
        <v>6457.4</v>
      </c>
      <c r="J693" s="3">
        <f>J694+J703</f>
        <v>0</v>
      </c>
      <c r="K693" s="22">
        <f t="shared" si="266"/>
        <v>6457.4</v>
      </c>
      <c r="L693" s="3">
        <f>L694+L703</f>
        <v>0</v>
      </c>
      <c r="M693" s="22">
        <f t="shared" si="267"/>
        <v>6457.4</v>
      </c>
    </row>
    <row r="694" spans="1:13" ht="39.6" hidden="1" x14ac:dyDescent="0.25">
      <c r="A694" s="9" t="s">
        <v>65</v>
      </c>
      <c r="B694" s="58">
        <v>665</v>
      </c>
      <c r="C694" s="59" t="s">
        <v>61</v>
      </c>
      <c r="D694" s="59" t="s">
        <v>66</v>
      </c>
      <c r="E694" s="59" t="s">
        <v>63</v>
      </c>
      <c r="F694" s="59" t="s">
        <v>64</v>
      </c>
      <c r="G694" s="55">
        <f t="shared" ref="G694:L695" si="274">G695</f>
        <v>1677.9</v>
      </c>
      <c r="H694" s="55">
        <f t="shared" si="274"/>
        <v>0</v>
      </c>
      <c r="I694" s="55">
        <f t="shared" si="274"/>
        <v>1677.9</v>
      </c>
      <c r="J694" s="55">
        <f t="shared" si="274"/>
        <v>0</v>
      </c>
      <c r="K694" s="18">
        <f t="shared" si="266"/>
        <v>1677.9</v>
      </c>
      <c r="L694" s="55">
        <f t="shared" si="274"/>
        <v>0</v>
      </c>
      <c r="M694" s="18">
        <f t="shared" si="267"/>
        <v>1677.9</v>
      </c>
    </row>
    <row r="695" spans="1:13" ht="47.25" hidden="1" customHeight="1" x14ac:dyDescent="0.25">
      <c r="A695" s="9" t="s">
        <v>67</v>
      </c>
      <c r="B695" s="58">
        <v>665</v>
      </c>
      <c r="C695" s="59" t="s">
        <v>61</v>
      </c>
      <c r="D695" s="59" t="s">
        <v>66</v>
      </c>
      <c r="E695" s="59" t="s">
        <v>91</v>
      </c>
      <c r="F695" s="59" t="s">
        <v>64</v>
      </c>
      <c r="G695" s="55">
        <f t="shared" si="274"/>
        <v>1677.9</v>
      </c>
      <c r="H695" s="55">
        <f t="shared" si="274"/>
        <v>0</v>
      </c>
      <c r="I695" s="55">
        <f t="shared" si="274"/>
        <v>1677.9</v>
      </c>
      <c r="J695" s="55">
        <f t="shared" si="274"/>
        <v>0</v>
      </c>
      <c r="K695" s="18">
        <f t="shared" si="266"/>
        <v>1677.9</v>
      </c>
      <c r="L695" s="55">
        <f t="shared" si="274"/>
        <v>0</v>
      </c>
      <c r="M695" s="18">
        <f t="shared" si="267"/>
        <v>1677.9</v>
      </c>
    </row>
    <row r="696" spans="1:13" ht="15" hidden="1" customHeight="1" x14ac:dyDescent="0.25">
      <c r="A696" s="9" t="s">
        <v>69</v>
      </c>
      <c r="B696" s="58">
        <v>665</v>
      </c>
      <c r="C696" s="59" t="s">
        <v>61</v>
      </c>
      <c r="D696" s="59" t="s">
        <v>66</v>
      </c>
      <c r="E696" s="59" t="s">
        <v>70</v>
      </c>
      <c r="F696" s="59" t="s">
        <v>64</v>
      </c>
      <c r="G696" s="55">
        <f>G697+G700</f>
        <v>1677.9</v>
      </c>
      <c r="H696" s="55">
        <f t="shared" ref="H696:I696" si="275">H697+H700</f>
        <v>0</v>
      </c>
      <c r="I696" s="55">
        <f t="shared" si="275"/>
        <v>1677.9</v>
      </c>
      <c r="J696" s="55">
        <f>J697+J700</f>
        <v>0</v>
      </c>
      <c r="K696" s="18">
        <f t="shared" si="266"/>
        <v>1677.9</v>
      </c>
      <c r="L696" s="55">
        <f>L697+L700</f>
        <v>0</v>
      </c>
      <c r="M696" s="18">
        <f t="shared" si="267"/>
        <v>1677.9</v>
      </c>
    </row>
    <row r="697" spans="1:13" ht="26.4" hidden="1" x14ac:dyDescent="0.25">
      <c r="A697" s="9" t="s">
        <v>432</v>
      </c>
      <c r="B697" s="58">
        <v>665</v>
      </c>
      <c r="C697" s="59" t="s">
        <v>61</v>
      </c>
      <c r="D697" s="59" t="s">
        <v>66</v>
      </c>
      <c r="E697" s="59" t="s">
        <v>72</v>
      </c>
      <c r="F697" s="59" t="s">
        <v>64</v>
      </c>
      <c r="G697" s="55">
        <f t="shared" ref="G697:L698" si="276">G698</f>
        <v>1578.4</v>
      </c>
      <c r="H697" s="55">
        <f t="shared" si="276"/>
        <v>0</v>
      </c>
      <c r="I697" s="55">
        <f t="shared" si="276"/>
        <v>1578.4</v>
      </c>
      <c r="J697" s="55">
        <f t="shared" si="276"/>
        <v>0</v>
      </c>
      <c r="K697" s="18">
        <f t="shared" si="266"/>
        <v>1578.4</v>
      </c>
      <c r="L697" s="55">
        <f t="shared" si="276"/>
        <v>0</v>
      </c>
      <c r="M697" s="18">
        <f t="shared" si="267"/>
        <v>1578.4</v>
      </c>
    </row>
    <row r="698" spans="1:13" ht="93.75" hidden="1" customHeight="1" x14ac:dyDescent="0.25">
      <c r="A698" s="9" t="s">
        <v>73</v>
      </c>
      <c r="B698" s="58">
        <v>665</v>
      </c>
      <c r="C698" s="59" t="s">
        <v>61</v>
      </c>
      <c r="D698" s="59" t="s">
        <v>66</v>
      </c>
      <c r="E698" s="59" t="s">
        <v>72</v>
      </c>
      <c r="F698" s="59">
        <v>100</v>
      </c>
      <c r="G698" s="55">
        <f t="shared" si="276"/>
        <v>1578.4</v>
      </c>
      <c r="H698" s="55">
        <f t="shared" si="276"/>
        <v>0</v>
      </c>
      <c r="I698" s="55">
        <f t="shared" si="276"/>
        <v>1578.4</v>
      </c>
      <c r="J698" s="55">
        <f t="shared" si="276"/>
        <v>0</v>
      </c>
      <c r="K698" s="18">
        <f t="shared" si="266"/>
        <v>1578.4</v>
      </c>
      <c r="L698" s="55">
        <f t="shared" si="276"/>
        <v>0</v>
      </c>
      <c r="M698" s="18">
        <f t="shared" si="267"/>
        <v>1578.4</v>
      </c>
    </row>
    <row r="699" spans="1:13" ht="34.5" hidden="1" customHeight="1" x14ac:dyDescent="0.25">
      <c r="A699" s="9" t="s">
        <v>74</v>
      </c>
      <c r="B699" s="58">
        <v>665</v>
      </c>
      <c r="C699" s="59" t="s">
        <v>61</v>
      </c>
      <c r="D699" s="59" t="s">
        <v>66</v>
      </c>
      <c r="E699" s="59" t="s">
        <v>72</v>
      </c>
      <c r="F699" s="59">
        <v>120</v>
      </c>
      <c r="G699" s="55">
        <v>1578.4</v>
      </c>
      <c r="H699" s="5"/>
      <c r="I699" s="18">
        <f t="shared" si="271"/>
        <v>1578.4</v>
      </c>
      <c r="J699" s="55"/>
      <c r="K699" s="18">
        <f t="shared" si="266"/>
        <v>1578.4</v>
      </c>
      <c r="L699" s="55"/>
      <c r="M699" s="18">
        <f t="shared" si="267"/>
        <v>1578.4</v>
      </c>
    </row>
    <row r="700" spans="1:13" ht="26.4" hidden="1" x14ac:dyDescent="0.25">
      <c r="A700" s="9" t="s">
        <v>75</v>
      </c>
      <c r="B700" s="58">
        <v>665</v>
      </c>
      <c r="C700" s="59" t="s">
        <v>61</v>
      </c>
      <c r="D700" s="59" t="s">
        <v>66</v>
      </c>
      <c r="E700" s="59" t="s">
        <v>76</v>
      </c>
      <c r="F700" s="59" t="s">
        <v>64</v>
      </c>
      <c r="G700" s="55">
        <f t="shared" ref="G700:L701" si="277">G701</f>
        <v>99.5</v>
      </c>
      <c r="H700" s="55">
        <f t="shared" si="277"/>
        <v>0</v>
      </c>
      <c r="I700" s="55">
        <f t="shared" si="277"/>
        <v>99.5</v>
      </c>
      <c r="J700" s="55">
        <f t="shared" si="277"/>
        <v>0</v>
      </c>
      <c r="K700" s="18">
        <f t="shared" si="266"/>
        <v>99.5</v>
      </c>
      <c r="L700" s="55">
        <f t="shared" si="277"/>
        <v>0</v>
      </c>
      <c r="M700" s="18">
        <f t="shared" si="267"/>
        <v>99.5</v>
      </c>
    </row>
    <row r="701" spans="1:13" ht="79.2" hidden="1" x14ac:dyDescent="0.25">
      <c r="A701" s="9" t="s">
        <v>73</v>
      </c>
      <c r="B701" s="58">
        <v>665</v>
      </c>
      <c r="C701" s="59" t="s">
        <v>61</v>
      </c>
      <c r="D701" s="59" t="s">
        <v>66</v>
      </c>
      <c r="E701" s="59" t="s">
        <v>76</v>
      </c>
      <c r="F701" s="59">
        <v>100</v>
      </c>
      <c r="G701" s="55">
        <f t="shared" si="277"/>
        <v>99.5</v>
      </c>
      <c r="H701" s="55">
        <f t="shared" si="277"/>
        <v>0</v>
      </c>
      <c r="I701" s="55">
        <f t="shared" si="277"/>
        <v>99.5</v>
      </c>
      <c r="J701" s="55">
        <f t="shared" si="277"/>
        <v>0</v>
      </c>
      <c r="K701" s="18">
        <f t="shared" si="266"/>
        <v>99.5</v>
      </c>
      <c r="L701" s="55">
        <f t="shared" si="277"/>
        <v>0</v>
      </c>
      <c r="M701" s="18">
        <f t="shared" si="267"/>
        <v>99.5</v>
      </c>
    </row>
    <row r="702" spans="1:13" ht="33.75" hidden="1" customHeight="1" x14ac:dyDescent="0.25">
      <c r="A702" s="9" t="s">
        <v>74</v>
      </c>
      <c r="B702" s="58">
        <v>665</v>
      </c>
      <c r="C702" s="59" t="s">
        <v>61</v>
      </c>
      <c r="D702" s="59" t="s">
        <v>66</v>
      </c>
      <c r="E702" s="59" t="s">
        <v>76</v>
      </c>
      <c r="F702" s="59">
        <v>120</v>
      </c>
      <c r="G702" s="55">
        <v>99.5</v>
      </c>
      <c r="H702" s="5"/>
      <c r="I702" s="18">
        <f t="shared" si="271"/>
        <v>99.5</v>
      </c>
      <c r="J702" s="55"/>
      <c r="K702" s="18">
        <f t="shared" si="266"/>
        <v>99.5</v>
      </c>
      <c r="L702" s="55"/>
      <c r="M702" s="18">
        <f t="shared" si="267"/>
        <v>99.5</v>
      </c>
    </row>
    <row r="703" spans="1:13" ht="61.5" hidden="1" customHeight="1" x14ac:dyDescent="0.25">
      <c r="A703" s="9" t="s">
        <v>77</v>
      </c>
      <c r="B703" s="58">
        <v>665</v>
      </c>
      <c r="C703" s="59" t="s">
        <v>61</v>
      </c>
      <c r="D703" s="59" t="s">
        <v>78</v>
      </c>
      <c r="E703" s="59" t="s">
        <v>63</v>
      </c>
      <c r="F703" s="59" t="s">
        <v>64</v>
      </c>
      <c r="G703" s="55">
        <f>G706+G709</f>
        <v>4779.5</v>
      </c>
      <c r="H703" s="55">
        <f t="shared" ref="H703:I703" si="278">H706+H709</f>
        <v>0</v>
      </c>
      <c r="I703" s="55">
        <f t="shared" si="278"/>
        <v>4779.5</v>
      </c>
      <c r="J703" s="55">
        <f>J706+J709</f>
        <v>0</v>
      </c>
      <c r="K703" s="18">
        <f t="shared" si="266"/>
        <v>4779.5</v>
      </c>
      <c r="L703" s="55">
        <f>L706+L709</f>
        <v>0</v>
      </c>
      <c r="M703" s="18">
        <f t="shared" si="267"/>
        <v>4779.5</v>
      </c>
    </row>
    <row r="704" spans="1:13" ht="47.4" hidden="1" customHeight="1" x14ac:dyDescent="0.25">
      <c r="A704" s="9" t="s">
        <v>79</v>
      </c>
      <c r="B704" s="58">
        <v>665</v>
      </c>
      <c r="C704" s="59" t="s">
        <v>61</v>
      </c>
      <c r="D704" s="59" t="s">
        <v>78</v>
      </c>
      <c r="E704" s="59" t="s">
        <v>80</v>
      </c>
      <c r="F704" s="59" t="s">
        <v>64</v>
      </c>
      <c r="G704" s="55">
        <f>G705</f>
        <v>4779.5</v>
      </c>
      <c r="H704" s="55">
        <f t="shared" ref="H704:I704" si="279">H705</f>
        <v>0</v>
      </c>
      <c r="I704" s="55">
        <f t="shared" si="279"/>
        <v>4779.5</v>
      </c>
      <c r="J704" s="55">
        <f>J705</f>
        <v>0</v>
      </c>
      <c r="K704" s="18">
        <f t="shared" si="266"/>
        <v>4779.5</v>
      </c>
      <c r="L704" s="55">
        <f>L705</f>
        <v>0</v>
      </c>
      <c r="M704" s="18">
        <f t="shared" si="267"/>
        <v>4779.5</v>
      </c>
    </row>
    <row r="705" spans="1:13" ht="26.4" hidden="1" x14ac:dyDescent="0.25">
      <c r="A705" s="9" t="s">
        <v>433</v>
      </c>
      <c r="B705" s="58">
        <v>665</v>
      </c>
      <c r="C705" s="59" t="s">
        <v>61</v>
      </c>
      <c r="D705" s="59" t="s">
        <v>78</v>
      </c>
      <c r="E705" s="59" t="s">
        <v>82</v>
      </c>
      <c r="F705" s="59" t="s">
        <v>64</v>
      </c>
      <c r="G705" s="55">
        <f>G706+G709</f>
        <v>4779.5</v>
      </c>
      <c r="H705" s="55">
        <f t="shared" ref="H705" si="280">H706+H709</f>
        <v>0</v>
      </c>
      <c r="I705" s="55">
        <f>I706+I709</f>
        <v>4779.5</v>
      </c>
      <c r="J705" s="55">
        <f>J706+J709</f>
        <v>0</v>
      </c>
      <c r="K705" s="18">
        <f t="shared" si="266"/>
        <v>4779.5</v>
      </c>
      <c r="L705" s="55">
        <f>L706+L709</f>
        <v>0</v>
      </c>
      <c r="M705" s="18">
        <f t="shared" si="267"/>
        <v>4779.5</v>
      </c>
    </row>
    <row r="706" spans="1:13" ht="26.4" hidden="1" x14ac:dyDescent="0.25">
      <c r="A706" s="9" t="s">
        <v>71</v>
      </c>
      <c r="B706" s="58">
        <v>665</v>
      </c>
      <c r="C706" s="59" t="s">
        <v>61</v>
      </c>
      <c r="D706" s="59" t="s">
        <v>78</v>
      </c>
      <c r="E706" s="59" t="s">
        <v>83</v>
      </c>
      <c r="F706" s="59" t="s">
        <v>64</v>
      </c>
      <c r="G706" s="55">
        <f t="shared" ref="G706:L707" si="281">G707</f>
        <v>3793.9</v>
      </c>
      <c r="H706" s="55">
        <f t="shared" si="281"/>
        <v>0</v>
      </c>
      <c r="I706" s="55">
        <f>I707</f>
        <v>3793.9</v>
      </c>
      <c r="J706" s="55">
        <f t="shared" si="281"/>
        <v>0</v>
      </c>
      <c r="K706" s="18">
        <f t="shared" si="266"/>
        <v>3793.9</v>
      </c>
      <c r="L706" s="55">
        <f t="shared" si="281"/>
        <v>0</v>
      </c>
      <c r="M706" s="18">
        <f t="shared" si="267"/>
        <v>3793.9</v>
      </c>
    </row>
    <row r="707" spans="1:13" ht="30" hidden="1" customHeight="1" x14ac:dyDescent="0.25">
      <c r="A707" s="9" t="s">
        <v>73</v>
      </c>
      <c r="B707" s="58">
        <v>665</v>
      </c>
      <c r="C707" s="59" t="s">
        <v>61</v>
      </c>
      <c r="D707" s="59" t="s">
        <v>78</v>
      </c>
      <c r="E707" s="59" t="s">
        <v>83</v>
      </c>
      <c r="F707" s="59">
        <v>100</v>
      </c>
      <c r="G707" s="55">
        <f t="shared" si="281"/>
        <v>3793.9</v>
      </c>
      <c r="H707" s="55">
        <f t="shared" si="281"/>
        <v>0</v>
      </c>
      <c r="I707" s="55">
        <f>I708</f>
        <v>3793.9</v>
      </c>
      <c r="J707" s="55">
        <f t="shared" si="281"/>
        <v>0</v>
      </c>
      <c r="K707" s="18">
        <f t="shared" si="266"/>
        <v>3793.9</v>
      </c>
      <c r="L707" s="55">
        <f t="shared" si="281"/>
        <v>0</v>
      </c>
      <c r="M707" s="18">
        <f t="shared" si="267"/>
        <v>3793.9</v>
      </c>
    </row>
    <row r="708" spans="1:13" ht="32.25" hidden="1" customHeight="1" x14ac:dyDescent="0.25">
      <c r="A708" s="9" t="s">
        <v>74</v>
      </c>
      <c r="B708" s="58">
        <v>665</v>
      </c>
      <c r="C708" s="59" t="s">
        <v>61</v>
      </c>
      <c r="D708" s="59" t="s">
        <v>78</v>
      </c>
      <c r="E708" s="59" t="s">
        <v>83</v>
      </c>
      <c r="F708" s="59">
        <v>120</v>
      </c>
      <c r="G708" s="55">
        <v>3793.9</v>
      </c>
      <c r="H708" s="5"/>
      <c r="I708" s="18">
        <f>G708+H708</f>
        <v>3793.9</v>
      </c>
      <c r="J708" s="55"/>
      <c r="K708" s="18">
        <f t="shared" si="266"/>
        <v>3793.9</v>
      </c>
      <c r="L708" s="55"/>
      <c r="M708" s="18">
        <f t="shared" si="267"/>
        <v>3793.9</v>
      </c>
    </row>
    <row r="709" spans="1:13" ht="26.4" hidden="1" x14ac:dyDescent="0.25">
      <c r="A709" s="9" t="s">
        <v>75</v>
      </c>
      <c r="B709" s="58">
        <v>665</v>
      </c>
      <c r="C709" s="59" t="s">
        <v>61</v>
      </c>
      <c r="D709" s="59" t="s">
        <v>78</v>
      </c>
      <c r="E709" s="59" t="s">
        <v>84</v>
      </c>
      <c r="F709" s="59" t="s">
        <v>64</v>
      </c>
      <c r="G709" s="55">
        <f>G710+G712+G714</f>
        <v>985.6</v>
      </c>
      <c r="H709" s="55">
        <f t="shared" ref="H709:I709" si="282">H710+H712+H714</f>
        <v>0</v>
      </c>
      <c r="I709" s="55">
        <f t="shared" si="282"/>
        <v>985.6</v>
      </c>
      <c r="J709" s="55">
        <f>J710+J712+J714</f>
        <v>0</v>
      </c>
      <c r="K709" s="18">
        <f t="shared" si="266"/>
        <v>985.6</v>
      </c>
      <c r="L709" s="55">
        <f>L710+L712+L714</f>
        <v>0</v>
      </c>
      <c r="M709" s="18">
        <f t="shared" si="267"/>
        <v>985.6</v>
      </c>
    </row>
    <row r="710" spans="1:13" ht="79.2" hidden="1" x14ac:dyDescent="0.25">
      <c r="A710" s="9" t="s">
        <v>73</v>
      </c>
      <c r="B710" s="58">
        <v>665</v>
      </c>
      <c r="C710" s="59" t="s">
        <v>61</v>
      </c>
      <c r="D710" s="59" t="s">
        <v>78</v>
      </c>
      <c r="E710" s="59" t="s">
        <v>84</v>
      </c>
      <c r="F710" s="59">
        <v>100</v>
      </c>
      <c r="G710" s="55">
        <f>G711</f>
        <v>0</v>
      </c>
      <c r="H710" s="5"/>
      <c r="I710" s="18">
        <f t="shared" si="271"/>
        <v>0</v>
      </c>
      <c r="J710" s="55">
        <f>J711</f>
        <v>0</v>
      </c>
      <c r="K710" s="18">
        <f t="shared" si="266"/>
        <v>0</v>
      </c>
      <c r="L710" s="55">
        <f>L711</f>
        <v>0</v>
      </c>
      <c r="M710" s="18">
        <f t="shared" si="267"/>
        <v>0</v>
      </c>
    </row>
    <row r="711" spans="1:13" ht="28.95" hidden="1" customHeight="1" x14ac:dyDescent="0.25">
      <c r="A711" s="9" t="s">
        <v>74</v>
      </c>
      <c r="B711" s="58">
        <v>665</v>
      </c>
      <c r="C711" s="59" t="s">
        <v>61</v>
      </c>
      <c r="D711" s="59" t="s">
        <v>78</v>
      </c>
      <c r="E711" s="59" t="s">
        <v>84</v>
      </c>
      <c r="F711" s="59">
        <v>120</v>
      </c>
      <c r="G711" s="55">
        <v>0</v>
      </c>
      <c r="H711" s="5"/>
      <c r="I711" s="18">
        <f t="shared" si="271"/>
        <v>0</v>
      </c>
      <c r="J711" s="55"/>
      <c r="K711" s="18">
        <f t="shared" si="266"/>
        <v>0</v>
      </c>
      <c r="L711" s="55"/>
      <c r="M711" s="18">
        <f t="shared" si="267"/>
        <v>0</v>
      </c>
    </row>
    <row r="712" spans="1:13" ht="33" hidden="1" customHeight="1" x14ac:dyDescent="0.25">
      <c r="A712" s="9" t="s">
        <v>85</v>
      </c>
      <c r="B712" s="58">
        <v>665</v>
      </c>
      <c r="C712" s="59" t="s">
        <v>61</v>
      </c>
      <c r="D712" s="59" t="s">
        <v>78</v>
      </c>
      <c r="E712" s="59" t="s">
        <v>84</v>
      </c>
      <c r="F712" s="59">
        <v>200</v>
      </c>
      <c r="G712" s="55">
        <f>G713</f>
        <v>977.6</v>
      </c>
      <c r="H712" s="55">
        <f t="shared" ref="H712:I712" si="283">H713</f>
        <v>0</v>
      </c>
      <c r="I712" s="55">
        <f t="shared" si="283"/>
        <v>977.6</v>
      </c>
      <c r="J712" s="55">
        <f>J713</f>
        <v>0</v>
      </c>
      <c r="K712" s="18">
        <f t="shared" si="266"/>
        <v>977.6</v>
      </c>
      <c r="L712" s="55">
        <f>L713</f>
        <v>0</v>
      </c>
      <c r="M712" s="18">
        <f t="shared" si="267"/>
        <v>977.6</v>
      </c>
    </row>
    <row r="713" spans="1:13" ht="39.6" hidden="1" x14ac:dyDescent="0.25">
      <c r="A713" s="9" t="s">
        <v>86</v>
      </c>
      <c r="B713" s="58">
        <v>665</v>
      </c>
      <c r="C713" s="59" t="s">
        <v>61</v>
      </c>
      <c r="D713" s="59" t="s">
        <v>78</v>
      </c>
      <c r="E713" s="59" t="s">
        <v>84</v>
      </c>
      <c r="F713" s="59">
        <v>240</v>
      </c>
      <c r="G713" s="55">
        <v>977.6</v>
      </c>
      <c r="H713" s="5"/>
      <c r="I713" s="18">
        <f t="shared" si="271"/>
        <v>977.6</v>
      </c>
      <c r="J713" s="55"/>
      <c r="K713" s="18">
        <f t="shared" si="266"/>
        <v>977.6</v>
      </c>
      <c r="L713" s="55"/>
      <c r="M713" s="18">
        <f t="shared" si="267"/>
        <v>977.6</v>
      </c>
    </row>
    <row r="714" spans="1:13" ht="20.399999999999999" hidden="1" customHeight="1" x14ac:dyDescent="0.25">
      <c r="A714" s="9" t="s">
        <v>87</v>
      </c>
      <c r="B714" s="58">
        <v>665</v>
      </c>
      <c r="C714" s="59" t="s">
        <v>61</v>
      </c>
      <c r="D714" s="59" t="s">
        <v>78</v>
      </c>
      <c r="E714" s="59" t="s">
        <v>84</v>
      </c>
      <c r="F714" s="59">
        <v>800</v>
      </c>
      <c r="G714" s="55">
        <f>G715</f>
        <v>8</v>
      </c>
      <c r="H714" s="55">
        <f t="shared" ref="H714:I714" si="284">H715</f>
        <v>0</v>
      </c>
      <c r="I714" s="55">
        <f t="shared" si="284"/>
        <v>8</v>
      </c>
      <c r="J714" s="55">
        <f>J715</f>
        <v>0</v>
      </c>
      <c r="K714" s="18">
        <f t="shared" si="266"/>
        <v>8</v>
      </c>
      <c r="L714" s="55">
        <f>L715</f>
        <v>0</v>
      </c>
      <c r="M714" s="18">
        <f t="shared" si="267"/>
        <v>8</v>
      </c>
    </row>
    <row r="715" spans="1:13" hidden="1" x14ac:dyDescent="0.25">
      <c r="A715" s="9" t="s">
        <v>88</v>
      </c>
      <c r="B715" s="58">
        <v>665</v>
      </c>
      <c r="C715" s="59" t="s">
        <v>61</v>
      </c>
      <c r="D715" s="59" t="s">
        <v>78</v>
      </c>
      <c r="E715" s="59" t="s">
        <v>84</v>
      </c>
      <c r="F715" s="59">
        <v>850</v>
      </c>
      <c r="G715" s="55">
        <v>8</v>
      </c>
      <c r="H715" s="5"/>
      <c r="I715" s="18">
        <f t="shared" si="271"/>
        <v>8</v>
      </c>
      <c r="J715" s="55"/>
      <c r="K715" s="18">
        <f t="shared" si="266"/>
        <v>8</v>
      </c>
      <c r="L715" s="55"/>
      <c r="M715" s="18">
        <f t="shared" si="267"/>
        <v>8</v>
      </c>
    </row>
    <row r="716" spans="1:13" hidden="1" x14ac:dyDescent="0.25">
      <c r="A716" s="8" t="s">
        <v>300</v>
      </c>
      <c r="B716" s="60">
        <v>665</v>
      </c>
      <c r="C716" s="101">
        <v>10</v>
      </c>
      <c r="D716" s="101" t="s">
        <v>62</v>
      </c>
      <c r="E716" s="101" t="s">
        <v>63</v>
      </c>
      <c r="F716" s="101" t="s">
        <v>64</v>
      </c>
      <c r="G716" s="3">
        <f>G717+G724</f>
        <v>821</v>
      </c>
      <c r="H716" s="3">
        <f t="shared" ref="H716:I716" si="285">H717+H724</f>
        <v>0</v>
      </c>
      <c r="I716" s="3">
        <f t="shared" si="285"/>
        <v>821</v>
      </c>
      <c r="J716" s="3">
        <f>J717+J724</f>
        <v>0</v>
      </c>
      <c r="K716" s="22">
        <f t="shared" si="266"/>
        <v>821</v>
      </c>
      <c r="L716" s="3">
        <f>L717+L724</f>
        <v>0</v>
      </c>
      <c r="M716" s="22">
        <f t="shared" si="267"/>
        <v>821</v>
      </c>
    </row>
    <row r="717" spans="1:13" hidden="1" x14ac:dyDescent="0.25">
      <c r="A717" s="9" t="s">
        <v>303</v>
      </c>
      <c r="B717" s="58">
        <v>665</v>
      </c>
      <c r="C717" s="59">
        <v>10</v>
      </c>
      <c r="D717" s="59" t="s">
        <v>61</v>
      </c>
      <c r="E717" s="59" t="s">
        <v>63</v>
      </c>
      <c r="F717" s="59" t="s">
        <v>64</v>
      </c>
      <c r="G717" s="56">
        <f t="shared" ref="G717:L722" si="286">G718</f>
        <v>791</v>
      </c>
      <c r="H717" s="56">
        <f t="shared" si="286"/>
        <v>0</v>
      </c>
      <c r="I717" s="56">
        <f t="shared" si="286"/>
        <v>791</v>
      </c>
      <c r="J717" s="56">
        <f t="shared" si="286"/>
        <v>0</v>
      </c>
      <c r="K717" s="18">
        <f t="shared" si="266"/>
        <v>791</v>
      </c>
      <c r="L717" s="56">
        <f t="shared" si="286"/>
        <v>0</v>
      </c>
      <c r="M717" s="18">
        <f t="shared" si="267"/>
        <v>791</v>
      </c>
    </row>
    <row r="718" spans="1:13" ht="30.75" hidden="1" customHeight="1" x14ac:dyDescent="0.25">
      <c r="A718" s="9" t="s">
        <v>678</v>
      </c>
      <c r="B718" s="58">
        <v>665</v>
      </c>
      <c r="C718" s="59">
        <v>10</v>
      </c>
      <c r="D718" s="59" t="s">
        <v>61</v>
      </c>
      <c r="E718" s="59" t="s">
        <v>304</v>
      </c>
      <c r="F718" s="59" t="s">
        <v>64</v>
      </c>
      <c r="G718" s="55">
        <f t="shared" si="286"/>
        <v>791</v>
      </c>
      <c r="H718" s="55">
        <f t="shared" si="286"/>
        <v>0</v>
      </c>
      <c r="I718" s="55">
        <f t="shared" si="286"/>
        <v>791</v>
      </c>
      <c r="J718" s="55">
        <f t="shared" si="286"/>
        <v>0</v>
      </c>
      <c r="K718" s="18">
        <f t="shared" si="266"/>
        <v>791</v>
      </c>
      <c r="L718" s="55">
        <f t="shared" si="286"/>
        <v>0</v>
      </c>
      <c r="M718" s="18">
        <f t="shared" si="267"/>
        <v>791</v>
      </c>
    </row>
    <row r="719" spans="1:13" ht="92.25" hidden="1" customHeight="1" x14ac:dyDescent="0.25">
      <c r="A719" s="110" t="s">
        <v>735</v>
      </c>
      <c r="B719" s="58">
        <v>665</v>
      </c>
      <c r="C719" s="59" t="s">
        <v>301</v>
      </c>
      <c r="D719" s="59" t="s">
        <v>61</v>
      </c>
      <c r="E719" s="59" t="s">
        <v>305</v>
      </c>
      <c r="F719" s="59" t="s">
        <v>64</v>
      </c>
      <c r="G719" s="55">
        <f t="shared" si="286"/>
        <v>791</v>
      </c>
      <c r="H719" s="55">
        <f t="shared" si="286"/>
        <v>0</v>
      </c>
      <c r="I719" s="55">
        <f t="shared" si="286"/>
        <v>791</v>
      </c>
      <c r="J719" s="55">
        <f t="shared" si="286"/>
        <v>0</v>
      </c>
      <c r="K719" s="18">
        <f t="shared" si="266"/>
        <v>791</v>
      </c>
      <c r="L719" s="55">
        <f t="shared" si="286"/>
        <v>0</v>
      </c>
      <c r="M719" s="18">
        <f t="shared" si="267"/>
        <v>791</v>
      </c>
    </row>
    <row r="720" spans="1:13" ht="75.75" hidden="1" customHeight="1" x14ac:dyDescent="0.25">
      <c r="A720" s="110" t="s">
        <v>590</v>
      </c>
      <c r="B720" s="58">
        <v>665</v>
      </c>
      <c r="C720" s="59">
        <v>10</v>
      </c>
      <c r="D720" s="59" t="s">
        <v>61</v>
      </c>
      <c r="E720" s="59" t="s">
        <v>306</v>
      </c>
      <c r="F720" s="59" t="s">
        <v>64</v>
      </c>
      <c r="G720" s="55">
        <f t="shared" si="286"/>
        <v>791</v>
      </c>
      <c r="H720" s="55">
        <f t="shared" si="286"/>
        <v>0</v>
      </c>
      <c r="I720" s="55">
        <f t="shared" si="286"/>
        <v>791</v>
      </c>
      <c r="J720" s="55">
        <f t="shared" si="286"/>
        <v>0</v>
      </c>
      <c r="K720" s="18">
        <f t="shared" si="266"/>
        <v>791</v>
      </c>
      <c r="L720" s="55">
        <f t="shared" si="286"/>
        <v>0</v>
      </c>
      <c r="M720" s="18">
        <f t="shared" si="267"/>
        <v>791</v>
      </c>
    </row>
    <row r="721" spans="1:13" ht="52.8" hidden="1" x14ac:dyDescent="0.25">
      <c r="A721" s="110" t="s">
        <v>594</v>
      </c>
      <c r="B721" s="58">
        <v>665</v>
      </c>
      <c r="C721" s="59" t="s">
        <v>301</v>
      </c>
      <c r="D721" s="59" t="s">
        <v>61</v>
      </c>
      <c r="E721" s="59" t="s">
        <v>393</v>
      </c>
      <c r="F721" s="59" t="s">
        <v>64</v>
      </c>
      <c r="G721" s="55">
        <f t="shared" si="286"/>
        <v>791</v>
      </c>
      <c r="H721" s="55">
        <f t="shared" si="286"/>
        <v>0</v>
      </c>
      <c r="I721" s="55">
        <f t="shared" si="286"/>
        <v>791</v>
      </c>
      <c r="J721" s="55">
        <f t="shared" si="286"/>
        <v>0</v>
      </c>
      <c r="K721" s="18">
        <f t="shared" si="266"/>
        <v>791</v>
      </c>
      <c r="L721" s="55">
        <f t="shared" si="286"/>
        <v>0</v>
      </c>
      <c r="M721" s="18">
        <f t="shared" si="267"/>
        <v>791</v>
      </c>
    </row>
    <row r="722" spans="1:13" ht="33" hidden="1" customHeight="1" x14ac:dyDescent="0.25">
      <c r="A722" s="9" t="s">
        <v>308</v>
      </c>
      <c r="B722" s="58">
        <v>665</v>
      </c>
      <c r="C722" s="59">
        <v>10</v>
      </c>
      <c r="D722" s="59" t="s">
        <v>61</v>
      </c>
      <c r="E722" s="59" t="s">
        <v>307</v>
      </c>
      <c r="F722" s="59">
        <v>300</v>
      </c>
      <c r="G722" s="55">
        <f t="shared" si="286"/>
        <v>791</v>
      </c>
      <c r="H722" s="55">
        <f t="shared" si="286"/>
        <v>0</v>
      </c>
      <c r="I722" s="55">
        <f t="shared" si="286"/>
        <v>791</v>
      </c>
      <c r="J722" s="55">
        <f t="shared" si="286"/>
        <v>0</v>
      </c>
      <c r="K722" s="18">
        <f t="shared" si="266"/>
        <v>791</v>
      </c>
      <c r="L722" s="55">
        <f t="shared" si="286"/>
        <v>0</v>
      </c>
      <c r="M722" s="18">
        <f t="shared" si="267"/>
        <v>791</v>
      </c>
    </row>
    <row r="723" spans="1:13" ht="26.4" hidden="1" x14ac:dyDescent="0.25">
      <c r="A723" s="9" t="s">
        <v>309</v>
      </c>
      <c r="B723" s="58">
        <v>665</v>
      </c>
      <c r="C723" s="59" t="s">
        <v>301</v>
      </c>
      <c r="D723" s="59" t="s">
        <v>61</v>
      </c>
      <c r="E723" s="59" t="s">
        <v>307</v>
      </c>
      <c r="F723" s="59">
        <v>310</v>
      </c>
      <c r="G723" s="55">
        <v>791</v>
      </c>
      <c r="H723" s="5"/>
      <c r="I723" s="18">
        <f t="shared" si="271"/>
        <v>791</v>
      </c>
      <c r="J723" s="55"/>
      <c r="K723" s="18">
        <f t="shared" si="266"/>
        <v>791</v>
      </c>
      <c r="L723" s="55"/>
      <c r="M723" s="18">
        <f t="shared" si="267"/>
        <v>791</v>
      </c>
    </row>
    <row r="724" spans="1:13" hidden="1" x14ac:dyDescent="0.25">
      <c r="A724" s="9" t="s">
        <v>310</v>
      </c>
      <c r="B724" s="58">
        <v>665</v>
      </c>
      <c r="C724" s="59">
        <v>10</v>
      </c>
      <c r="D724" s="59" t="s">
        <v>78</v>
      </c>
      <c r="E724" s="58" t="s">
        <v>63</v>
      </c>
      <c r="F724" s="59" t="s">
        <v>64</v>
      </c>
      <c r="G724" s="55">
        <f t="shared" ref="G724:L729" si="287">G725</f>
        <v>30</v>
      </c>
      <c r="H724" s="55">
        <f t="shared" si="287"/>
        <v>0</v>
      </c>
      <c r="I724" s="55">
        <f t="shared" si="287"/>
        <v>30</v>
      </c>
      <c r="J724" s="55">
        <f t="shared" si="287"/>
        <v>0</v>
      </c>
      <c r="K724" s="18">
        <f t="shared" si="266"/>
        <v>30</v>
      </c>
      <c r="L724" s="55">
        <f t="shared" si="287"/>
        <v>0</v>
      </c>
      <c r="M724" s="18">
        <f t="shared" si="267"/>
        <v>30</v>
      </c>
    </row>
    <row r="725" spans="1:13" ht="26.4" hidden="1" x14ac:dyDescent="0.25">
      <c r="A725" s="9" t="s">
        <v>678</v>
      </c>
      <c r="B725" s="58">
        <v>665</v>
      </c>
      <c r="C725" s="59">
        <v>10</v>
      </c>
      <c r="D725" s="59" t="s">
        <v>78</v>
      </c>
      <c r="E725" s="59" t="s">
        <v>304</v>
      </c>
      <c r="F725" s="59" t="s">
        <v>64</v>
      </c>
      <c r="G725" s="55">
        <f t="shared" si="287"/>
        <v>30</v>
      </c>
      <c r="H725" s="55">
        <f t="shared" si="287"/>
        <v>0</v>
      </c>
      <c r="I725" s="55">
        <f t="shared" si="287"/>
        <v>30</v>
      </c>
      <c r="J725" s="55">
        <f t="shared" si="287"/>
        <v>0</v>
      </c>
      <c r="K725" s="18">
        <f t="shared" si="266"/>
        <v>30</v>
      </c>
      <c r="L725" s="55">
        <f t="shared" si="287"/>
        <v>0</v>
      </c>
      <c r="M725" s="18">
        <f t="shared" si="267"/>
        <v>30</v>
      </c>
    </row>
    <row r="726" spans="1:13" ht="39.6" hidden="1" x14ac:dyDescent="0.25">
      <c r="A726" s="110" t="s">
        <v>315</v>
      </c>
      <c r="B726" s="58">
        <v>665</v>
      </c>
      <c r="C726" s="59">
        <v>10</v>
      </c>
      <c r="D726" s="59" t="s">
        <v>78</v>
      </c>
      <c r="E726" s="59" t="s">
        <v>316</v>
      </c>
      <c r="F726" s="59" t="s">
        <v>64</v>
      </c>
      <c r="G726" s="55">
        <f t="shared" si="287"/>
        <v>30</v>
      </c>
      <c r="H726" s="55">
        <f t="shared" si="287"/>
        <v>0</v>
      </c>
      <c r="I726" s="55">
        <f t="shared" si="287"/>
        <v>30</v>
      </c>
      <c r="J726" s="55">
        <f t="shared" si="287"/>
        <v>0</v>
      </c>
      <c r="K726" s="18">
        <f t="shared" si="266"/>
        <v>30</v>
      </c>
      <c r="L726" s="55">
        <f t="shared" si="287"/>
        <v>0</v>
      </c>
      <c r="M726" s="18">
        <f t="shared" si="267"/>
        <v>30</v>
      </c>
    </row>
    <row r="727" spans="1:13" ht="60" hidden="1" customHeight="1" x14ac:dyDescent="0.25">
      <c r="A727" s="110" t="s">
        <v>598</v>
      </c>
      <c r="B727" s="58">
        <v>665</v>
      </c>
      <c r="C727" s="59">
        <v>10</v>
      </c>
      <c r="D727" s="59" t="s">
        <v>78</v>
      </c>
      <c r="E727" s="59" t="s">
        <v>317</v>
      </c>
      <c r="F727" s="59" t="s">
        <v>64</v>
      </c>
      <c r="G727" s="55">
        <f t="shared" si="287"/>
        <v>30</v>
      </c>
      <c r="H727" s="55">
        <f t="shared" si="287"/>
        <v>0</v>
      </c>
      <c r="I727" s="55">
        <f t="shared" si="287"/>
        <v>30</v>
      </c>
      <c r="J727" s="55">
        <f t="shared" si="287"/>
        <v>0</v>
      </c>
      <c r="K727" s="18">
        <f t="shared" si="266"/>
        <v>30</v>
      </c>
      <c r="L727" s="55">
        <f t="shared" si="287"/>
        <v>0</v>
      </c>
      <c r="M727" s="18">
        <f t="shared" si="267"/>
        <v>30</v>
      </c>
    </row>
    <row r="728" spans="1:13" ht="52.8" hidden="1" x14ac:dyDescent="0.25">
      <c r="A728" s="110" t="s">
        <v>596</v>
      </c>
      <c r="B728" s="58">
        <v>665</v>
      </c>
      <c r="C728" s="59">
        <v>10</v>
      </c>
      <c r="D728" s="59" t="s">
        <v>78</v>
      </c>
      <c r="E728" s="59" t="s">
        <v>318</v>
      </c>
      <c r="F728" s="59" t="s">
        <v>64</v>
      </c>
      <c r="G728" s="55">
        <f t="shared" si="287"/>
        <v>30</v>
      </c>
      <c r="H728" s="55">
        <f t="shared" si="287"/>
        <v>0</v>
      </c>
      <c r="I728" s="55">
        <f t="shared" si="287"/>
        <v>30</v>
      </c>
      <c r="J728" s="55">
        <f t="shared" si="287"/>
        <v>0</v>
      </c>
      <c r="K728" s="18">
        <f t="shared" si="266"/>
        <v>30</v>
      </c>
      <c r="L728" s="55">
        <f t="shared" si="287"/>
        <v>0</v>
      </c>
      <c r="M728" s="18">
        <f t="shared" si="267"/>
        <v>30</v>
      </c>
    </row>
    <row r="729" spans="1:13" ht="31.5" hidden="1" customHeight="1" x14ac:dyDescent="0.25">
      <c r="A729" s="9" t="s">
        <v>308</v>
      </c>
      <c r="B729" s="58">
        <v>665</v>
      </c>
      <c r="C729" s="59">
        <v>10</v>
      </c>
      <c r="D729" s="59" t="s">
        <v>78</v>
      </c>
      <c r="E729" s="59" t="s">
        <v>318</v>
      </c>
      <c r="F729" s="59">
        <v>300</v>
      </c>
      <c r="G729" s="55">
        <f t="shared" si="287"/>
        <v>30</v>
      </c>
      <c r="H729" s="55">
        <f t="shared" si="287"/>
        <v>0</v>
      </c>
      <c r="I729" s="55">
        <f t="shared" si="287"/>
        <v>30</v>
      </c>
      <c r="J729" s="55">
        <f t="shared" si="287"/>
        <v>0</v>
      </c>
      <c r="K729" s="18">
        <f t="shared" si="266"/>
        <v>30</v>
      </c>
      <c r="L729" s="55">
        <f t="shared" si="287"/>
        <v>0</v>
      </c>
      <c r="M729" s="18">
        <f t="shared" si="267"/>
        <v>30</v>
      </c>
    </row>
    <row r="730" spans="1:13" ht="30" hidden="1" customHeight="1" x14ac:dyDescent="0.25">
      <c r="A730" s="9" t="s">
        <v>313</v>
      </c>
      <c r="B730" s="58">
        <v>665</v>
      </c>
      <c r="C730" s="59">
        <v>10</v>
      </c>
      <c r="D730" s="59" t="s">
        <v>78</v>
      </c>
      <c r="E730" s="59" t="s">
        <v>318</v>
      </c>
      <c r="F730" s="59">
        <v>320</v>
      </c>
      <c r="G730" s="55">
        <v>30</v>
      </c>
      <c r="H730" s="5"/>
      <c r="I730" s="18">
        <f t="shared" si="271"/>
        <v>30</v>
      </c>
      <c r="J730" s="55"/>
      <c r="K730" s="18">
        <f t="shared" si="266"/>
        <v>30</v>
      </c>
      <c r="L730" s="55"/>
      <c r="M730" s="18">
        <f t="shared" si="267"/>
        <v>30</v>
      </c>
    </row>
    <row r="731" spans="1:13" x14ac:dyDescent="0.25">
      <c r="A731" s="8" t="s">
        <v>434</v>
      </c>
      <c r="B731" s="16"/>
      <c r="C731" s="16"/>
      <c r="D731" s="16"/>
      <c r="E731" s="16"/>
      <c r="F731" s="16"/>
      <c r="G731" s="3">
        <f>G7+G257+G324+G500+G512+G669+G692</f>
        <v>1403936.7</v>
      </c>
      <c r="H731" s="3">
        <f>H7+H257+H324+H500+H512+H669+H692</f>
        <v>99293.299999999988</v>
      </c>
      <c r="I731" s="3">
        <f>I7+I257+I324+I500+I512+I669+I692</f>
        <v>1503229.9999999998</v>
      </c>
      <c r="J731" s="3">
        <f>J7+J257+J324+J500+J512+J669+J692</f>
        <v>83291.399999999994</v>
      </c>
      <c r="K731" s="22">
        <f t="shared" si="266"/>
        <v>1586521.3999999997</v>
      </c>
      <c r="L731" s="3">
        <f>L7+L257+L324+L500+L512+L669+L692</f>
        <v>107699.69999999998</v>
      </c>
      <c r="M731" s="22">
        <f>K731+L731</f>
        <v>1694221.0999999996</v>
      </c>
    </row>
  </sheetData>
  <mergeCells count="16">
    <mergeCell ref="L5:L6"/>
    <mergeCell ref="M5:M6"/>
    <mergeCell ref="A1:M1"/>
    <mergeCell ref="A2:M2"/>
    <mergeCell ref="A3:M3"/>
    <mergeCell ref="J5:J6"/>
    <mergeCell ref="K5:K6"/>
    <mergeCell ref="H5:H6"/>
    <mergeCell ref="I5:I6"/>
    <mergeCell ref="E5:E6"/>
    <mergeCell ref="F5:F6"/>
    <mergeCell ref="G5:G6"/>
    <mergeCell ref="A5:A6"/>
    <mergeCell ref="B5:B6"/>
    <mergeCell ref="C5:C6"/>
    <mergeCell ref="D5:D6"/>
  </mergeCells>
  <pageMargins left="0.25" right="0.25" top="0.75" bottom="0.75" header="0.3" footer="0.3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687"/>
  <sheetViews>
    <sheetView view="pageBreakPreview" zoomScale="80" zoomScaleNormal="100" zoomScaleSheetLayoutView="80" workbookViewId="0">
      <selection activeCell="I515" sqref="I515"/>
    </sheetView>
  </sheetViews>
  <sheetFormatPr defaultColWidth="9.109375" defaultRowHeight="13.2" outlineLevelRow="1" x14ac:dyDescent="0.25"/>
  <cols>
    <col min="1" max="1" width="48.6640625" style="28" customWidth="1"/>
    <col min="2" max="2" width="8.5546875" style="29" customWidth="1"/>
    <col min="3" max="3" width="7.88671875" style="29" customWidth="1"/>
    <col min="4" max="4" width="12" style="29" customWidth="1"/>
    <col min="5" max="5" width="18" style="29" customWidth="1"/>
    <col min="6" max="6" width="10.5546875" style="29" customWidth="1"/>
    <col min="7" max="7" width="17.109375" style="31" customWidth="1"/>
    <col min="8" max="8" width="15.5546875" style="27" customWidth="1"/>
    <col min="9" max="9" width="16.21875" style="27" customWidth="1"/>
    <col min="10" max="16384" width="9.109375" style="27"/>
  </cols>
  <sheetData>
    <row r="1" spans="1:9" ht="46.8" customHeight="1" x14ac:dyDescent="0.25">
      <c r="A1" s="180" t="s">
        <v>984</v>
      </c>
      <c r="B1" s="180"/>
      <c r="C1" s="180"/>
      <c r="D1" s="180"/>
      <c r="E1" s="180"/>
      <c r="F1" s="180"/>
      <c r="G1" s="180"/>
      <c r="H1" s="180"/>
      <c r="I1" s="180"/>
    </row>
    <row r="2" spans="1:9" ht="57" customHeight="1" x14ac:dyDescent="0.25">
      <c r="A2" s="196" t="s">
        <v>972</v>
      </c>
      <c r="B2" s="196"/>
      <c r="C2" s="196"/>
      <c r="D2" s="196"/>
      <c r="E2" s="196"/>
      <c r="F2" s="196"/>
      <c r="G2" s="196"/>
      <c r="H2" s="196"/>
      <c r="I2" s="196"/>
    </row>
    <row r="3" spans="1:9" ht="36" customHeight="1" x14ac:dyDescent="0.25">
      <c r="A3" s="197" t="s">
        <v>1035</v>
      </c>
      <c r="B3" s="197"/>
      <c r="C3" s="197"/>
      <c r="D3" s="197"/>
      <c r="E3" s="197"/>
      <c r="F3" s="197"/>
      <c r="G3" s="197"/>
      <c r="H3" s="197"/>
      <c r="I3" s="197"/>
    </row>
    <row r="4" spans="1:9" x14ac:dyDescent="0.25">
      <c r="A4" s="98"/>
      <c r="B4" s="19"/>
      <c r="C4" s="19"/>
      <c r="D4" s="19"/>
      <c r="E4" s="19"/>
      <c r="F4" s="19"/>
      <c r="G4" s="99"/>
      <c r="I4" s="62" t="s">
        <v>462</v>
      </c>
    </row>
    <row r="5" spans="1:9" ht="21" customHeight="1" x14ac:dyDescent="0.25">
      <c r="A5" s="201" t="s">
        <v>469</v>
      </c>
      <c r="B5" s="200" t="s">
        <v>378</v>
      </c>
      <c r="C5" s="200" t="s">
        <v>56</v>
      </c>
      <c r="D5" s="200" t="s">
        <v>57</v>
      </c>
      <c r="E5" s="200" t="s">
        <v>58</v>
      </c>
      <c r="F5" s="200" t="s">
        <v>379</v>
      </c>
      <c r="G5" s="179" t="s">
        <v>964</v>
      </c>
      <c r="H5" s="193" t="s">
        <v>940</v>
      </c>
      <c r="I5" s="193" t="s">
        <v>964</v>
      </c>
    </row>
    <row r="6" spans="1:9" x14ac:dyDescent="0.25">
      <c r="A6" s="201"/>
      <c r="B6" s="200"/>
      <c r="C6" s="200"/>
      <c r="D6" s="200"/>
      <c r="E6" s="200"/>
      <c r="F6" s="200"/>
      <c r="G6" s="179"/>
      <c r="H6" s="195"/>
      <c r="I6" s="195"/>
    </row>
    <row r="7" spans="1:9" ht="17.25" hidden="1" customHeight="1" x14ac:dyDescent="0.25">
      <c r="A7" s="8" t="s">
        <v>973</v>
      </c>
      <c r="B7" s="155"/>
      <c r="C7" s="155"/>
      <c r="D7" s="155"/>
      <c r="E7" s="155"/>
      <c r="F7" s="155"/>
      <c r="G7" s="100">
        <v>15963.1</v>
      </c>
      <c r="H7" s="100"/>
      <c r="I7" s="100">
        <f>G7+H7</f>
        <v>15963.1</v>
      </c>
    </row>
    <row r="8" spans="1:9" ht="37.200000000000003" hidden="1" customHeight="1" x14ac:dyDescent="0.25">
      <c r="A8" s="8" t="s">
        <v>380</v>
      </c>
      <c r="B8" s="60">
        <v>522</v>
      </c>
      <c r="C8" s="60" t="s">
        <v>62</v>
      </c>
      <c r="D8" s="60" t="s">
        <v>62</v>
      </c>
      <c r="E8" s="60" t="s">
        <v>63</v>
      </c>
      <c r="F8" s="60" t="s">
        <v>64</v>
      </c>
      <c r="G8" s="57">
        <f>G9+G85+G125+G162+G187+G208</f>
        <v>148188.80000000002</v>
      </c>
      <c r="H8" s="57">
        <f>H9+H85+H125+H162+H187+H208</f>
        <v>0</v>
      </c>
      <c r="I8" s="57">
        <f t="shared" ref="I8" si="0">I9+I85+I125+I162+I187+I208</f>
        <v>148188.80000000002</v>
      </c>
    </row>
    <row r="9" spans="1:9" hidden="1" x14ac:dyDescent="0.25">
      <c r="A9" s="8" t="s">
        <v>60</v>
      </c>
      <c r="B9" s="60">
        <v>522</v>
      </c>
      <c r="C9" s="101" t="s">
        <v>61</v>
      </c>
      <c r="D9" s="101" t="s">
        <v>62</v>
      </c>
      <c r="E9" s="101" t="s">
        <v>63</v>
      </c>
      <c r="F9" s="101" t="s">
        <v>64</v>
      </c>
      <c r="G9" s="57">
        <f>G10+G23+G29+G34</f>
        <v>52979.4</v>
      </c>
      <c r="H9" s="57">
        <f t="shared" ref="H9:I9" si="1">H10+H23+H29+H34</f>
        <v>0</v>
      </c>
      <c r="I9" s="57">
        <f t="shared" si="1"/>
        <v>52979.4</v>
      </c>
    </row>
    <row r="10" spans="1:9" ht="45" hidden="1" customHeight="1" x14ac:dyDescent="0.25">
      <c r="A10" s="9" t="s">
        <v>89</v>
      </c>
      <c r="B10" s="58">
        <v>522</v>
      </c>
      <c r="C10" s="59" t="s">
        <v>61</v>
      </c>
      <c r="D10" s="59" t="s">
        <v>90</v>
      </c>
      <c r="E10" s="59" t="s">
        <v>63</v>
      </c>
      <c r="F10" s="59" t="s">
        <v>64</v>
      </c>
      <c r="G10" s="55">
        <f t="shared" ref="G10:I11" si="2">G11</f>
        <v>45044.6</v>
      </c>
      <c r="H10" s="55">
        <f t="shared" si="2"/>
        <v>0</v>
      </c>
      <c r="I10" s="55">
        <f t="shared" si="2"/>
        <v>45044.6</v>
      </c>
    </row>
    <row r="11" spans="1:9" ht="33" hidden="1" customHeight="1" x14ac:dyDescent="0.25">
      <c r="A11" s="9" t="s">
        <v>381</v>
      </c>
      <c r="B11" s="58">
        <v>522</v>
      </c>
      <c r="C11" s="59" t="s">
        <v>61</v>
      </c>
      <c r="D11" s="59" t="s">
        <v>90</v>
      </c>
      <c r="E11" s="59" t="s">
        <v>91</v>
      </c>
      <c r="F11" s="59" t="s">
        <v>64</v>
      </c>
      <c r="G11" s="55">
        <f t="shared" si="2"/>
        <v>45044.6</v>
      </c>
      <c r="H11" s="55">
        <f t="shared" si="2"/>
        <v>0</v>
      </c>
      <c r="I11" s="55">
        <f t="shared" si="2"/>
        <v>45044.6</v>
      </c>
    </row>
    <row r="12" spans="1:9" ht="31.5" hidden="1" customHeight="1" x14ac:dyDescent="0.25">
      <c r="A12" s="9" t="s">
        <v>562</v>
      </c>
      <c r="B12" s="58">
        <v>522</v>
      </c>
      <c r="C12" s="59" t="s">
        <v>61</v>
      </c>
      <c r="D12" s="59" t="s">
        <v>90</v>
      </c>
      <c r="E12" s="59" t="s">
        <v>92</v>
      </c>
      <c r="F12" s="59" t="s">
        <v>64</v>
      </c>
      <c r="G12" s="55">
        <f>G13+G16</f>
        <v>45044.6</v>
      </c>
      <c r="H12" s="55">
        <f t="shared" ref="H12:I12" si="3">H13+H16</f>
        <v>0</v>
      </c>
      <c r="I12" s="55">
        <f t="shared" si="3"/>
        <v>45044.6</v>
      </c>
    </row>
    <row r="13" spans="1:9" ht="29.25" hidden="1" customHeight="1" x14ac:dyDescent="0.25">
      <c r="A13" s="9" t="s">
        <v>100</v>
      </c>
      <c r="B13" s="58">
        <v>522</v>
      </c>
      <c r="C13" s="59" t="s">
        <v>61</v>
      </c>
      <c r="D13" s="59" t="s">
        <v>90</v>
      </c>
      <c r="E13" s="59" t="s">
        <v>93</v>
      </c>
      <c r="F13" s="59" t="s">
        <v>64</v>
      </c>
      <c r="G13" s="55">
        <f t="shared" ref="G13:I14" si="4">G14</f>
        <v>38580</v>
      </c>
      <c r="H13" s="55">
        <f t="shared" si="4"/>
        <v>0</v>
      </c>
      <c r="I13" s="55">
        <f t="shared" si="4"/>
        <v>38580</v>
      </c>
    </row>
    <row r="14" spans="1:9" ht="81.75" hidden="1" customHeight="1" x14ac:dyDescent="0.25">
      <c r="A14" s="9" t="s">
        <v>73</v>
      </c>
      <c r="B14" s="58">
        <v>522</v>
      </c>
      <c r="C14" s="59" t="s">
        <v>61</v>
      </c>
      <c r="D14" s="59" t="s">
        <v>90</v>
      </c>
      <c r="E14" s="59" t="s">
        <v>93</v>
      </c>
      <c r="F14" s="59">
        <v>100</v>
      </c>
      <c r="G14" s="55">
        <f t="shared" si="4"/>
        <v>38580</v>
      </c>
      <c r="H14" s="55">
        <f t="shared" si="4"/>
        <v>0</v>
      </c>
      <c r="I14" s="55">
        <f t="shared" si="4"/>
        <v>38580</v>
      </c>
    </row>
    <row r="15" spans="1:9" ht="30.75" hidden="1" customHeight="1" x14ac:dyDescent="0.25">
      <c r="A15" s="9" t="s">
        <v>74</v>
      </c>
      <c r="B15" s="58">
        <v>522</v>
      </c>
      <c r="C15" s="59" t="s">
        <v>61</v>
      </c>
      <c r="D15" s="59" t="s">
        <v>90</v>
      </c>
      <c r="E15" s="59" t="s">
        <v>93</v>
      </c>
      <c r="F15" s="59">
        <v>120</v>
      </c>
      <c r="G15" s="55">
        <v>38580</v>
      </c>
      <c r="H15" s="5"/>
      <c r="I15" s="18">
        <f t="shared" ref="I15:I70" si="5">G15+H15</f>
        <v>38580</v>
      </c>
    </row>
    <row r="16" spans="1:9" ht="26.4" hidden="1" x14ac:dyDescent="0.25">
      <c r="A16" s="9" t="s">
        <v>75</v>
      </c>
      <c r="B16" s="58">
        <v>522</v>
      </c>
      <c r="C16" s="59" t="s">
        <v>61</v>
      </c>
      <c r="D16" s="59" t="s">
        <v>90</v>
      </c>
      <c r="E16" s="59" t="s">
        <v>94</v>
      </c>
      <c r="F16" s="59" t="s">
        <v>64</v>
      </c>
      <c r="G16" s="55">
        <f>G17+G19+G21</f>
        <v>6464.5999999999995</v>
      </c>
      <c r="H16" s="55">
        <f t="shared" ref="H16:I16" si="6">H17+H19+H21</f>
        <v>0</v>
      </c>
      <c r="I16" s="55">
        <f t="shared" si="6"/>
        <v>6464.5999999999995</v>
      </c>
    </row>
    <row r="17" spans="1:9" ht="82.5" hidden="1" customHeight="1" x14ac:dyDescent="0.25">
      <c r="A17" s="9" t="s">
        <v>73</v>
      </c>
      <c r="B17" s="58">
        <v>522</v>
      </c>
      <c r="C17" s="59" t="s">
        <v>61</v>
      </c>
      <c r="D17" s="59" t="s">
        <v>90</v>
      </c>
      <c r="E17" s="59" t="s">
        <v>94</v>
      </c>
      <c r="F17" s="59">
        <v>100</v>
      </c>
      <c r="G17" s="55">
        <f>G18</f>
        <v>120</v>
      </c>
      <c r="H17" s="55">
        <f t="shared" ref="H17:I17" si="7">H18</f>
        <v>0</v>
      </c>
      <c r="I17" s="55">
        <f t="shared" si="7"/>
        <v>120</v>
      </c>
    </row>
    <row r="18" spans="1:9" ht="26.4" hidden="1" x14ac:dyDescent="0.25">
      <c r="A18" s="9" t="s">
        <v>74</v>
      </c>
      <c r="B18" s="58">
        <v>522</v>
      </c>
      <c r="C18" s="59" t="s">
        <v>61</v>
      </c>
      <c r="D18" s="59" t="s">
        <v>90</v>
      </c>
      <c r="E18" s="59" t="s">
        <v>94</v>
      </c>
      <c r="F18" s="59">
        <v>120</v>
      </c>
      <c r="G18" s="55">
        <v>120</v>
      </c>
      <c r="H18" s="5"/>
      <c r="I18" s="18">
        <f t="shared" si="5"/>
        <v>120</v>
      </c>
    </row>
    <row r="19" spans="1:9" ht="26.4" hidden="1" x14ac:dyDescent="0.25">
      <c r="A19" s="9" t="s">
        <v>85</v>
      </c>
      <c r="B19" s="58">
        <v>522</v>
      </c>
      <c r="C19" s="59" t="s">
        <v>61</v>
      </c>
      <c r="D19" s="59" t="s">
        <v>90</v>
      </c>
      <c r="E19" s="59" t="s">
        <v>94</v>
      </c>
      <c r="F19" s="59">
        <v>200</v>
      </c>
      <c r="G19" s="55">
        <f>G20</f>
        <v>5967.7</v>
      </c>
      <c r="H19" s="55">
        <f t="shared" ref="H19:I19" si="8">H20</f>
        <v>0</v>
      </c>
      <c r="I19" s="55">
        <f t="shared" si="8"/>
        <v>5967.7</v>
      </c>
    </row>
    <row r="20" spans="1:9" ht="45" hidden="1" customHeight="1" x14ac:dyDescent="0.25">
      <c r="A20" s="9" t="s">
        <v>86</v>
      </c>
      <c r="B20" s="58">
        <v>522</v>
      </c>
      <c r="C20" s="59" t="s">
        <v>61</v>
      </c>
      <c r="D20" s="59" t="s">
        <v>90</v>
      </c>
      <c r="E20" s="59" t="s">
        <v>94</v>
      </c>
      <c r="F20" s="59">
        <v>240</v>
      </c>
      <c r="G20" s="55">
        <v>5967.7</v>
      </c>
      <c r="H20" s="5"/>
      <c r="I20" s="18">
        <f t="shared" si="5"/>
        <v>5967.7</v>
      </c>
    </row>
    <row r="21" spans="1:9" hidden="1" x14ac:dyDescent="0.25">
      <c r="A21" s="9" t="s">
        <v>87</v>
      </c>
      <c r="B21" s="58">
        <v>522</v>
      </c>
      <c r="C21" s="59" t="s">
        <v>61</v>
      </c>
      <c r="D21" s="59" t="s">
        <v>90</v>
      </c>
      <c r="E21" s="59" t="s">
        <v>94</v>
      </c>
      <c r="F21" s="59">
        <v>800</v>
      </c>
      <c r="G21" s="55">
        <f>G22</f>
        <v>376.9</v>
      </c>
      <c r="H21" s="55">
        <f t="shared" ref="H21:I21" si="9">H22</f>
        <v>0</v>
      </c>
      <c r="I21" s="55">
        <f t="shared" si="9"/>
        <v>376.9</v>
      </c>
    </row>
    <row r="22" spans="1:9" hidden="1" x14ac:dyDescent="0.25">
      <c r="A22" s="9" t="s">
        <v>88</v>
      </c>
      <c r="B22" s="58">
        <v>522</v>
      </c>
      <c r="C22" s="59" t="s">
        <v>61</v>
      </c>
      <c r="D22" s="59" t="s">
        <v>90</v>
      </c>
      <c r="E22" s="59" t="s">
        <v>94</v>
      </c>
      <c r="F22" s="59">
        <v>850</v>
      </c>
      <c r="G22" s="55">
        <v>376.9</v>
      </c>
      <c r="H22" s="5"/>
      <c r="I22" s="18">
        <f t="shared" si="5"/>
        <v>376.9</v>
      </c>
    </row>
    <row r="23" spans="1:9" ht="33" hidden="1" customHeight="1" x14ac:dyDescent="0.25">
      <c r="A23" s="9" t="s">
        <v>107</v>
      </c>
      <c r="B23" s="58">
        <v>522</v>
      </c>
      <c r="C23" s="59" t="s">
        <v>61</v>
      </c>
      <c r="D23" s="59" t="s">
        <v>108</v>
      </c>
      <c r="E23" s="59" t="s">
        <v>63</v>
      </c>
      <c r="F23" s="59" t="s">
        <v>64</v>
      </c>
      <c r="G23" s="55">
        <f t="shared" ref="G23:I27" si="10">G24</f>
        <v>191</v>
      </c>
      <c r="H23" s="55">
        <f t="shared" si="10"/>
        <v>0</v>
      </c>
      <c r="I23" s="55">
        <f t="shared" si="10"/>
        <v>191</v>
      </c>
    </row>
    <row r="24" spans="1:9" hidden="1" x14ac:dyDescent="0.25">
      <c r="A24" s="9" t="s">
        <v>382</v>
      </c>
      <c r="B24" s="58">
        <v>522</v>
      </c>
      <c r="C24" s="59" t="s">
        <v>61</v>
      </c>
      <c r="D24" s="59" t="s">
        <v>108</v>
      </c>
      <c r="E24" s="59" t="s">
        <v>110</v>
      </c>
      <c r="F24" s="59" t="s">
        <v>64</v>
      </c>
      <c r="G24" s="55">
        <f t="shared" si="10"/>
        <v>191</v>
      </c>
      <c r="H24" s="55">
        <f t="shared" si="10"/>
        <v>0</v>
      </c>
      <c r="I24" s="55">
        <f t="shared" si="10"/>
        <v>191</v>
      </c>
    </row>
    <row r="25" spans="1:9" hidden="1" x14ac:dyDescent="0.25">
      <c r="A25" s="9" t="s">
        <v>111</v>
      </c>
      <c r="B25" s="58">
        <v>522</v>
      </c>
      <c r="C25" s="59" t="s">
        <v>61</v>
      </c>
      <c r="D25" s="59" t="s">
        <v>108</v>
      </c>
      <c r="E25" s="59" t="s">
        <v>112</v>
      </c>
      <c r="F25" s="59" t="s">
        <v>64</v>
      </c>
      <c r="G25" s="55">
        <f t="shared" si="10"/>
        <v>191</v>
      </c>
      <c r="H25" s="55">
        <f t="shared" si="10"/>
        <v>0</v>
      </c>
      <c r="I25" s="55">
        <f t="shared" si="10"/>
        <v>191</v>
      </c>
    </row>
    <row r="26" spans="1:9" ht="52.8" hidden="1" x14ac:dyDescent="0.25">
      <c r="A26" s="9" t="s">
        <v>560</v>
      </c>
      <c r="B26" s="58">
        <v>522</v>
      </c>
      <c r="C26" s="59" t="s">
        <v>61</v>
      </c>
      <c r="D26" s="59" t="s">
        <v>108</v>
      </c>
      <c r="E26" s="59" t="s">
        <v>113</v>
      </c>
      <c r="F26" s="59" t="s">
        <v>64</v>
      </c>
      <c r="G26" s="55">
        <f t="shared" si="10"/>
        <v>191</v>
      </c>
      <c r="H26" s="55">
        <f t="shared" si="10"/>
        <v>0</v>
      </c>
      <c r="I26" s="55">
        <f t="shared" si="10"/>
        <v>191</v>
      </c>
    </row>
    <row r="27" spans="1:9" ht="26.4" hidden="1" x14ac:dyDescent="0.25">
      <c r="A27" s="9" t="s">
        <v>85</v>
      </c>
      <c r="B27" s="58">
        <v>522</v>
      </c>
      <c r="C27" s="59" t="s">
        <v>61</v>
      </c>
      <c r="D27" s="59" t="s">
        <v>108</v>
      </c>
      <c r="E27" s="59" t="s">
        <v>113</v>
      </c>
      <c r="F27" s="59">
        <v>200</v>
      </c>
      <c r="G27" s="55">
        <f t="shared" si="10"/>
        <v>191</v>
      </c>
      <c r="H27" s="55">
        <f t="shared" si="10"/>
        <v>0</v>
      </c>
      <c r="I27" s="55">
        <f t="shared" si="10"/>
        <v>191</v>
      </c>
    </row>
    <row r="28" spans="1:9" ht="39.6" hidden="1" x14ac:dyDescent="0.25">
      <c r="A28" s="9" t="s">
        <v>86</v>
      </c>
      <c r="B28" s="58">
        <v>522</v>
      </c>
      <c r="C28" s="59" t="s">
        <v>61</v>
      </c>
      <c r="D28" s="59" t="s">
        <v>108</v>
      </c>
      <c r="E28" s="59" t="s">
        <v>113</v>
      </c>
      <c r="F28" s="59">
        <v>240</v>
      </c>
      <c r="G28" s="55">
        <v>191</v>
      </c>
      <c r="H28" s="5"/>
      <c r="I28" s="18">
        <f t="shared" si="5"/>
        <v>191</v>
      </c>
    </row>
    <row r="29" spans="1:9" ht="16.2" hidden="1" customHeight="1" x14ac:dyDescent="0.25">
      <c r="A29" s="9" t="s">
        <v>114</v>
      </c>
      <c r="B29" s="58">
        <v>522</v>
      </c>
      <c r="C29" s="59" t="s">
        <v>61</v>
      </c>
      <c r="D29" s="59" t="s">
        <v>331</v>
      </c>
      <c r="E29" s="59" t="s">
        <v>63</v>
      </c>
      <c r="F29" s="59" t="s">
        <v>64</v>
      </c>
      <c r="G29" s="55">
        <f t="shared" ref="G29:I32" si="11">G30</f>
        <v>1000</v>
      </c>
      <c r="H29" s="55">
        <f t="shared" si="11"/>
        <v>0</v>
      </c>
      <c r="I29" s="55">
        <f t="shared" si="11"/>
        <v>1000</v>
      </c>
    </row>
    <row r="30" spans="1:9" ht="16.2" hidden="1" customHeight="1" x14ac:dyDescent="0.25">
      <c r="A30" s="9" t="s">
        <v>382</v>
      </c>
      <c r="B30" s="58">
        <v>522</v>
      </c>
      <c r="C30" s="59" t="s">
        <v>61</v>
      </c>
      <c r="D30" s="59">
        <v>11</v>
      </c>
      <c r="E30" s="59" t="s">
        <v>110</v>
      </c>
      <c r="F30" s="59" t="s">
        <v>64</v>
      </c>
      <c r="G30" s="55">
        <f t="shared" si="11"/>
        <v>1000</v>
      </c>
      <c r="H30" s="55">
        <f t="shared" si="11"/>
        <v>0</v>
      </c>
      <c r="I30" s="55">
        <f t="shared" si="11"/>
        <v>1000</v>
      </c>
    </row>
    <row r="31" spans="1:9" ht="16.2" hidden="1" customHeight="1" x14ac:dyDescent="0.25">
      <c r="A31" s="9" t="s">
        <v>383</v>
      </c>
      <c r="B31" s="58">
        <v>522</v>
      </c>
      <c r="C31" s="59" t="s">
        <v>61</v>
      </c>
      <c r="D31" s="59">
        <v>11</v>
      </c>
      <c r="E31" s="59" t="s">
        <v>116</v>
      </c>
      <c r="F31" s="59" t="s">
        <v>64</v>
      </c>
      <c r="G31" s="55">
        <f t="shared" si="11"/>
        <v>1000</v>
      </c>
      <c r="H31" s="55">
        <f t="shared" si="11"/>
        <v>0</v>
      </c>
      <c r="I31" s="55">
        <f>I32</f>
        <v>1000</v>
      </c>
    </row>
    <row r="32" spans="1:9" ht="16.2" hidden="1" customHeight="1" x14ac:dyDescent="0.25">
      <c r="A32" s="9" t="s">
        <v>87</v>
      </c>
      <c r="B32" s="58">
        <v>522</v>
      </c>
      <c r="C32" s="59" t="s">
        <v>61</v>
      </c>
      <c r="D32" s="59">
        <v>11</v>
      </c>
      <c r="E32" s="59" t="s">
        <v>116</v>
      </c>
      <c r="F32" s="59">
        <v>800</v>
      </c>
      <c r="G32" s="55">
        <f t="shared" si="11"/>
        <v>1000</v>
      </c>
      <c r="H32" s="55">
        <f t="shared" si="11"/>
        <v>0</v>
      </c>
      <c r="I32" s="55">
        <f t="shared" si="11"/>
        <v>1000</v>
      </c>
    </row>
    <row r="33" spans="1:9" ht="16.2" hidden="1" customHeight="1" x14ac:dyDescent="0.25">
      <c r="A33" s="9" t="s">
        <v>117</v>
      </c>
      <c r="B33" s="58">
        <v>522</v>
      </c>
      <c r="C33" s="59" t="s">
        <v>61</v>
      </c>
      <c r="D33" s="59">
        <v>11</v>
      </c>
      <c r="E33" s="59" t="s">
        <v>116</v>
      </c>
      <c r="F33" s="59">
        <v>870</v>
      </c>
      <c r="G33" s="55">
        <v>1000</v>
      </c>
      <c r="H33" s="5"/>
      <c r="I33" s="18">
        <f t="shared" si="5"/>
        <v>1000</v>
      </c>
    </row>
    <row r="34" spans="1:9" ht="18.600000000000001" hidden="1" customHeight="1" x14ac:dyDescent="0.25">
      <c r="A34" s="9" t="s">
        <v>118</v>
      </c>
      <c r="B34" s="58">
        <v>522</v>
      </c>
      <c r="C34" s="59" t="s">
        <v>61</v>
      </c>
      <c r="D34" s="59">
        <v>13</v>
      </c>
      <c r="E34" s="59" t="s">
        <v>63</v>
      </c>
      <c r="F34" s="59" t="s">
        <v>64</v>
      </c>
      <c r="G34" s="55">
        <f>G71+G60+G35+G61+G70</f>
        <v>6743.8</v>
      </c>
      <c r="H34" s="55">
        <f t="shared" ref="H34:I34" si="12">H71+H60+H35+H61+H70</f>
        <v>0</v>
      </c>
      <c r="I34" s="55">
        <f t="shared" si="12"/>
        <v>6743.8</v>
      </c>
    </row>
    <row r="35" spans="1:9" ht="46.5" hidden="1" customHeight="1" x14ac:dyDescent="0.25">
      <c r="A35" s="9" t="s">
        <v>830</v>
      </c>
      <c r="B35" s="58">
        <v>522</v>
      </c>
      <c r="C35" s="59" t="s">
        <v>61</v>
      </c>
      <c r="D35" s="59" t="s">
        <v>132</v>
      </c>
      <c r="E35" s="59" t="s">
        <v>119</v>
      </c>
      <c r="F35" s="59" t="s">
        <v>64</v>
      </c>
      <c r="G35" s="55">
        <f>G36+G44</f>
        <v>993</v>
      </c>
      <c r="H35" s="55">
        <f t="shared" ref="H35:I35" si="13">H36+H44</f>
        <v>0</v>
      </c>
      <c r="I35" s="55">
        <f t="shared" si="13"/>
        <v>993</v>
      </c>
    </row>
    <row r="36" spans="1:9" ht="52.8" hidden="1" x14ac:dyDescent="0.25">
      <c r="A36" s="9" t="s">
        <v>827</v>
      </c>
      <c r="B36" s="58" t="s">
        <v>495</v>
      </c>
      <c r="C36" s="59" t="s">
        <v>61</v>
      </c>
      <c r="D36" s="59" t="s">
        <v>132</v>
      </c>
      <c r="E36" s="59" t="s">
        <v>120</v>
      </c>
      <c r="F36" s="59" t="s">
        <v>64</v>
      </c>
      <c r="G36" s="55">
        <f>G37</f>
        <v>630.20000000000005</v>
      </c>
      <c r="H36" s="55">
        <f t="shared" ref="H36:I36" si="14">H37</f>
        <v>0</v>
      </c>
      <c r="I36" s="55">
        <f t="shared" si="14"/>
        <v>630.20000000000005</v>
      </c>
    </row>
    <row r="37" spans="1:9" ht="69" hidden="1" customHeight="1" x14ac:dyDescent="0.25">
      <c r="A37" s="9" t="s">
        <v>828</v>
      </c>
      <c r="B37" s="58">
        <v>522</v>
      </c>
      <c r="C37" s="59" t="s">
        <v>61</v>
      </c>
      <c r="D37" s="59" t="s">
        <v>132</v>
      </c>
      <c r="E37" s="59" t="s">
        <v>121</v>
      </c>
      <c r="F37" s="59" t="s">
        <v>64</v>
      </c>
      <c r="G37" s="55">
        <f>G38+G41</f>
        <v>630.20000000000005</v>
      </c>
      <c r="H37" s="55">
        <f t="shared" ref="H37:I37" si="15">H38+H41</f>
        <v>0</v>
      </c>
      <c r="I37" s="55">
        <f t="shared" si="15"/>
        <v>630.20000000000005</v>
      </c>
    </row>
    <row r="38" spans="1:9" ht="75.75" hidden="1" customHeight="1" x14ac:dyDescent="0.25">
      <c r="A38" s="9" t="s">
        <v>723</v>
      </c>
      <c r="B38" s="58">
        <v>522</v>
      </c>
      <c r="C38" s="59" t="s">
        <v>61</v>
      </c>
      <c r="D38" s="59" t="s">
        <v>132</v>
      </c>
      <c r="E38" s="59" t="s">
        <v>475</v>
      </c>
      <c r="F38" s="59" t="s">
        <v>64</v>
      </c>
      <c r="G38" s="55">
        <f t="shared" ref="G38:I39" si="16">G39</f>
        <v>630.20000000000005</v>
      </c>
      <c r="H38" s="55">
        <f t="shared" si="16"/>
        <v>0</v>
      </c>
      <c r="I38" s="55">
        <f t="shared" si="16"/>
        <v>630.20000000000005</v>
      </c>
    </row>
    <row r="39" spans="1:9" ht="28.2" hidden="1" customHeight="1" x14ac:dyDescent="0.25">
      <c r="A39" s="9" t="s">
        <v>85</v>
      </c>
      <c r="B39" s="58">
        <v>522</v>
      </c>
      <c r="C39" s="59" t="s">
        <v>61</v>
      </c>
      <c r="D39" s="59" t="s">
        <v>132</v>
      </c>
      <c r="E39" s="59" t="s">
        <v>475</v>
      </c>
      <c r="F39" s="59" t="s">
        <v>480</v>
      </c>
      <c r="G39" s="55">
        <f t="shared" si="16"/>
        <v>630.20000000000005</v>
      </c>
      <c r="H39" s="55">
        <f t="shared" si="16"/>
        <v>0</v>
      </c>
      <c r="I39" s="55">
        <f t="shared" si="16"/>
        <v>630.20000000000005</v>
      </c>
    </row>
    <row r="40" spans="1:9" ht="44.25" hidden="1" customHeight="1" x14ac:dyDescent="0.25">
      <c r="A40" s="9" t="s">
        <v>86</v>
      </c>
      <c r="B40" s="58">
        <v>522</v>
      </c>
      <c r="C40" s="59" t="s">
        <v>61</v>
      </c>
      <c r="D40" s="59" t="s">
        <v>132</v>
      </c>
      <c r="E40" s="59" t="s">
        <v>475</v>
      </c>
      <c r="F40" s="59" t="s">
        <v>476</v>
      </c>
      <c r="G40" s="55">
        <v>630.20000000000005</v>
      </c>
      <c r="H40" s="5"/>
      <c r="I40" s="18">
        <f t="shared" si="5"/>
        <v>630.20000000000005</v>
      </c>
    </row>
    <row r="41" spans="1:9" ht="26.4" hidden="1" x14ac:dyDescent="0.25">
      <c r="A41" s="9" t="s">
        <v>974</v>
      </c>
      <c r="B41" s="58">
        <v>522</v>
      </c>
      <c r="C41" s="59" t="s">
        <v>61</v>
      </c>
      <c r="D41" s="59" t="s">
        <v>132</v>
      </c>
      <c r="E41" s="59" t="s">
        <v>975</v>
      </c>
      <c r="F41" s="59" t="s">
        <v>64</v>
      </c>
      <c r="G41" s="55">
        <f t="shared" ref="G41:G42" si="17">G42</f>
        <v>0</v>
      </c>
      <c r="H41" s="5"/>
      <c r="I41" s="18">
        <f t="shared" si="5"/>
        <v>0</v>
      </c>
    </row>
    <row r="42" spans="1:9" ht="30.75" hidden="1" customHeight="1" x14ac:dyDescent="0.25">
      <c r="A42" s="9" t="s">
        <v>85</v>
      </c>
      <c r="B42" s="58">
        <v>522</v>
      </c>
      <c r="C42" s="59" t="s">
        <v>61</v>
      </c>
      <c r="D42" s="59" t="s">
        <v>132</v>
      </c>
      <c r="E42" s="59" t="s">
        <v>975</v>
      </c>
      <c r="F42" s="59" t="s">
        <v>480</v>
      </c>
      <c r="G42" s="55">
        <f t="shared" si="17"/>
        <v>0</v>
      </c>
      <c r="H42" s="5"/>
      <c r="I42" s="18">
        <f t="shared" si="5"/>
        <v>0</v>
      </c>
    </row>
    <row r="43" spans="1:9" ht="39.6" hidden="1" x14ac:dyDescent="0.25">
      <c r="A43" s="9" t="s">
        <v>86</v>
      </c>
      <c r="B43" s="58">
        <v>522</v>
      </c>
      <c r="C43" s="59" t="s">
        <v>61</v>
      </c>
      <c r="D43" s="59" t="s">
        <v>132</v>
      </c>
      <c r="E43" s="59" t="s">
        <v>975</v>
      </c>
      <c r="F43" s="59" t="s">
        <v>476</v>
      </c>
      <c r="G43" s="55"/>
      <c r="H43" s="5"/>
      <c r="I43" s="18">
        <f t="shared" si="5"/>
        <v>0</v>
      </c>
    </row>
    <row r="44" spans="1:9" ht="45" hidden="1" customHeight="1" x14ac:dyDescent="0.25">
      <c r="A44" s="102" t="s">
        <v>641</v>
      </c>
      <c r="B44" s="58">
        <v>522</v>
      </c>
      <c r="C44" s="59" t="s">
        <v>61</v>
      </c>
      <c r="D44" s="59" t="s">
        <v>132</v>
      </c>
      <c r="E44" s="59" t="s">
        <v>643</v>
      </c>
      <c r="F44" s="59" t="s">
        <v>64</v>
      </c>
      <c r="G44" s="55">
        <f t="shared" ref="G44:I45" si="18">G45</f>
        <v>362.8</v>
      </c>
      <c r="H44" s="55">
        <f t="shared" si="18"/>
        <v>0</v>
      </c>
      <c r="I44" s="55">
        <f t="shared" si="18"/>
        <v>362.8</v>
      </c>
    </row>
    <row r="45" spans="1:9" ht="77.25" hidden="1" customHeight="1" x14ac:dyDescent="0.25">
      <c r="A45" s="102" t="s">
        <v>829</v>
      </c>
      <c r="B45" s="58">
        <v>522</v>
      </c>
      <c r="C45" s="59" t="s">
        <v>61</v>
      </c>
      <c r="D45" s="59" t="s">
        <v>132</v>
      </c>
      <c r="E45" s="59" t="s">
        <v>644</v>
      </c>
      <c r="F45" s="59" t="s">
        <v>64</v>
      </c>
      <c r="G45" s="55">
        <f t="shared" si="18"/>
        <v>362.8</v>
      </c>
      <c r="H45" s="55">
        <f t="shared" si="18"/>
        <v>0</v>
      </c>
      <c r="I45" s="55">
        <f t="shared" si="18"/>
        <v>362.8</v>
      </c>
    </row>
    <row r="46" spans="1:9" ht="67.95" hidden="1" customHeight="1" x14ac:dyDescent="0.25">
      <c r="A46" s="102" t="s">
        <v>724</v>
      </c>
      <c r="B46" s="58">
        <v>522</v>
      </c>
      <c r="C46" s="59" t="s">
        <v>61</v>
      </c>
      <c r="D46" s="59" t="s">
        <v>132</v>
      </c>
      <c r="E46" s="59" t="s">
        <v>645</v>
      </c>
      <c r="F46" s="59" t="s">
        <v>64</v>
      </c>
      <c r="G46" s="55">
        <f>G47+G49</f>
        <v>362.8</v>
      </c>
      <c r="H46" s="55">
        <f t="shared" ref="H46:I46" si="19">H47+H49</f>
        <v>0</v>
      </c>
      <c r="I46" s="55">
        <f t="shared" si="19"/>
        <v>362.8</v>
      </c>
    </row>
    <row r="47" spans="1:9" ht="31.95" hidden="1" customHeight="1" x14ac:dyDescent="0.25">
      <c r="A47" s="9" t="s">
        <v>85</v>
      </c>
      <c r="B47" s="58">
        <v>522</v>
      </c>
      <c r="C47" s="59" t="s">
        <v>61</v>
      </c>
      <c r="D47" s="59" t="s">
        <v>132</v>
      </c>
      <c r="E47" s="59" t="s">
        <v>645</v>
      </c>
      <c r="F47" s="59" t="s">
        <v>480</v>
      </c>
      <c r="G47" s="55">
        <f>G48</f>
        <v>352.8</v>
      </c>
      <c r="H47" s="55">
        <f t="shared" ref="H47:I47" si="20">H48</f>
        <v>0</v>
      </c>
      <c r="I47" s="55">
        <f t="shared" si="20"/>
        <v>352.8</v>
      </c>
    </row>
    <row r="48" spans="1:9" ht="39.6" hidden="1" x14ac:dyDescent="0.25">
      <c r="A48" s="9" t="s">
        <v>86</v>
      </c>
      <c r="B48" s="58">
        <v>522</v>
      </c>
      <c r="C48" s="59" t="s">
        <v>61</v>
      </c>
      <c r="D48" s="59" t="s">
        <v>132</v>
      </c>
      <c r="E48" s="59" t="s">
        <v>645</v>
      </c>
      <c r="F48" s="59" t="s">
        <v>476</v>
      </c>
      <c r="G48" s="55">
        <v>352.8</v>
      </c>
      <c r="H48" s="5"/>
      <c r="I48" s="18">
        <f t="shared" si="5"/>
        <v>352.8</v>
      </c>
    </row>
    <row r="49" spans="1:9" hidden="1" x14ac:dyDescent="0.25">
      <c r="A49" s="103" t="s">
        <v>87</v>
      </c>
      <c r="B49" s="58">
        <v>522</v>
      </c>
      <c r="C49" s="59" t="s">
        <v>61</v>
      </c>
      <c r="D49" s="59" t="s">
        <v>132</v>
      </c>
      <c r="E49" s="59" t="s">
        <v>645</v>
      </c>
      <c r="F49" s="59" t="s">
        <v>484</v>
      </c>
      <c r="G49" s="55">
        <f>G50</f>
        <v>10</v>
      </c>
      <c r="H49" s="55">
        <f t="shared" ref="H49:I49" si="21">H50</f>
        <v>0</v>
      </c>
      <c r="I49" s="55">
        <f t="shared" si="21"/>
        <v>10</v>
      </c>
    </row>
    <row r="50" spans="1:9" ht="14.25" hidden="1" customHeight="1" x14ac:dyDescent="0.25">
      <c r="A50" s="9" t="s">
        <v>88</v>
      </c>
      <c r="B50" s="58">
        <v>522</v>
      </c>
      <c r="C50" s="59" t="s">
        <v>61</v>
      </c>
      <c r="D50" s="59" t="s">
        <v>132</v>
      </c>
      <c r="E50" s="59" t="s">
        <v>645</v>
      </c>
      <c r="F50" s="59" t="s">
        <v>506</v>
      </c>
      <c r="G50" s="55">
        <v>10</v>
      </c>
      <c r="H50" s="5"/>
      <c r="I50" s="18">
        <f t="shared" si="5"/>
        <v>10</v>
      </c>
    </row>
    <row r="51" spans="1:9" ht="14.25" hidden="1" customHeight="1" x14ac:dyDescent="0.25">
      <c r="A51" s="157" t="s">
        <v>703</v>
      </c>
      <c r="B51" s="58">
        <v>522</v>
      </c>
      <c r="C51" s="59" t="s">
        <v>61</v>
      </c>
      <c r="D51" s="59" t="s">
        <v>132</v>
      </c>
      <c r="E51" s="17" t="s">
        <v>576</v>
      </c>
      <c r="F51" s="59" t="s">
        <v>64</v>
      </c>
      <c r="G51" s="55">
        <f t="shared" ref="G51:G54" si="22">G52</f>
        <v>0</v>
      </c>
      <c r="H51" s="5"/>
      <c r="I51" s="18">
        <f t="shared" si="5"/>
        <v>0</v>
      </c>
    </row>
    <row r="52" spans="1:9" ht="66" hidden="1" x14ac:dyDescent="0.25">
      <c r="A52" s="157" t="s">
        <v>491</v>
      </c>
      <c r="B52" s="58" t="s">
        <v>495</v>
      </c>
      <c r="C52" s="59" t="s">
        <v>61</v>
      </c>
      <c r="D52" s="59" t="s">
        <v>132</v>
      </c>
      <c r="E52" s="17" t="s">
        <v>576</v>
      </c>
      <c r="F52" s="59" t="s">
        <v>64</v>
      </c>
      <c r="G52" s="55">
        <f t="shared" si="22"/>
        <v>0</v>
      </c>
      <c r="H52" s="5"/>
      <c r="I52" s="18">
        <f t="shared" si="5"/>
        <v>0</v>
      </c>
    </row>
    <row r="53" spans="1:9" ht="52.8" hidden="1" x14ac:dyDescent="0.25">
      <c r="A53" s="10" t="s">
        <v>704</v>
      </c>
      <c r="B53" s="58" t="s">
        <v>495</v>
      </c>
      <c r="C53" s="59" t="s">
        <v>61</v>
      </c>
      <c r="D53" s="59" t="s">
        <v>132</v>
      </c>
      <c r="E53" s="17" t="s">
        <v>576</v>
      </c>
      <c r="F53" s="59" t="s">
        <v>64</v>
      </c>
      <c r="G53" s="55">
        <f t="shared" si="22"/>
        <v>0</v>
      </c>
      <c r="H53" s="5"/>
      <c r="I53" s="18">
        <f t="shared" si="5"/>
        <v>0</v>
      </c>
    </row>
    <row r="54" spans="1:9" ht="26.4" hidden="1" x14ac:dyDescent="0.25">
      <c r="A54" s="9" t="s">
        <v>85</v>
      </c>
      <c r="B54" s="58" t="s">
        <v>495</v>
      </c>
      <c r="C54" s="59" t="s">
        <v>61</v>
      </c>
      <c r="D54" s="59" t="s">
        <v>132</v>
      </c>
      <c r="E54" s="17" t="s">
        <v>576</v>
      </c>
      <c r="F54" s="59">
        <v>200</v>
      </c>
      <c r="G54" s="55">
        <f t="shared" si="22"/>
        <v>0</v>
      </c>
      <c r="H54" s="5"/>
      <c r="I54" s="18">
        <f t="shared" si="5"/>
        <v>0</v>
      </c>
    </row>
    <row r="55" spans="1:9" ht="39.6" hidden="1" x14ac:dyDescent="0.25">
      <c r="A55" s="102" t="s">
        <v>86</v>
      </c>
      <c r="B55" s="58" t="s">
        <v>495</v>
      </c>
      <c r="C55" s="59" t="s">
        <v>61</v>
      </c>
      <c r="D55" s="59" t="s">
        <v>132</v>
      </c>
      <c r="E55" s="17" t="s">
        <v>576</v>
      </c>
      <c r="F55" s="59">
        <v>240</v>
      </c>
      <c r="G55" s="55">
        <v>0</v>
      </c>
      <c r="H55" s="5"/>
      <c r="I55" s="18">
        <f t="shared" si="5"/>
        <v>0</v>
      </c>
    </row>
    <row r="56" spans="1:9" ht="92.4" hidden="1" x14ac:dyDescent="0.25">
      <c r="A56" s="9" t="s">
        <v>721</v>
      </c>
      <c r="B56" s="58">
        <v>522</v>
      </c>
      <c r="C56" s="59" t="s">
        <v>61</v>
      </c>
      <c r="D56" s="59" t="s">
        <v>132</v>
      </c>
      <c r="E56" s="54" t="s">
        <v>530</v>
      </c>
      <c r="F56" s="59" t="s">
        <v>64</v>
      </c>
      <c r="G56" s="56">
        <f t="shared" ref="G56:I59" si="23">G57</f>
        <v>3500</v>
      </c>
      <c r="H56" s="56">
        <f t="shared" si="23"/>
        <v>0</v>
      </c>
      <c r="I56" s="56">
        <f t="shared" si="23"/>
        <v>3500</v>
      </c>
    </row>
    <row r="57" spans="1:9" ht="59.4" hidden="1" customHeight="1" x14ac:dyDescent="0.25">
      <c r="A57" s="9" t="s">
        <v>725</v>
      </c>
      <c r="B57" s="58">
        <v>522</v>
      </c>
      <c r="C57" s="59" t="s">
        <v>61</v>
      </c>
      <c r="D57" s="59" t="s">
        <v>132</v>
      </c>
      <c r="E57" s="54" t="s">
        <v>531</v>
      </c>
      <c r="F57" s="59" t="s">
        <v>64</v>
      </c>
      <c r="G57" s="56">
        <f t="shared" si="23"/>
        <v>3500</v>
      </c>
      <c r="H57" s="56">
        <f t="shared" si="23"/>
        <v>0</v>
      </c>
      <c r="I57" s="56">
        <f t="shared" si="23"/>
        <v>3500</v>
      </c>
    </row>
    <row r="58" spans="1:9" ht="46.5" hidden="1" customHeight="1" x14ac:dyDescent="0.25">
      <c r="A58" s="9" t="s">
        <v>532</v>
      </c>
      <c r="B58" s="58">
        <v>522</v>
      </c>
      <c r="C58" s="59" t="s">
        <v>61</v>
      </c>
      <c r="D58" s="59" t="s">
        <v>132</v>
      </c>
      <c r="E58" s="54" t="s">
        <v>533</v>
      </c>
      <c r="F58" s="59" t="s">
        <v>64</v>
      </c>
      <c r="G58" s="56">
        <f t="shared" si="23"/>
        <v>3500</v>
      </c>
      <c r="H58" s="56">
        <f t="shared" si="23"/>
        <v>0</v>
      </c>
      <c r="I58" s="56">
        <f t="shared" si="23"/>
        <v>3500</v>
      </c>
    </row>
    <row r="59" spans="1:9" ht="30" hidden="1" customHeight="1" x14ac:dyDescent="0.25">
      <c r="A59" s="9" t="s">
        <v>85</v>
      </c>
      <c r="B59" s="58">
        <v>522</v>
      </c>
      <c r="C59" s="59" t="s">
        <v>61</v>
      </c>
      <c r="D59" s="59">
        <v>13</v>
      </c>
      <c r="E59" s="54" t="s">
        <v>533</v>
      </c>
      <c r="F59" s="59">
        <v>200</v>
      </c>
      <c r="G59" s="56">
        <f t="shared" si="23"/>
        <v>3500</v>
      </c>
      <c r="H59" s="56">
        <f t="shared" si="23"/>
        <v>0</v>
      </c>
      <c r="I59" s="56">
        <f t="shared" si="23"/>
        <v>3500</v>
      </c>
    </row>
    <row r="60" spans="1:9" ht="39.6" hidden="1" x14ac:dyDescent="0.25">
      <c r="A60" s="9" t="s">
        <v>86</v>
      </c>
      <c r="B60" s="58">
        <v>522</v>
      </c>
      <c r="C60" s="59" t="s">
        <v>61</v>
      </c>
      <c r="D60" s="59">
        <v>13</v>
      </c>
      <c r="E60" s="54" t="s">
        <v>533</v>
      </c>
      <c r="F60" s="59">
        <v>240</v>
      </c>
      <c r="G60" s="56">
        <v>3500</v>
      </c>
      <c r="H60" s="5"/>
      <c r="I60" s="18">
        <f t="shared" si="5"/>
        <v>3500</v>
      </c>
    </row>
    <row r="61" spans="1:9" ht="45" hidden="1" customHeight="1" x14ac:dyDescent="0.25">
      <c r="A61" s="9" t="s">
        <v>754</v>
      </c>
      <c r="B61" s="58">
        <v>522</v>
      </c>
      <c r="C61" s="59" t="s">
        <v>61</v>
      </c>
      <c r="D61" s="59" t="s">
        <v>132</v>
      </c>
      <c r="E61" s="54" t="s">
        <v>608</v>
      </c>
      <c r="F61" s="59" t="s">
        <v>64</v>
      </c>
      <c r="G61" s="56">
        <f t="shared" ref="G61:I64" si="24">G62</f>
        <v>455</v>
      </c>
      <c r="H61" s="56">
        <f t="shared" si="24"/>
        <v>0</v>
      </c>
      <c r="I61" s="56">
        <f t="shared" si="24"/>
        <v>455</v>
      </c>
    </row>
    <row r="62" spans="1:9" ht="90.75" hidden="1" customHeight="1" x14ac:dyDescent="0.25">
      <c r="A62" s="9" t="s">
        <v>610</v>
      </c>
      <c r="B62" s="58">
        <v>522</v>
      </c>
      <c r="C62" s="59" t="s">
        <v>61</v>
      </c>
      <c r="D62" s="59" t="s">
        <v>132</v>
      </c>
      <c r="E62" s="54" t="s">
        <v>609</v>
      </c>
      <c r="F62" s="59" t="s">
        <v>64</v>
      </c>
      <c r="G62" s="56">
        <f t="shared" si="24"/>
        <v>455</v>
      </c>
      <c r="H62" s="56">
        <f t="shared" si="24"/>
        <v>0</v>
      </c>
      <c r="I62" s="56">
        <f t="shared" si="24"/>
        <v>455</v>
      </c>
    </row>
    <row r="63" spans="1:9" ht="45.75" hidden="1" customHeight="1" x14ac:dyDescent="0.25">
      <c r="A63" s="9" t="s">
        <v>611</v>
      </c>
      <c r="B63" s="58">
        <v>522</v>
      </c>
      <c r="C63" s="59" t="s">
        <v>61</v>
      </c>
      <c r="D63" s="59" t="s">
        <v>132</v>
      </c>
      <c r="E63" s="54" t="s">
        <v>612</v>
      </c>
      <c r="F63" s="59" t="s">
        <v>64</v>
      </c>
      <c r="G63" s="56">
        <f t="shared" si="24"/>
        <v>455</v>
      </c>
      <c r="H63" s="56">
        <f t="shared" si="24"/>
        <v>0</v>
      </c>
      <c r="I63" s="56">
        <f t="shared" si="24"/>
        <v>455</v>
      </c>
    </row>
    <row r="64" spans="1:9" ht="26.4" hidden="1" x14ac:dyDescent="0.25">
      <c r="A64" s="9" t="s">
        <v>85</v>
      </c>
      <c r="B64" s="58">
        <v>522</v>
      </c>
      <c r="C64" s="59" t="s">
        <v>61</v>
      </c>
      <c r="D64" s="59">
        <v>13</v>
      </c>
      <c r="E64" s="54" t="s">
        <v>612</v>
      </c>
      <c r="F64" s="59">
        <v>200</v>
      </c>
      <c r="G64" s="56">
        <f t="shared" si="24"/>
        <v>455</v>
      </c>
      <c r="H64" s="56">
        <f t="shared" si="24"/>
        <v>0</v>
      </c>
      <c r="I64" s="56">
        <f t="shared" si="24"/>
        <v>455</v>
      </c>
    </row>
    <row r="65" spans="1:9" ht="39.6" hidden="1" x14ac:dyDescent="0.25">
      <c r="A65" s="9" t="s">
        <v>86</v>
      </c>
      <c r="B65" s="58">
        <v>522</v>
      </c>
      <c r="C65" s="59" t="s">
        <v>61</v>
      </c>
      <c r="D65" s="59">
        <v>13</v>
      </c>
      <c r="E65" s="54" t="s">
        <v>612</v>
      </c>
      <c r="F65" s="59">
        <v>240</v>
      </c>
      <c r="G65" s="56">
        <v>455</v>
      </c>
      <c r="H65" s="5"/>
      <c r="I65" s="18">
        <f t="shared" si="5"/>
        <v>455</v>
      </c>
    </row>
    <row r="66" spans="1:9" ht="47.25" hidden="1" customHeight="1" x14ac:dyDescent="0.25">
      <c r="A66" s="102" t="s">
        <v>646</v>
      </c>
      <c r="B66" s="58">
        <v>522</v>
      </c>
      <c r="C66" s="59" t="s">
        <v>61</v>
      </c>
      <c r="D66" s="59">
        <v>13</v>
      </c>
      <c r="E66" s="104" t="s">
        <v>648</v>
      </c>
      <c r="F66" s="59" t="s">
        <v>64</v>
      </c>
      <c r="G66" s="56">
        <f t="shared" ref="G66:I69" si="25">G67</f>
        <v>5</v>
      </c>
      <c r="H66" s="56">
        <f t="shared" si="25"/>
        <v>0</v>
      </c>
      <c r="I66" s="56">
        <f t="shared" si="25"/>
        <v>5</v>
      </c>
    </row>
    <row r="67" spans="1:9" ht="60.75" hidden="1" customHeight="1" x14ac:dyDescent="0.25">
      <c r="A67" s="102" t="s">
        <v>831</v>
      </c>
      <c r="B67" s="58">
        <v>522</v>
      </c>
      <c r="C67" s="59" t="s">
        <v>61</v>
      </c>
      <c r="D67" s="59">
        <v>13</v>
      </c>
      <c r="E67" s="104" t="s">
        <v>649</v>
      </c>
      <c r="F67" s="59" t="s">
        <v>64</v>
      </c>
      <c r="G67" s="56">
        <f t="shared" si="25"/>
        <v>5</v>
      </c>
      <c r="H67" s="56">
        <f t="shared" si="25"/>
        <v>0</v>
      </c>
      <c r="I67" s="56">
        <f t="shared" si="25"/>
        <v>5</v>
      </c>
    </row>
    <row r="68" spans="1:9" ht="61.5" hidden="1" customHeight="1" x14ac:dyDescent="0.25">
      <c r="A68" s="102" t="s">
        <v>647</v>
      </c>
      <c r="B68" s="58">
        <v>522</v>
      </c>
      <c r="C68" s="59" t="s">
        <v>61</v>
      </c>
      <c r="D68" s="59">
        <v>13</v>
      </c>
      <c r="E68" s="104" t="s">
        <v>650</v>
      </c>
      <c r="F68" s="59" t="s">
        <v>64</v>
      </c>
      <c r="G68" s="56">
        <f t="shared" si="25"/>
        <v>5</v>
      </c>
      <c r="H68" s="56">
        <f t="shared" si="25"/>
        <v>0</v>
      </c>
      <c r="I68" s="56">
        <f t="shared" si="25"/>
        <v>5</v>
      </c>
    </row>
    <row r="69" spans="1:9" ht="28.95" hidden="1" customHeight="1" x14ac:dyDescent="0.25">
      <c r="A69" s="102" t="s">
        <v>565</v>
      </c>
      <c r="B69" s="58">
        <v>522</v>
      </c>
      <c r="C69" s="59" t="s">
        <v>61</v>
      </c>
      <c r="D69" s="59">
        <v>13</v>
      </c>
      <c r="E69" s="104" t="s">
        <v>650</v>
      </c>
      <c r="F69" s="59">
        <v>200</v>
      </c>
      <c r="G69" s="56">
        <f t="shared" si="25"/>
        <v>5</v>
      </c>
      <c r="H69" s="56">
        <f t="shared" si="25"/>
        <v>0</v>
      </c>
      <c r="I69" s="56">
        <f t="shared" si="25"/>
        <v>5</v>
      </c>
    </row>
    <row r="70" spans="1:9" ht="45" hidden="1" customHeight="1" x14ac:dyDescent="0.25">
      <c r="A70" s="102" t="s">
        <v>86</v>
      </c>
      <c r="B70" s="58">
        <v>522</v>
      </c>
      <c r="C70" s="59" t="s">
        <v>61</v>
      </c>
      <c r="D70" s="59">
        <v>13</v>
      </c>
      <c r="E70" s="104" t="s">
        <v>650</v>
      </c>
      <c r="F70" s="59">
        <v>240</v>
      </c>
      <c r="G70" s="56">
        <v>5</v>
      </c>
      <c r="H70" s="5"/>
      <c r="I70" s="18">
        <f t="shared" si="5"/>
        <v>5</v>
      </c>
    </row>
    <row r="71" spans="1:9" ht="26.4" hidden="1" x14ac:dyDescent="0.25">
      <c r="A71" s="9" t="s">
        <v>384</v>
      </c>
      <c r="B71" s="58">
        <v>522</v>
      </c>
      <c r="C71" s="59" t="s">
        <v>61</v>
      </c>
      <c r="D71" s="59">
        <v>13</v>
      </c>
      <c r="E71" s="59" t="s">
        <v>110</v>
      </c>
      <c r="F71" s="59" t="s">
        <v>64</v>
      </c>
      <c r="G71" s="55">
        <f>G72+G78</f>
        <v>1790.8</v>
      </c>
      <c r="H71" s="55">
        <f>H72+H78</f>
        <v>0</v>
      </c>
      <c r="I71" s="55">
        <f>I72+I78</f>
        <v>1790.8</v>
      </c>
    </row>
    <row r="72" spans="1:9" ht="26.4" hidden="1" x14ac:dyDescent="0.25">
      <c r="A72" s="9" t="s">
        <v>125</v>
      </c>
      <c r="B72" s="58">
        <v>522</v>
      </c>
      <c r="C72" s="59" t="s">
        <v>61</v>
      </c>
      <c r="D72" s="59">
        <v>13</v>
      </c>
      <c r="E72" s="59" t="s">
        <v>126</v>
      </c>
      <c r="F72" s="59" t="s">
        <v>64</v>
      </c>
      <c r="G72" s="55">
        <f>G73</f>
        <v>764</v>
      </c>
      <c r="H72" s="55">
        <f t="shared" ref="H72:I72" si="26">H73</f>
        <v>0</v>
      </c>
      <c r="I72" s="55">
        <f t="shared" si="26"/>
        <v>764</v>
      </c>
    </row>
    <row r="73" spans="1:9" ht="66" hidden="1" x14ac:dyDescent="0.25">
      <c r="A73" s="9" t="s">
        <v>127</v>
      </c>
      <c r="B73" s="58">
        <v>522</v>
      </c>
      <c r="C73" s="59" t="s">
        <v>61</v>
      </c>
      <c r="D73" s="59">
        <v>13</v>
      </c>
      <c r="E73" s="59" t="s">
        <v>128</v>
      </c>
      <c r="F73" s="59" t="s">
        <v>64</v>
      </c>
      <c r="G73" s="55">
        <f>G74+G76</f>
        <v>764</v>
      </c>
      <c r="H73" s="55">
        <f t="shared" ref="H73:I73" si="27">H74+H76</f>
        <v>0</v>
      </c>
      <c r="I73" s="55">
        <f t="shared" si="27"/>
        <v>764</v>
      </c>
    </row>
    <row r="74" spans="1:9" ht="82.2" hidden="1" customHeight="1" x14ac:dyDescent="0.25">
      <c r="A74" s="9" t="s">
        <v>73</v>
      </c>
      <c r="B74" s="58">
        <v>522</v>
      </c>
      <c r="C74" s="59" t="s">
        <v>61</v>
      </c>
      <c r="D74" s="59">
        <v>13</v>
      </c>
      <c r="E74" s="59" t="s">
        <v>128</v>
      </c>
      <c r="F74" s="59">
        <v>100</v>
      </c>
      <c r="G74" s="55">
        <f>G75</f>
        <v>731.7</v>
      </c>
      <c r="H74" s="55">
        <f t="shared" ref="H74:I74" si="28">H75</f>
        <v>0</v>
      </c>
      <c r="I74" s="55">
        <f t="shared" si="28"/>
        <v>731.7</v>
      </c>
    </row>
    <row r="75" spans="1:9" ht="30" hidden="1" customHeight="1" x14ac:dyDescent="0.25">
      <c r="A75" s="9" t="s">
        <v>74</v>
      </c>
      <c r="B75" s="58">
        <v>522</v>
      </c>
      <c r="C75" s="59" t="s">
        <v>61</v>
      </c>
      <c r="D75" s="59">
        <v>13</v>
      </c>
      <c r="E75" s="59" t="s">
        <v>128</v>
      </c>
      <c r="F75" s="59">
        <v>120</v>
      </c>
      <c r="G75" s="55">
        <v>731.7</v>
      </c>
      <c r="H75" s="5"/>
      <c r="I75" s="18">
        <f t="shared" ref="I75:I134" si="29">G75+H75</f>
        <v>731.7</v>
      </c>
    </row>
    <row r="76" spans="1:9" ht="28.95" hidden="1" customHeight="1" x14ac:dyDescent="0.25">
      <c r="A76" s="9" t="s">
        <v>85</v>
      </c>
      <c r="B76" s="58">
        <v>522</v>
      </c>
      <c r="C76" s="59" t="s">
        <v>61</v>
      </c>
      <c r="D76" s="59">
        <v>13</v>
      </c>
      <c r="E76" s="59" t="s">
        <v>128</v>
      </c>
      <c r="F76" s="59">
        <v>200</v>
      </c>
      <c r="G76" s="55">
        <f>G77</f>
        <v>32.299999999999997</v>
      </c>
      <c r="H76" s="55">
        <f t="shared" ref="H76:I76" si="30">H77</f>
        <v>0</v>
      </c>
      <c r="I76" s="55">
        <f t="shared" si="30"/>
        <v>32.299999999999997</v>
      </c>
    </row>
    <row r="77" spans="1:9" ht="39.6" hidden="1" x14ac:dyDescent="0.25">
      <c r="A77" s="9" t="s">
        <v>86</v>
      </c>
      <c r="B77" s="58">
        <v>522</v>
      </c>
      <c r="C77" s="59" t="s">
        <v>61</v>
      </c>
      <c r="D77" s="59">
        <v>13</v>
      </c>
      <c r="E77" s="59" t="s">
        <v>128</v>
      </c>
      <c r="F77" s="59">
        <v>240</v>
      </c>
      <c r="G77" s="55">
        <v>32.299999999999997</v>
      </c>
      <c r="H77" s="5"/>
      <c r="I77" s="18">
        <f t="shared" si="29"/>
        <v>32.299999999999997</v>
      </c>
    </row>
    <row r="78" spans="1:9" ht="17.399999999999999" hidden="1" customHeight="1" x14ac:dyDescent="0.25">
      <c r="A78" s="9" t="s">
        <v>111</v>
      </c>
      <c r="B78" s="58" t="s">
        <v>495</v>
      </c>
      <c r="C78" s="59" t="s">
        <v>61</v>
      </c>
      <c r="D78" s="59" t="s">
        <v>132</v>
      </c>
      <c r="E78" s="59" t="s">
        <v>112</v>
      </c>
      <c r="F78" s="59" t="s">
        <v>64</v>
      </c>
      <c r="G78" s="55">
        <f>G82+G79</f>
        <v>1026.8</v>
      </c>
      <c r="H78" s="55">
        <f t="shared" ref="H78:I78" si="31">H82+H79</f>
        <v>0</v>
      </c>
      <c r="I78" s="55">
        <f t="shared" si="31"/>
        <v>1026.8</v>
      </c>
    </row>
    <row r="79" spans="1:9" ht="52.8" hidden="1" x14ac:dyDescent="0.25">
      <c r="A79" s="9" t="s">
        <v>761</v>
      </c>
      <c r="B79" s="58" t="s">
        <v>495</v>
      </c>
      <c r="C79" s="59" t="s">
        <v>61</v>
      </c>
      <c r="D79" s="59" t="s">
        <v>132</v>
      </c>
      <c r="E79" s="54" t="s">
        <v>131</v>
      </c>
      <c r="F79" s="59" t="s">
        <v>64</v>
      </c>
      <c r="G79" s="55">
        <f t="shared" ref="G79:I80" si="32">G80</f>
        <v>200</v>
      </c>
      <c r="H79" s="55">
        <f t="shared" si="32"/>
        <v>0</v>
      </c>
      <c r="I79" s="55">
        <f t="shared" si="32"/>
        <v>200</v>
      </c>
    </row>
    <row r="80" spans="1:9" ht="28.95" hidden="1" customHeight="1" x14ac:dyDescent="0.25">
      <c r="A80" s="9" t="s">
        <v>85</v>
      </c>
      <c r="B80" s="58" t="s">
        <v>495</v>
      </c>
      <c r="C80" s="59" t="s">
        <v>61</v>
      </c>
      <c r="D80" s="59" t="s">
        <v>132</v>
      </c>
      <c r="E80" s="54" t="s">
        <v>131</v>
      </c>
      <c r="F80" s="59">
        <v>200</v>
      </c>
      <c r="G80" s="55">
        <f t="shared" si="32"/>
        <v>200</v>
      </c>
      <c r="H80" s="55">
        <f t="shared" si="32"/>
        <v>0</v>
      </c>
      <c r="I80" s="55">
        <f t="shared" si="32"/>
        <v>200</v>
      </c>
    </row>
    <row r="81" spans="1:9" ht="43.5" hidden="1" customHeight="1" x14ac:dyDescent="0.25">
      <c r="A81" s="9" t="s">
        <v>86</v>
      </c>
      <c r="B81" s="58" t="s">
        <v>495</v>
      </c>
      <c r="C81" s="59" t="s">
        <v>61</v>
      </c>
      <c r="D81" s="59" t="s">
        <v>132</v>
      </c>
      <c r="E81" s="54" t="s">
        <v>131</v>
      </c>
      <c r="F81" s="59">
        <v>240</v>
      </c>
      <c r="G81" s="55">
        <v>200</v>
      </c>
      <c r="H81" s="5"/>
      <c r="I81" s="18">
        <f t="shared" si="29"/>
        <v>200</v>
      </c>
    </row>
    <row r="82" spans="1:9" ht="32.4" hidden="1" customHeight="1" x14ac:dyDescent="0.25">
      <c r="A82" s="9" t="s">
        <v>534</v>
      </c>
      <c r="B82" s="58" t="s">
        <v>495</v>
      </c>
      <c r="C82" s="59" t="s">
        <v>61</v>
      </c>
      <c r="D82" s="59" t="s">
        <v>132</v>
      </c>
      <c r="E82" s="54" t="s">
        <v>535</v>
      </c>
      <c r="F82" s="59" t="s">
        <v>64</v>
      </c>
      <c r="G82" s="55">
        <f t="shared" ref="G82:I83" si="33">G83</f>
        <v>826.8</v>
      </c>
      <c r="H82" s="55">
        <f t="shared" si="33"/>
        <v>0</v>
      </c>
      <c r="I82" s="55">
        <f t="shared" si="33"/>
        <v>826.8</v>
      </c>
    </row>
    <row r="83" spans="1:9" ht="29.4" hidden="1" customHeight="1" x14ac:dyDescent="0.25">
      <c r="A83" s="9" t="s">
        <v>85</v>
      </c>
      <c r="B83" s="58" t="s">
        <v>495</v>
      </c>
      <c r="C83" s="59" t="s">
        <v>61</v>
      </c>
      <c r="D83" s="59" t="s">
        <v>132</v>
      </c>
      <c r="E83" s="54" t="s">
        <v>535</v>
      </c>
      <c r="F83" s="59">
        <v>200</v>
      </c>
      <c r="G83" s="55">
        <f t="shared" si="33"/>
        <v>826.8</v>
      </c>
      <c r="H83" s="55">
        <f t="shared" si="33"/>
        <v>0</v>
      </c>
      <c r="I83" s="55">
        <f t="shared" si="33"/>
        <v>826.8</v>
      </c>
    </row>
    <row r="84" spans="1:9" ht="44.25" hidden="1" customHeight="1" x14ac:dyDescent="0.25">
      <c r="A84" s="9" t="s">
        <v>86</v>
      </c>
      <c r="B84" s="58" t="s">
        <v>495</v>
      </c>
      <c r="C84" s="59" t="s">
        <v>61</v>
      </c>
      <c r="D84" s="59" t="s">
        <v>132</v>
      </c>
      <c r="E84" s="54" t="s">
        <v>535</v>
      </c>
      <c r="F84" s="59">
        <v>240</v>
      </c>
      <c r="G84" s="55">
        <v>826.8</v>
      </c>
      <c r="H84" s="5"/>
      <c r="I84" s="18">
        <f t="shared" si="29"/>
        <v>826.8</v>
      </c>
    </row>
    <row r="85" spans="1:9" ht="26.4" hidden="1" x14ac:dyDescent="0.25">
      <c r="A85" s="8" t="s">
        <v>138</v>
      </c>
      <c r="B85" s="60">
        <v>522</v>
      </c>
      <c r="C85" s="101" t="s">
        <v>78</v>
      </c>
      <c r="D85" s="101" t="s">
        <v>62</v>
      </c>
      <c r="E85" s="101" t="s">
        <v>63</v>
      </c>
      <c r="F85" s="101" t="s">
        <v>64</v>
      </c>
      <c r="G85" s="3">
        <f>G86+G108</f>
        <v>3880.8999999999996</v>
      </c>
      <c r="H85" s="3">
        <f t="shared" ref="H85:I85" si="34">H86+H108</f>
        <v>0</v>
      </c>
      <c r="I85" s="3">
        <f t="shared" si="34"/>
        <v>3880.8999999999996</v>
      </c>
    </row>
    <row r="86" spans="1:9" ht="45.6" hidden="1" customHeight="1" x14ac:dyDescent="0.25">
      <c r="A86" s="9" t="s">
        <v>385</v>
      </c>
      <c r="B86" s="58">
        <v>522</v>
      </c>
      <c r="C86" s="59" t="s">
        <v>78</v>
      </c>
      <c r="D86" s="59" t="s">
        <v>140</v>
      </c>
      <c r="E86" s="59" t="s">
        <v>386</v>
      </c>
      <c r="F86" s="59" t="s">
        <v>64</v>
      </c>
      <c r="G86" s="55">
        <f>G87</f>
        <v>3790.8999999999996</v>
      </c>
      <c r="H86" s="55">
        <f t="shared" ref="H86:I86" si="35">H87</f>
        <v>0</v>
      </c>
      <c r="I86" s="55">
        <f t="shared" si="35"/>
        <v>3790.8999999999996</v>
      </c>
    </row>
    <row r="87" spans="1:9" ht="75" hidden="1" customHeight="1" x14ac:dyDescent="0.25">
      <c r="A87" s="9" t="s">
        <v>651</v>
      </c>
      <c r="B87" s="58">
        <v>522</v>
      </c>
      <c r="C87" s="59" t="s">
        <v>78</v>
      </c>
      <c r="D87" s="59" t="s">
        <v>140</v>
      </c>
      <c r="E87" s="59" t="s">
        <v>141</v>
      </c>
      <c r="F87" s="59" t="s">
        <v>64</v>
      </c>
      <c r="G87" s="55">
        <f>G88+G99</f>
        <v>3790.8999999999996</v>
      </c>
      <c r="H87" s="55">
        <f t="shared" ref="H87:I87" si="36">H88+H99</f>
        <v>0</v>
      </c>
      <c r="I87" s="55">
        <f t="shared" si="36"/>
        <v>3790.8999999999996</v>
      </c>
    </row>
    <row r="88" spans="1:9" ht="66" hidden="1" x14ac:dyDescent="0.25">
      <c r="A88" s="9" t="s">
        <v>387</v>
      </c>
      <c r="B88" s="58">
        <v>522</v>
      </c>
      <c r="C88" s="59" t="s">
        <v>78</v>
      </c>
      <c r="D88" s="59" t="s">
        <v>140</v>
      </c>
      <c r="E88" s="59" t="s">
        <v>142</v>
      </c>
      <c r="F88" s="59" t="s">
        <v>64</v>
      </c>
      <c r="G88" s="55">
        <f>G89</f>
        <v>438</v>
      </c>
      <c r="H88" s="55">
        <f t="shared" ref="H88:I88" si="37">H89</f>
        <v>0</v>
      </c>
      <c r="I88" s="55">
        <f t="shared" si="37"/>
        <v>438</v>
      </c>
    </row>
    <row r="89" spans="1:9" ht="52.8" hidden="1" x14ac:dyDescent="0.25">
      <c r="A89" s="9" t="s">
        <v>143</v>
      </c>
      <c r="B89" s="58">
        <v>522</v>
      </c>
      <c r="C89" s="59" t="s">
        <v>78</v>
      </c>
      <c r="D89" s="59" t="s">
        <v>140</v>
      </c>
      <c r="E89" s="59" t="s">
        <v>144</v>
      </c>
      <c r="F89" s="59" t="s">
        <v>64</v>
      </c>
      <c r="G89" s="55">
        <f>G90+G93+G96</f>
        <v>438</v>
      </c>
      <c r="H89" s="55">
        <f t="shared" ref="H89:I89" si="38">H90+H93+H96</f>
        <v>0</v>
      </c>
      <c r="I89" s="55">
        <f t="shared" si="38"/>
        <v>438</v>
      </c>
    </row>
    <row r="90" spans="1:9" ht="45.75" hidden="1" customHeight="1" x14ac:dyDescent="0.25">
      <c r="A90" s="9" t="s">
        <v>145</v>
      </c>
      <c r="B90" s="58">
        <v>522</v>
      </c>
      <c r="C90" s="59" t="s">
        <v>78</v>
      </c>
      <c r="D90" s="59" t="s">
        <v>140</v>
      </c>
      <c r="E90" s="59" t="s">
        <v>146</v>
      </c>
      <c r="F90" s="59" t="s">
        <v>64</v>
      </c>
      <c r="G90" s="55">
        <f t="shared" ref="G90:I91" si="39">G91</f>
        <v>10</v>
      </c>
      <c r="H90" s="55">
        <f t="shared" si="39"/>
        <v>0</v>
      </c>
      <c r="I90" s="55">
        <f t="shared" si="39"/>
        <v>10</v>
      </c>
    </row>
    <row r="91" spans="1:9" ht="26.4" hidden="1" x14ac:dyDescent="0.25">
      <c r="A91" s="9" t="s">
        <v>85</v>
      </c>
      <c r="B91" s="58">
        <v>522</v>
      </c>
      <c r="C91" s="59" t="s">
        <v>78</v>
      </c>
      <c r="D91" s="59" t="s">
        <v>140</v>
      </c>
      <c r="E91" s="59" t="s">
        <v>146</v>
      </c>
      <c r="F91" s="59">
        <v>200</v>
      </c>
      <c r="G91" s="55">
        <f t="shared" si="39"/>
        <v>10</v>
      </c>
      <c r="H91" s="55">
        <f t="shared" si="39"/>
        <v>0</v>
      </c>
      <c r="I91" s="55">
        <f t="shared" si="39"/>
        <v>10</v>
      </c>
    </row>
    <row r="92" spans="1:9" ht="46.5" hidden="1" customHeight="1" x14ac:dyDescent="0.25">
      <c r="A92" s="9" t="s">
        <v>86</v>
      </c>
      <c r="B92" s="58">
        <v>522</v>
      </c>
      <c r="C92" s="59" t="s">
        <v>78</v>
      </c>
      <c r="D92" s="59" t="s">
        <v>140</v>
      </c>
      <c r="E92" s="59" t="s">
        <v>146</v>
      </c>
      <c r="F92" s="59">
        <v>240</v>
      </c>
      <c r="G92" s="55">
        <v>10</v>
      </c>
      <c r="H92" s="5"/>
      <c r="I92" s="18">
        <f t="shared" si="29"/>
        <v>10</v>
      </c>
    </row>
    <row r="93" spans="1:9" ht="61.5" hidden="1" customHeight="1" x14ac:dyDescent="0.25">
      <c r="A93" s="9" t="s">
        <v>388</v>
      </c>
      <c r="B93" s="58">
        <v>522</v>
      </c>
      <c r="C93" s="59" t="s">
        <v>78</v>
      </c>
      <c r="D93" s="59" t="s">
        <v>140</v>
      </c>
      <c r="E93" s="59" t="s">
        <v>148</v>
      </c>
      <c r="F93" s="59" t="s">
        <v>64</v>
      </c>
      <c r="G93" s="55">
        <f t="shared" ref="G93:I94" si="40">G94</f>
        <v>70</v>
      </c>
      <c r="H93" s="55">
        <f t="shared" si="40"/>
        <v>0</v>
      </c>
      <c r="I93" s="55">
        <f t="shared" si="40"/>
        <v>70</v>
      </c>
    </row>
    <row r="94" spans="1:9" ht="26.4" hidden="1" x14ac:dyDescent="0.25">
      <c r="A94" s="9" t="s">
        <v>85</v>
      </c>
      <c r="B94" s="58">
        <v>522</v>
      </c>
      <c r="C94" s="59" t="s">
        <v>78</v>
      </c>
      <c r="D94" s="59" t="s">
        <v>140</v>
      </c>
      <c r="E94" s="59" t="s">
        <v>148</v>
      </c>
      <c r="F94" s="59">
        <v>200</v>
      </c>
      <c r="G94" s="55">
        <f t="shared" si="40"/>
        <v>70</v>
      </c>
      <c r="H94" s="55">
        <f t="shared" si="40"/>
        <v>0</v>
      </c>
      <c r="I94" s="55">
        <f t="shared" si="40"/>
        <v>70</v>
      </c>
    </row>
    <row r="95" spans="1:9" ht="39.6" hidden="1" x14ac:dyDescent="0.25">
      <c r="A95" s="9" t="s">
        <v>86</v>
      </c>
      <c r="B95" s="58">
        <v>522</v>
      </c>
      <c r="C95" s="59" t="s">
        <v>78</v>
      </c>
      <c r="D95" s="59" t="s">
        <v>140</v>
      </c>
      <c r="E95" s="59" t="s">
        <v>148</v>
      </c>
      <c r="F95" s="59">
        <v>240</v>
      </c>
      <c r="G95" s="55">
        <v>70</v>
      </c>
      <c r="H95" s="5"/>
      <c r="I95" s="18">
        <f t="shared" si="29"/>
        <v>70</v>
      </c>
    </row>
    <row r="96" spans="1:9" ht="39.6" hidden="1" x14ac:dyDescent="0.25">
      <c r="A96" s="105" t="s">
        <v>976</v>
      </c>
      <c r="B96" s="58">
        <v>522</v>
      </c>
      <c r="C96" s="59" t="s">
        <v>78</v>
      </c>
      <c r="D96" s="59" t="s">
        <v>140</v>
      </c>
      <c r="E96" s="59" t="s">
        <v>150</v>
      </c>
      <c r="F96" s="59" t="s">
        <v>64</v>
      </c>
      <c r="G96" s="55">
        <f>G97</f>
        <v>358</v>
      </c>
      <c r="H96" s="55">
        <f t="shared" ref="H96:I97" si="41">H97</f>
        <v>0</v>
      </c>
      <c r="I96" s="55">
        <f t="shared" si="41"/>
        <v>358</v>
      </c>
    </row>
    <row r="97" spans="1:9" ht="28.95" hidden="1" customHeight="1" x14ac:dyDescent="0.25">
      <c r="A97" s="9" t="s">
        <v>85</v>
      </c>
      <c r="B97" s="58">
        <v>522</v>
      </c>
      <c r="C97" s="59" t="s">
        <v>78</v>
      </c>
      <c r="D97" s="59" t="s">
        <v>140</v>
      </c>
      <c r="E97" s="59" t="s">
        <v>150</v>
      </c>
      <c r="F97" s="59">
        <v>200</v>
      </c>
      <c r="G97" s="55">
        <f>G98</f>
        <v>358</v>
      </c>
      <c r="H97" s="55">
        <f t="shared" si="41"/>
        <v>0</v>
      </c>
      <c r="I97" s="55">
        <f t="shared" si="41"/>
        <v>358</v>
      </c>
    </row>
    <row r="98" spans="1:9" ht="45" hidden="1" customHeight="1" x14ac:dyDescent="0.25">
      <c r="A98" s="9" t="s">
        <v>86</v>
      </c>
      <c r="B98" s="58">
        <v>522</v>
      </c>
      <c r="C98" s="59" t="s">
        <v>78</v>
      </c>
      <c r="D98" s="59" t="s">
        <v>140</v>
      </c>
      <c r="E98" s="59" t="s">
        <v>150</v>
      </c>
      <c r="F98" s="59">
        <v>240</v>
      </c>
      <c r="G98" s="55">
        <v>358</v>
      </c>
      <c r="H98" s="5"/>
      <c r="I98" s="18">
        <f t="shared" si="29"/>
        <v>358</v>
      </c>
    </row>
    <row r="99" spans="1:9" ht="91.5" hidden="1" customHeight="1" x14ac:dyDescent="0.25">
      <c r="A99" s="9" t="s">
        <v>743</v>
      </c>
      <c r="B99" s="58">
        <v>522</v>
      </c>
      <c r="C99" s="59" t="s">
        <v>78</v>
      </c>
      <c r="D99" s="59" t="s">
        <v>140</v>
      </c>
      <c r="E99" s="59" t="s">
        <v>151</v>
      </c>
      <c r="F99" s="59" t="s">
        <v>64</v>
      </c>
      <c r="G99" s="55">
        <f t="shared" ref="G99:I100" si="42">G100</f>
        <v>3352.8999999999996</v>
      </c>
      <c r="H99" s="55">
        <f t="shared" si="42"/>
        <v>0</v>
      </c>
      <c r="I99" s="55">
        <f t="shared" si="42"/>
        <v>3352.8999999999996</v>
      </c>
    </row>
    <row r="100" spans="1:9" ht="39.6" hidden="1" x14ac:dyDescent="0.25">
      <c r="A100" s="9" t="s">
        <v>152</v>
      </c>
      <c r="B100" s="58">
        <v>522</v>
      </c>
      <c r="C100" s="59" t="s">
        <v>78</v>
      </c>
      <c r="D100" s="59" t="s">
        <v>140</v>
      </c>
      <c r="E100" s="59" t="s">
        <v>153</v>
      </c>
      <c r="F100" s="59" t="s">
        <v>64</v>
      </c>
      <c r="G100" s="55">
        <f t="shared" si="42"/>
        <v>3352.8999999999996</v>
      </c>
      <c r="H100" s="55">
        <f t="shared" si="42"/>
        <v>0</v>
      </c>
      <c r="I100" s="55">
        <f t="shared" si="42"/>
        <v>3352.8999999999996</v>
      </c>
    </row>
    <row r="101" spans="1:9" ht="26.4" hidden="1" x14ac:dyDescent="0.25">
      <c r="A101" s="9" t="s">
        <v>389</v>
      </c>
      <c r="B101" s="58">
        <v>522</v>
      </c>
      <c r="C101" s="59" t="s">
        <v>78</v>
      </c>
      <c r="D101" s="59" t="s">
        <v>140</v>
      </c>
      <c r="E101" s="59" t="s">
        <v>155</v>
      </c>
      <c r="F101" s="59" t="s">
        <v>64</v>
      </c>
      <c r="G101" s="55">
        <f>G102+G104+G106</f>
        <v>3352.8999999999996</v>
      </c>
      <c r="H101" s="55">
        <f t="shared" ref="H101:I101" si="43">H102+H104+H106</f>
        <v>0</v>
      </c>
      <c r="I101" s="55">
        <f t="shared" si="43"/>
        <v>3352.8999999999996</v>
      </c>
    </row>
    <row r="102" spans="1:9" ht="82.2" hidden="1" customHeight="1" x14ac:dyDescent="0.25">
      <c r="A102" s="9" t="s">
        <v>73</v>
      </c>
      <c r="B102" s="58">
        <v>522</v>
      </c>
      <c r="C102" s="59" t="s">
        <v>78</v>
      </c>
      <c r="D102" s="59" t="s">
        <v>140</v>
      </c>
      <c r="E102" s="59" t="s">
        <v>155</v>
      </c>
      <c r="F102" s="59">
        <v>100</v>
      </c>
      <c r="G102" s="55">
        <f>G103</f>
        <v>2955.2</v>
      </c>
      <c r="H102" s="55">
        <f t="shared" ref="H102:I102" si="44">H103</f>
        <v>0</v>
      </c>
      <c r="I102" s="55">
        <f t="shared" si="44"/>
        <v>2955.2</v>
      </c>
    </row>
    <row r="103" spans="1:9" ht="29.25" hidden="1" customHeight="1" x14ac:dyDescent="0.25">
      <c r="A103" s="9" t="s">
        <v>130</v>
      </c>
      <c r="B103" s="58">
        <v>522</v>
      </c>
      <c r="C103" s="59" t="s">
        <v>78</v>
      </c>
      <c r="D103" s="59" t="s">
        <v>140</v>
      </c>
      <c r="E103" s="59" t="s">
        <v>155</v>
      </c>
      <c r="F103" s="59">
        <v>110</v>
      </c>
      <c r="G103" s="55">
        <v>2955.2</v>
      </c>
      <c r="H103" s="5"/>
      <c r="I103" s="18">
        <f t="shared" si="29"/>
        <v>2955.2</v>
      </c>
    </row>
    <row r="104" spans="1:9" ht="26.4" hidden="1" x14ac:dyDescent="0.25">
      <c r="A104" s="9" t="s">
        <v>85</v>
      </c>
      <c r="B104" s="58">
        <v>522</v>
      </c>
      <c r="C104" s="59" t="s">
        <v>78</v>
      </c>
      <c r="D104" s="59" t="s">
        <v>140</v>
      </c>
      <c r="E104" s="59" t="s">
        <v>155</v>
      </c>
      <c r="F104" s="59">
        <v>200</v>
      </c>
      <c r="G104" s="55">
        <f>G105</f>
        <v>396.7</v>
      </c>
      <c r="H104" s="55">
        <f t="shared" ref="H104:I104" si="45">H105</f>
        <v>0</v>
      </c>
      <c r="I104" s="55">
        <f t="shared" si="45"/>
        <v>396.7</v>
      </c>
    </row>
    <row r="105" spans="1:9" ht="45" hidden="1" customHeight="1" x14ac:dyDescent="0.25">
      <c r="A105" s="9" t="s">
        <v>86</v>
      </c>
      <c r="B105" s="58">
        <v>522</v>
      </c>
      <c r="C105" s="59" t="s">
        <v>78</v>
      </c>
      <c r="D105" s="59" t="s">
        <v>140</v>
      </c>
      <c r="E105" s="59" t="s">
        <v>155</v>
      </c>
      <c r="F105" s="59">
        <v>240</v>
      </c>
      <c r="G105" s="55">
        <v>396.7</v>
      </c>
      <c r="H105" s="5"/>
      <c r="I105" s="18">
        <f t="shared" si="29"/>
        <v>396.7</v>
      </c>
    </row>
    <row r="106" spans="1:9" ht="16.95" hidden="1" customHeight="1" x14ac:dyDescent="0.25">
      <c r="A106" s="9" t="s">
        <v>87</v>
      </c>
      <c r="B106" s="58">
        <v>522</v>
      </c>
      <c r="C106" s="59" t="s">
        <v>78</v>
      </c>
      <c r="D106" s="59" t="s">
        <v>140</v>
      </c>
      <c r="E106" s="59" t="s">
        <v>155</v>
      </c>
      <c r="F106" s="59">
        <v>800</v>
      </c>
      <c r="G106" s="55">
        <f>G107</f>
        <v>1</v>
      </c>
      <c r="H106" s="55">
        <f t="shared" ref="H106:I106" si="46">H107</f>
        <v>0</v>
      </c>
      <c r="I106" s="55">
        <f t="shared" si="46"/>
        <v>1</v>
      </c>
    </row>
    <row r="107" spans="1:9" ht="15.6" hidden="1" customHeight="1" x14ac:dyDescent="0.25">
      <c r="A107" s="9" t="s">
        <v>88</v>
      </c>
      <c r="B107" s="58">
        <v>522</v>
      </c>
      <c r="C107" s="59" t="s">
        <v>78</v>
      </c>
      <c r="D107" s="59" t="s">
        <v>140</v>
      </c>
      <c r="E107" s="59" t="s">
        <v>155</v>
      </c>
      <c r="F107" s="59">
        <v>850</v>
      </c>
      <c r="G107" s="55">
        <v>1</v>
      </c>
      <c r="H107" s="5"/>
      <c r="I107" s="18">
        <f t="shared" si="29"/>
        <v>1</v>
      </c>
    </row>
    <row r="108" spans="1:9" ht="43.5" hidden="1" customHeight="1" x14ac:dyDescent="0.25">
      <c r="A108" s="9" t="s">
        <v>157</v>
      </c>
      <c r="B108" s="58" t="s">
        <v>495</v>
      </c>
      <c r="C108" s="59" t="s">
        <v>78</v>
      </c>
      <c r="D108" s="59" t="s">
        <v>158</v>
      </c>
      <c r="E108" s="54" t="s">
        <v>63</v>
      </c>
      <c r="F108" s="59" t="s">
        <v>64</v>
      </c>
      <c r="G108" s="55">
        <f>G109+G115+G120</f>
        <v>90</v>
      </c>
      <c r="H108" s="55">
        <f t="shared" ref="H108:I108" si="47">H109+H115+H120</f>
        <v>0</v>
      </c>
      <c r="I108" s="55">
        <f t="shared" si="47"/>
        <v>90</v>
      </c>
    </row>
    <row r="109" spans="1:9" ht="45.75" hidden="1" customHeight="1" x14ac:dyDescent="0.25">
      <c r="A109" s="9" t="s">
        <v>652</v>
      </c>
      <c r="B109" s="58" t="s">
        <v>495</v>
      </c>
      <c r="C109" s="59" t="s">
        <v>78</v>
      </c>
      <c r="D109" s="59" t="s">
        <v>158</v>
      </c>
      <c r="E109" s="54" t="s">
        <v>159</v>
      </c>
      <c r="F109" s="59" t="s">
        <v>64</v>
      </c>
      <c r="G109" s="55">
        <f t="shared" ref="G109:I113" si="48">G110</f>
        <v>20</v>
      </c>
      <c r="H109" s="55">
        <f t="shared" si="48"/>
        <v>0</v>
      </c>
      <c r="I109" s="55">
        <f t="shared" si="48"/>
        <v>20</v>
      </c>
    </row>
    <row r="110" spans="1:9" ht="52.95" hidden="1" customHeight="1" x14ac:dyDescent="0.25">
      <c r="A110" s="9" t="s">
        <v>477</v>
      </c>
      <c r="B110" s="58" t="s">
        <v>495</v>
      </c>
      <c r="C110" s="59" t="s">
        <v>78</v>
      </c>
      <c r="D110" s="59" t="s">
        <v>158</v>
      </c>
      <c r="E110" s="54" t="s">
        <v>481</v>
      </c>
      <c r="F110" s="59" t="s">
        <v>64</v>
      </c>
      <c r="G110" s="55">
        <f t="shared" si="48"/>
        <v>20</v>
      </c>
      <c r="H110" s="55">
        <f t="shared" si="48"/>
        <v>0</v>
      </c>
      <c r="I110" s="55">
        <f t="shared" si="48"/>
        <v>20</v>
      </c>
    </row>
    <row r="111" spans="1:9" ht="26.4" hidden="1" x14ac:dyDescent="0.25">
      <c r="A111" s="9" t="s">
        <v>478</v>
      </c>
      <c r="B111" s="58" t="s">
        <v>495</v>
      </c>
      <c r="C111" s="59" t="s">
        <v>78</v>
      </c>
      <c r="D111" s="59" t="s">
        <v>158</v>
      </c>
      <c r="E111" s="54" t="s">
        <v>482</v>
      </c>
      <c r="F111" s="59" t="s">
        <v>64</v>
      </c>
      <c r="G111" s="55">
        <f t="shared" si="48"/>
        <v>20</v>
      </c>
      <c r="H111" s="55">
        <f t="shared" si="48"/>
        <v>0</v>
      </c>
      <c r="I111" s="55">
        <f t="shared" si="48"/>
        <v>20</v>
      </c>
    </row>
    <row r="112" spans="1:9" ht="47.25" hidden="1" customHeight="1" x14ac:dyDescent="0.25">
      <c r="A112" s="9" t="s">
        <v>479</v>
      </c>
      <c r="B112" s="58" t="s">
        <v>495</v>
      </c>
      <c r="C112" s="59" t="s">
        <v>78</v>
      </c>
      <c r="D112" s="59" t="s">
        <v>158</v>
      </c>
      <c r="E112" s="54" t="s">
        <v>483</v>
      </c>
      <c r="F112" s="59" t="s">
        <v>64</v>
      </c>
      <c r="G112" s="55">
        <f t="shared" si="48"/>
        <v>20</v>
      </c>
      <c r="H112" s="55">
        <f t="shared" si="48"/>
        <v>0</v>
      </c>
      <c r="I112" s="55">
        <f t="shared" si="48"/>
        <v>20</v>
      </c>
    </row>
    <row r="113" spans="1:9" ht="30" hidden="1" customHeight="1" x14ac:dyDescent="0.25">
      <c r="A113" s="9" t="s">
        <v>565</v>
      </c>
      <c r="B113" s="58" t="s">
        <v>495</v>
      </c>
      <c r="C113" s="59" t="s">
        <v>78</v>
      </c>
      <c r="D113" s="59" t="s">
        <v>158</v>
      </c>
      <c r="E113" s="54" t="s">
        <v>483</v>
      </c>
      <c r="F113" s="59" t="s">
        <v>480</v>
      </c>
      <c r="G113" s="55">
        <f t="shared" si="48"/>
        <v>20</v>
      </c>
      <c r="H113" s="55">
        <f t="shared" si="48"/>
        <v>0</v>
      </c>
      <c r="I113" s="55">
        <f t="shared" si="48"/>
        <v>20</v>
      </c>
    </row>
    <row r="114" spans="1:9" ht="48" hidden="1" customHeight="1" x14ac:dyDescent="0.25">
      <c r="A114" s="9" t="s">
        <v>86</v>
      </c>
      <c r="B114" s="58" t="s">
        <v>495</v>
      </c>
      <c r="C114" s="59" t="s">
        <v>78</v>
      </c>
      <c r="D114" s="59" t="s">
        <v>158</v>
      </c>
      <c r="E114" s="54" t="s">
        <v>483</v>
      </c>
      <c r="F114" s="59" t="s">
        <v>476</v>
      </c>
      <c r="G114" s="55">
        <v>20</v>
      </c>
      <c r="H114" s="5"/>
      <c r="I114" s="18">
        <f t="shared" si="29"/>
        <v>20</v>
      </c>
    </row>
    <row r="115" spans="1:9" ht="43.5" hidden="1" customHeight="1" x14ac:dyDescent="0.25">
      <c r="A115" s="9" t="s">
        <v>718</v>
      </c>
      <c r="B115" s="58" t="s">
        <v>495</v>
      </c>
      <c r="C115" s="59" t="s">
        <v>78</v>
      </c>
      <c r="D115" s="59" t="s">
        <v>158</v>
      </c>
      <c r="E115" s="54" t="s">
        <v>536</v>
      </c>
      <c r="F115" s="59" t="s">
        <v>64</v>
      </c>
      <c r="G115" s="56">
        <f t="shared" ref="G115:I118" si="49">G116</f>
        <v>20</v>
      </c>
      <c r="H115" s="56">
        <f t="shared" si="49"/>
        <v>0</v>
      </c>
      <c r="I115" s="56">
        <f t="shared" si="49"/>
        <v>20</v>
      </c>
    </row>
    <row r="116" spans="1:9" ht="82.2" hidden="1" customHeight="1" x14ac:dyDescent="0.25">
      <c r="A116" s="9" t="s">
        <v>537</v>
      </c>
      <c r="B116" s="58" t="s">
        <v>495</v>
      </c>
      <c r="C116" s="59" t="s">
        <v>78</v>
      </c>
      <c r="D116" s="59" t="s">
        <v>158</v>
      </c>
      <c r="E116" s="54" t="s">
        <v>538</v>
      </c>
      <c r="F116" s="59" t="s">
        <v>64</v>
      </c>
      <c r="G116" s="56">
        <f t="shared" si="49"/>
        <v>20</v>
      </c>
      <c r="H116" s="56">
        <f t="shared" si="49"/>
        <v>0</v>
      </c>
      <c r="I116" s="56">
        <f t="shared" si="49"/>
        <v>20</v>
      </c>
    </row>
    <row r="117" spans="1:9" ht="52.95" hidden="1" customHeight="1" x14ac:dyDescent="0.25">
      <c r="A117" s="9" t="s">
        <v>539</v>
      </c>
      <c r="B117" s="58" t="s">
        <v>495</v>
      </c>
      <c r="C117" s="59" t="s">
        <v>78</v>
      </c>
      <c r="D117" s="59" t="s">
        <v>158</v>
      </c>
      <c r="E117" s="54" t="s">
        <v>540</v>
      </c>
      <c r="F117" s="59" t="s">
        <v>64</v>
      </c>
      <c r="G117" s="56">
        <f t="shared" si="49"/>
        <v>20</v>
      </c>
      <c r="H117" s="56">
        <f t="shared" si="49"/>
        <v>0</v>
      </c>
      <c r="I117" s="56">
        <f t="shared" si="49"/>
        <v>20</v>
      </c>
    </row>
    <row r="118" spans="1:9" ht="32.25" hidden="1" customHeight="1" x14ac:dyDescent="0.25">
      <c r="A118" s="9" t="s">
        <v>85</v>
      </c>
      <c r="B118" s="58" t="s">
        <v>495</v>
      </c>
      <c r="C118" s="59" t="s">
        <v>78</v>
      </c>
      <c r="D118" s="59" t="s">
        <v>158</v>
      </c>
      <c r="E118" s="54" t="s">
        <v>540</v>
      </c>
      <c r="F118" s="59" t="s">
        <v>480</v>
      </c>
      <c r="G118" s="56">
        <f t="shared" si="49"/>
        <v>20</v>
      </c>
      <c r="H118" s="56">
        <f t="shared" si="49"/>
        <v>0</v>
      </c>
      <c r="I118" s="56">
        <f t="shared" si="49"/>
        <v>20</v>
      </c>
    </row>
    <row r="119" spans="1:9" ht="45.75" hidden="1" customHeight="1" x14ac:dyDescent="0.25">
      <c r="A119" s="9" t="s">
        <v>86</v>
      </c>
      <c r="B119" s="58" t="s">
        <v>495</v>
      </c>
      <c r="C119" s="59" t="s">
        <v>78</v>
      </c>
      <c r="D119" s="59" t="s">
        <v>158</v>
      </c>
      <c r="E119" s="54" t="s">
        <v>540</v>
      </c>
      <c r="F119" s="59" t="s">
        <v>476</v>
      </c>
      <c r="G119" s="56">
        <v>20</v>
      </c>
      <c r="H119" s="5"/>
      <c r="I119" s="18">
        <f t="shared" si="29"/>
        <v>20</v>
      </c>
    </row>
    <row r="120" spans="1:9" ht="75.75" hidden="1" customHeight="1" x14ac:dyDescent="0.25">
      <c r="A120" s="9" t="s">
        <v>722</v>
      </c>
      <c r="B120" s="58" t="s">
        <v>495</v>
      </c>
      <c r="C120" s="59" t="s">
        <v>78</v>
      </c>
      <c r="D120" s="59" t="s">
        <v>158</v>
      </c>
      <c r="E120" s="54" t="s">
        <v>542</v>
      </c>
      <c r="F120" s="59" t="s">
        <v>64</v>
      </c>
      <c r="G120" s="56">
        <f t="shared" ref="G120:I123" si="50">G121</f>
        <v>50</v>
      </c>
      <c r="H120" s="56">
        <f t="shared" si="50"/>
        <v>0</v>
      </c>
      <c r="I120" s="56">
        <f t="shared" si="50"/>
        <v>50</v>
      </c>
    </row>
    <row r="121" spans="1:9" ht="94.5" hidden="1" customHeight="1" x14ac:dyDescent="0.25">
      <c r="A121" s="9" t="s">
        <v>541</v>
      </c>
      <c r="B121" s="58" t="s">
        <v>495</v>
      </c>
      <c r="C121" s="59" t="s">
        <v>78</v>
      </c>
      <c r="D121" s="59" t="s">
        <v>158</v>
      </c>
      <c r="E121" s="54" t="s">
        <v>543</v>
      </c>
      <c r="F121" s="59" t="s">
        <v>64</v>
      </c>
      <c r="G121" s="56">
        <f t="shared" si="50"/>
        <v>50</v>
      </c>
      <c r="H121" s="56">
        <f t="shared" si="50"/>
        <v>0</v>
      </c>
      <c r="I121" s="56">
        <f t="shared" si="50"/>
        <v>50</v>
      </c>
    </row>
    <row r="122" spans="1:9" ht="76.5" hidden="1" customHeight="1" x14ac:dyDescent="0.25">
      <c r="A122" s="9" t="s">
        <v>544</v>
      </c>
      <c r="B122" s="58" t="s">
        <v>495</v>
      </c>
      <c r="C122" s="59" t="s">
        <v>78</v>
      </c>
      <c r="D122" s="59" t="s">
        <v>158</v>
      </c>
      <c r="E122" s="54" t="s">
        <v>545</v>
      </c>
      <c r="F122" s="59" t="s">
        <v>64</v>
      </c>
      <c r="G122" s="56">
        <f t="shared" si="50"/>
        <v>50</v>
      </c>
      <c r="H122" s="56">
        <f t="shared" si="50"/>
        <v>0</v>
      </c>
      <c r="I122" s="56">
        <f t="shared" si="50"/>
        <v>50</v>
      </c>
    </row>
    <row r="123" spans="1:9" ht="29.25" hidden="1" customHeight="1" x14ac:dyDescent="0.25">
      <c r="A123" s="9" t="s">
        <v>85</v>
      </c>
      <c r="B123" s="58" t="s">
        <v>495</v>
      </c>
      <c r="C123" s="59" t="s">
        <v>78</v>
      </c>
      <c r="D123" s="59" t="s">
        <v>158</v>
      </c>
      <c r="E123" s="54" t="s">
        <v>545</v>
      </c>
      <c r="F123" s="59" t="s">
        <v>480</v>
      </c>
      <c r="G123" s="56">
        <f t="shared" si="50"/>
        <v>50</v>
      </c>
      <c r="H123" s="56">
        <f t="shared" si="50"/>
        <v>0</v>
      </c>
      <c r="I123" s="56">
        <f t="shared" si="50"/>
        <v>50</v>
      </c>
    </row>
    <row r="124" spans="1:9" ht="45.75" hidden="1" customHeight="1" x14ac:dyDescent="0.25">
      <c r="A124" s="9" t="s">
        <v>86</v>
      </c>
      <c r="B124" s="58" t="s">
        <v>495</v>
      </c>
      <c r="C124" s="59" t="s">
        <v>78</v>
      </c>
      <c r="D124" s="59" t="s">
        <v>158</v>
      </c>
      <c r="E124" s="54" t="s">
        <v>545</v>
      </c>
      <c r="F124" s="59" t="s">
        <v>476</v>
      </c>
      <c r="G124" s="56">
        <v>50</v>
      </c>
      <c r="H124" s="5"/>
      <c r="I124" s="18">
        <f t="shared" si="29"/>
        <v>50</v>
      </c>
    </row>
    <row r="125" spans="1:9" ht="15.75" hidden="1" customHeight="1" x14ac:dyDescent="0.25">
      <c r="A125" s="8" t="s">
        <v>168</v>
      </c>
      <c r="B125" s="60">
        <v>522</v>
      </c>
      <c r="C125" s="101" t="s">
        <v>90</v>
      </c>
      <c r="D125" s="101" t="s">
        <v>62</v>
      </c>
      <c r="E125" s="60" t="s">
        <v>63</v>
      </c>
      <c r="F125" s="101" t="s">
        <v>64</v>
      </c>
      <c r="G125" s="3">
        <f>G147+G126</f>
        <v>72781.700000000012</v>
      </c>
      <c r="H125" s="3">
        <f t="shared" ref="H125:I125" si="51">H147+H126</f>
        <v>0</v>
      </c>
      <c r="I125" s="3">
        <f t="shared" si="51"/>
        <v>72781.700000000012</v>
      </c>
    </row>
    <row r="126" spans="1:9" ht="15.75" hidden="1" customHeight="1" x14ac:dyDescent="0.25">
      <c r="A126" s="9" t="s">
        <v>566</v>
      </c>
      <c r="B126" s="58" t="s">
        <v>495</v>
      </c>
      <c r="C126" s="59" t="s">
        <v>90</v>
      </c>
      <c r="D126" s="59" t="s">
        <v>140</v>
      </c>
      <c r="E126" s="58" t="s">
        <v>302</v>
      </c>
      <c r="F126" s="59" t="s">
        <v>64</v>
      </c>
      <c r="G126" s="55">
        <f t="shared" ref="G126:I127" si="52">G127</f>
        <v>71286.700000000012</v>
      </c>
      <c r="H126" s="55">
        <f t="shared" si="52"/>
        <v>0</v>
      </c>
      <c r="I126" s="55">
        <f t="shared" si="52"/>
        <v>71286.700000000012</v>
      </c>
    </row>
    <row r="127" spans="1:9" ht="54" hidden="1" customHeight="1" x14ac:dyDescent="0.25">
      <c r="A127" s="9" t="s">
        <v>726</v>
      </c>
      <c r="B127" s="58" t="s">
        <v>495</v>
      </c>
      <c r="C127" s="59" t="s">
        <v>90</v>
      </c>
      <c r="D127" s="59" t="s">
        <v>140</v>
      </c>
      <c r="E127" s="58" t="s">
        <v>186</v>
      </c>
      <c r="F127" s="59" t="s">
        <v>64</v>
      </c>
      <c r="G127" s="55">
        <f t="shared" si="52"/>
        <v>71286.700000000012</v>
      </c>
      <c r="H127" s="55">
        <f t="shared" si="52"/>
        <v>0</v>
      </c>
      <c r="I127" s="55">
        <f t="shared" si="52"/>
        <v>71286.700000000012</v>
      </c>
    </row>
    <row r="128" spans="1:9" ht="30" hidden="1" customHeight="1" x14ac:dyDescent="0.25">
      <c r="A128" s="9" t="s">
        <v>567</v>
      </c>
      <c r="B128" s="58" t="s">
        <v>495</v>
      </c>
      <c r="C128" s="59" t="s">
        <v>90</v>
      </c>
      <c r="D128" s="59" t="s">
        <v>140</v>
      </c>
      <c r="E128" s="58" t="s">
        <v>554</v>
      </c>
      <c r="F128" s="59" t="s">
        <v>64</v>
      </c>
      <c r="G128" s="55">
        <f>G129+G135+G132+G138+G141+G144</f>
        <v>71286.700000000012</v>
      </c>
      <c r="H128" s="55">
        <f t="shared" ref="H128:I128" si="53">H129+H135+H132+H138+H141+H144</f>
        <v>0</v>
      </c>
      <c r="I128" s="55">
        <f t="shared" si="53"/>
        <v>71286.700000000012</v>
      </c>
    </row>
    <row r="129" spans="1:9" ht="45" hidden="1" customHeight="1" x14ac:dyDescent="0.25">
      <c r="A129" s="9" t="s">
        <v>568</v>
      </c>
      <c r="B129" s="58" t="s">
        <v>495</v>
      </c>
      <c r="C129" s="59" t="s">
        <v>90</v>
      </c>
      <c r="D129" s="59" t="s">
        <v>140</v>
      </c>
      <c r="E129" s="58" t="s">
        <v>555</v>
      </c>
      <c r="F129" s="59" t="s">
        <v>64</v>
      </c>
      <c r="G129" s="55">
        <f t="shared" ref="G129:I130" si="54">G130</f>
        <v>34218.300000000003</v>
      </c>
      <c r="H129" s="55">
        <f t="shared" si="54"/>
        <v>0</v>
      </c>
      <c r="I129" s="55">
        <f t="shared" si="54"/>
        <v>34218.300000000003</v>
      </c>
    </row>
    <row r="130" spans="1:9" ht="30" hidden="1" customHeight="1" x14ac:dyDescent="0.25">
      <c r="A130" s="9" t="s">
        <v>85</v>
      </c>
      <c r="B130" s="58" t="s">
        <v>495</v>
      </c>
      <c r="C130" s="59" t="s">
        <v>90</v>
      </c>
      <c r="D130" s="59" t="s">
        <v>140</v>
      </c>
      <c r="E130" s="58" t="s">
        <v>555</v>
      </c>
      <c r="F130" s="59" t="s">
        <v>480</v>
      </c>
      <c r="G130" s="55">
        <f t="shared" si="54"/>
        <v>34218.300000000003</v>
      </c>
      <c r="H130" s="55">
        <f t="shared" si="54"/>
        <v>0</v>
      </c>
      <c r="I130" s="55">
        <f t="shared" si="54"/>
        <v>34218.300000000003</v>
      </c>
    </row>
    <row r="131" spans="1:9" ht="45" hidden="1" customHeight="1" x14ac:dyDescent="0.25">
      <c r="A131" s="9" t="s">
        <v>86</v>
      </c>
      <c r="B131" s="58" t="s">
        <v>495</v>
      </c>
      <c r="C131" s="59" t="s">
        <v>90</v>
      </c>
      <c r="D131" s="59" t="s">
        <v>140</v>
      </c>
      <c r="E131" s="58" t="s">
        <v>555</v>
      </c>
      <c r="F131" s="59" t="s">
        <v>476</v>
      </c>
      <c r="G131" s="55">
        <v>34218.300000000003</v>
      </c>
      <c r="H131" s="5"/>
      <c r="I131" s="18">
        <f t="shared" si="29"/>
        <v>34218.300000000003</v>
      </c>
    </row>
    <row r="132" spans="1:9" ht="29.25" hidden="1" customHeight="1" x14ac:dyDescent="0.25">
      <c r="A132" s="9" t="s">
        <v>191</v>
      </c>
      <c r="B132" s="58" t="s">
        <v>495</v>
      </c>
      <c r="C132" s="59" t="s">
        <v>90</v>
      </c>
      <c r="D132" s="59" t="s">
        <v>140</v>
      </c>
      <c r="E132" s="58" t="s">
        <v>556</v>
      </c>
      <c r="F132" s="59" t="s">
        <v>64</v>
      </c>
      <c r="G132" s="55">
        <f t="shared" ref="G132:I133" si="55">G133</f>
        <v>1860</v>
      </c>
      <c r="H132" s="55">
        <f t="shared" si="55"/>
        <v>0</v>
      </c>
      <c r="I132" s="55">
        <f t="shared" si="55"/>
        <v>1860</v>
      </c>
    </row>
    <row r="133" spans="1:9" ht="30" hidden="1" customHeight="1" x14ac:dyDescent="0.25">
      <c r="A133" s="9" t="s">
        <v>85</v>
      </c>
      <c r="B133" s="58" t="s">
        <v>495</v>
      </c>
      <c r="C133" s="59" t="s">
        <v>90</v>
      </c>
      <c r="D133" s="59" t="s">
        <v>140</v>
      </c>
      <c r="E133" s="58" t="s">
        <v>556</v>
      </c>
      <c r="F133" s="59" t="s">
        <v>480</v>
      </c>
      <c r="G133" s="55">
        <f t="shared" si="55"/>
        <v>1860</v>
      </c>
      <c r="H133" s="55">
        <f t="shared" si="55"/>
        <v>0</v>
      </c>
      <c r="I133" s="55">
        <f t="shared" si="55"/>
        <v>1860</v>
      </c>
    </row>
    <row r="134" spans="1:9" ht="45" hidden="1" customHeight="1" x14ac:dyDescent="0.25">
      <c r="A134" s="9" t="s">
        <v>86</v>
      </c>
      <c r="B134" s="58" t="s">
        <v>495</v>
      </c>
      <c r="C134" s="59" t="s">
        <v>90</v>
      </c>
      <c r="D134" s="59" t="s">
        <v>140</v>
      </c>
      <c r="E134" s="58" t="s">
        <v>556</v>
      </c>
      <c r="F134" s="59" t="s">
        <v>476</v>
      </c>
      <c r="G134" s="55">
        <v>1860</v>
      </c>
      <c r="H134" s="5"/>
      <c r="I134" s="18">
        <f t="shared" si="29"/>
        <v>1860</v>
      </c>
    </row>
    <row r="135" spans="1:9" ht="32.25" hidden="1" customHeight="1" x14ac:dyDescent="0.25">
      <c r="A135" s="9" t="s">
        <v>193</v>
      </c>
      <c r="B135" s="58" t="s">
        <v>495</v>
      </c>
      <c r="C135" s="59" t="s">
        <v>90</v>
      </c>
      <c r="D135" s="59" t="s">
        <v>140</v>
      </c>
      <c r="E135" s="58" t="s">
        <v>557</v>
      </c>
      <c r="F135" s="59" t="s">
        <v>64</v>
      </c>
      <c r="G135" s="55">
        <f t="shared" ref="G135:I136" si="56">G136</f>
        <v>1165</v>
      </c>
      <c r="H135" s="55">
        <f t="shared" si="56"/>
        <v>0</v>
      </c>
      <c r="I135" s="55">
        <f t="shared" si="56"/>
        <v>1165</v>
      </c>
    </row>
    <row r="136" spans="1:9" ht="30" hidden="1" customHeight="1" x14ac:dyDescent="0.25">
      <c r="A136" s="9" t="s">
        <v>85</v>
      </c>
      <c r="B136" s="58" t="s">
        <v>495</v>
      </c>
      <c r="C136" s="59" t="s">
        <v>90</v>
      </c>
      <c r="D136" s="59" t="s">
        <v>140</v>
      </c>
      <c r="E136" s="58" t="s">
        <v>557</v>
      </c>
      <c r="F136" s="59" t="s">
        <v>480</v>
      </c>
      <c r="G136" s="55">
        <f t="shared" si="56"/>
        <v>1165</v>
      </c>
      <c r="H136" s="55">
        <f t="shared" si="56"/>
        <v>0</v>
      </c>
      <c r="I136" s="55">
        <f t="shared" si="56"/>
        <v>1165</v>
      </c>
    </row>
    <row r="137" spans="1:9" ht="46.5" hidden="1" customHeight="1" x14ac:dyDescent="0.25">
      <c r="A137" s="9" t="s">
        <v>86</v>
      </c>
      <c r="B137" s="58" t="s">
        <v>495</v>
      </c>
      <c r="C137" s="59" t="s">
        <v>90</v>
      </c>
      <c r="D137" s="59" t="s">
        <v>140</v>
      </c>
      <c r="E137" s="58" t="s">
        <v>557</v>
      </c>
      <c r="F137" s="59" t="s">
        <v>476</v>
      </c>
      <c r="G137" s="55">
        <v>1165</v>
      </c>
      <c r="H137" s="5"/>
      <c r="I137" s="18">
        <f t="shared" ref="I137:I194" si="57">G137+H137</f>
        <v>1165</v>
      </c>
    </row>
    <row r="138" spans="1:9" ht="30" hidden="1" customHeight="1" x14ac:dyDescent="0.25">
      <c r="A138" s="9" t="s">
        <v>886</v>
      </c>
      <c r="B138" s="58" t="s">
        <v>495</v>
      </c>
      <c r="C138" s="59" t="s">
        <v>90</v>
      </c>
      <c r="D138" s="59" t="s">
        <v>140</v>
      </c>
      <c r="E138" s="58" t="s">
        <v>614</v>
      </c>
      <c r="F138" s="59" t="s">
        <v>64</v>
      </c>
      <c r="G138" s="55">
        <f t="shared" ref="G138:I139" si="58">G139</f>
        <v>220</v>
      </c>
      <c r="H138" s="55">
        <f t="shared" si="58"/>
        <v>0</v>
      </c>
      <c r="I138" s="55">
        <f t="shared" si="58"/>
        <v>220</v>
      </c>
    </row>
    <row r="139" spans="1:9" ht="30" hidden="1" customHeight="1" x14ac:dyDescent="0.25">
      <c r="A139" s="9" t="s">
        <v>85</v>
      </c>
      <c r="B139" s="58" t="s">
        <v>495</v>
      </c>
      <c r="C139" s="59" t="s">
        <v>90</v>
      </c>
      <c r="D139" s="59" t="s">
        <v>140</v>
      </c>
      <c r="E139" s="58" t="s">
        <v>614</v>
      </c>
      <c r="F139" s="59" t="s">
        <v>480</v>
      </c>
      <c r="G139" s="55">
        <f t="shared" si="58"/>
        <v>220</v>
      </c>
      <c r="H139" s="55">
        <f t="shared" si="58"/>
        <v>0</v>
      </c>
      <c r="I139" s="55">
        <f t="shared" si="58"/>
        <v>220</v>
      </c>
    </row>
    <row r="140" spans="1:9" ht="44.25" hidden="1" customHeight="1" x14ac:dyDescent="0.25">
      <c r="A140" s="9" t="s">
        <v>86</v>
      </c>
      <c r="B140" s="58" t="s">
        <v>495</v>
      </c>
      <c r="C140" s="59" t="s">
        <v>90</v>
      </c>
      <c r="D140" s="59" t="s">
        <v>140</v>
      </c>
      <c r="E140" s="58" t="s">
        <v>614</v>
      </c>
      <c r="F140" s="59" t="s">
        <v>476</v>
      </c>
      <c r="G140" s="55">
        <v>220</v>
      </c>
      <c r="H140" s="5"/>
      <c r="I140" s="18">
        <f t="shared" si="57"/>
        <v>220</v>
      </c>
    </row>
    <row r="141" spans="1:9" ht="75" hidden="1" customHeight="1" x14ac:dyDescent="0.25">
      <c r="A141" s="106" t="s">
        <v>635</v>
      </c>
      <c r="B141" s="58" t="s">
        <v>495</v>
      </c>
      <c r="C141" s="59" t="s">
        <v>90</v>
      </c>
      <c r="D141" s="59" t="s">
        <v>140</v>
      </c>
      <c r="E141" s="58" t="s">
        <v>636</v>
      </c>
      <c r="F141" s="59" t="s">
        <v>64</v>
      </c>
      <c r="G141" s="55">
        <f t="shared" ref="G141:I142" si="59">G142</f>
        <v>32131.4</v>
      </c>
      <c r="H141" s="55">
        <f t="shared" si="59"/>
        <v>0</v>
      </c>
      <c r="I141" s="55">
        <f t="shared" si="59"/>
        <v>32131.4</v>
      </c>
    </row>
    <row r="142" spans="1:9" ht="30" hidden="1" customHeight="1" x14ac:dyDescent="0.25">
      <c r="A142" s="9" t="s">
        <v>85</v>
      </c>
      <c r="B142" s="58" t="s">
        <v>495</v>
      </c>
      <c r="C142" s="59" t="s">
        <v>90</v>
      </c>
      <c r="D142" s="59" t="s">
        <v>140</v>
      </c>
      <c r="E142" s="58" t="s">
        <v>636</v>
      </c>
      <c r="F142" s="59" t="s">
        <v>480</v>
      </c>
      <c r="G142" s="55">
        <f t="shared" si="59"/>
        <v>32131.4</v>
      </c>
      <c r="H142" s="55">
        <f t="shared" si="59"/>
        <v>0</v>
      </c>
      <c r="I142" s="55">
        <f t="shared" si="59"/>
        <v>32131.4</v>
      </c>
    </row>
    <row r="143" spans="1:9" ht="45.75" hidden="1" customHeight="1" x14ac:dyDescent="0.25">
      <c r="A143" s="9" t="s">
        <v>86</v>
      </c>
      <c r="B143" s="58" t="s">
        <v>495</v>
      </c>
      <c r="C143" s="59" t="s">
        <v>90</v>
      </c>
      <c r="D143" s="59" t="s">
        <v>140</v>
      </c>
      <c r="E143" s="58" t="s">
        <v>636</v>
      </c>
      <c r="F143" s="59" t="s">
        <v>476</v>
      </c>
      <c r="G143" s="55">
        <v>32131.4</v>
      </c>
      <c r="H143" s="5"/>
      <c r="I143" s="18">
        <f t="shared" si="57"/>
        <v>32131.4</v>
      </c>
    </row>
    <row r="144" spans="1:9" ht="74.25" hidden="1" customHeight="1" x14ac:dyDescent="0.25">
      <c r="A144" s="106" t="s">
        <v>637</v>
      </c>
      <c r="B144" s="58" t="s">
        <v>495</v>
      </c>
      <c r="C144" s="59" t="s">
        <v>90</v>
      </c>
      <c r="D144" s="59" t="s">
        <v>140</v>
      </c>
      <c r="E144" s="58" t="s">
        <v>638</v>
      </c>
      <c r="F144" s="59" t="s">
        <v>64</v>
      </c>
      <c r="G144" s="55">
        <f t="shared" ref="G144:I145" si="60">G145</f>
        <v>1692</v>
      </c>
      <c r="H144" s="55">
        <f t="shared" si="60"/>
        <v>0</v>
      </c>
      <c r="I144" s="55">
        <f t="shared" si="60"/>
        <v>1692</v>
      </c>
    </row>
    <row r="145" spans="1:9" ht="30" hidden="1" customHeight="1" x14ac:dyDescent="0.25">
      <c r="A145" s="9" t="s">
        <v>85</v>
      </c>
      <c r="B145" s="58" t="s">
        <v>495</v>
      </c>
      <c r="C145" s="59" t="s">
        <v>90</v>
      </c>
      <c r="D145" s="59" t="s">
        <v>140</v>
      </c>
      <c r="E145" s="58" t="s">
        <v>638</v>
      </c>
      <c r="F145" s="59" t="s">
        <v>480</v>
      </c>
      <c r="G145" s="55">
        <f t="shared" si="60"/>
        <v>1692</v>
      </c>
      <c r="H145" s="55">
        <f t="shared" si="60"/>
        <v>0</v>
      </c>
      <c r="I145" s="55">
        <f t="shared" si="60"/>
        <v>1692</v>
      </c>
    </row>
    <row r="146" spans="1:9" ht="46.2" hidden="1" customHeight="1" x14ac:dyDescent="0.25">
      <c r="A146" s="9" t="s">
        <v>86</v>
      </c>
      <c r="B146" s="58" t="s">
        <v>495</v>
      </c>
      <c r="C146" s="59" t="s">
        <v>90</v>
      </c>
      <c r="D146" s="59" t="s">
        <v>140</v>
      </c>
      <c r="E146" s="58" t="s">
        <v>638</v>
      </c>
      <c r="F146" s="59" t="s">
        <v>476</v>
      </c>
      <c r="G146" s="55">
        <v>1692</v>
      </c>
      <c r="H146" s="5"/>
      <c r="I146" s="18">
        <f t="shared" si="57"/>
        <v>1692</v>
      </c>
    </row>
    <row r="147" spans="1:9" ht="26.4" hidden="1" x14ac:dyDescent="0.25">
      <c r="A147" s="9" t="s">
        <v>390</v>
      </c>
      <c r="B147" s="58">
        <v>522</v>
      </c>
      <c r="C147" s="59" t="s">
        <v>90</v>
      </c>
      <c r="D147" s="59">
        <v>12</v>
      </c>
      <c r="E147" s="58" t="s">
        <v>63</v>
      </c>
      <c r="F147" s="59" t="s">
        <v>64</v>
      </c>
      <c r="G147" s="55">
        <f>G148+G153+G158</f>
        <v>1495</v>
      </c>
      <c r="H147" s="55">
        <f t="shared" ref="H147:I147" si="61">H148+H153+H158</f>
        <v>0</v>
      </c>
      <c r="I147" s="55">
        <f t="shared" si="61"/>
        <v>1495</v>
      </c>
    </row>
    <row r="148" spans="1:9" ht="60" hidden="1" customHeight="1" x14ac:dyDescent="0.25">
      <c r="A148" s="9" t="s">
        <v>728</v>
      </c>
      <c r="B148" s="58">
        <v>522</v>
      </c>
      <c r="C148" s="59" t="s">
        <v>90</v>
      </c>
      <c r="D148" s="59">
        <v>12</v>
      </c>
      <c r="E148" s="59" t="s">
        <v>217</v>
      </c>
      <c r="F148" s="59" t="s">
        <v>64</v>
      </c>
      <c r="G148" s="55">
        <f t="shared" ref="G148:I151" si="62">G149</f>
        <v>705</v>
      </c>
      <c r="H148" s="55">
        <f t="shared" si="62"/>
        <v>0</v>
      </c>
      <c r="I148" s="55">
        <f t="shared" si="62"/>
        <v>705</v>
      </c>
    </row>
    <row r="149" spans="1:9" ht="74.25" hidden="1" customHeight="1" x14ac:dyDescent="0.25">
      <c r="A149" s="9" t="s">
        <v>729</v>
      </c>
      <c r="B149" s="58">
        <v>522</v>
      </c>
      <c r="C149" s="59" t="s">
        <v>90</v>
      </c>
      <c r="D149" s="59">
        <v>12</v>
      </c>
      <c r="E149" s="59" t="s">
        <v>526</v>
      </c>
      <c r="F149" s="59" t="s">
        <v>64</v>
      </c>
      <c r="G149" s="55">
        <f t="shared" si="62"/>
        <v>705</v>
      </c>
      <c r="H149" s="55">
        <f t="shared" si="62"/>
        <v>0</v>
      </c>
      <c r="I149" s="55">
        <f t="shared" si="62"/>
        <v>705</v>
      </c>
    </row>
    <row r="150" spans="1:9" ht="29.25" hidden="1" customHeight="1" x14ac:dyDescent="0.25">
      <c r="A150" s="9" t="s">
        <v>569</v>
      </c>
      <c r="B150" s="58">
        <v>522</v>
      </c>
      <c r="C150" s="59" t="s">
        <v>90</v>
      </c>
      <c r="D150" s="59">
        <v>12</v>
      </c>
      <c r="E150" s="59" t="s">
        <v>570</v>
      </c>
      <c r="F150" s="59" t="s">
        <v>64</v>
      </c>
      <c r="G150" s="55">
        <f t="shared" si="62"/>
        <v>705</v>
      </c>
      <c r="H150" s="55">
        <f t="shared" si="62"/>
        <v>0</v>
      </c>
      <c r="I150" s="55">
        <f t="shared" si="62"/>
        <v>705</v>
      </c>
    </row>
    <row r="151" spans="1:9" ht="31.5" hidden="1" customHeight="1" x14ac:dyDescent="0.25">
      <c r="A151" s="9" t="s">
        <v>85</v>
      </c>
      <c r="B151" s="58">
        <v>522</v>
      </c>
      <c r="C151" s="59" t="s">
        <v>90</v>
      </c>
      <c r="D151" s="59">
        <v>12</v>
      </c>
      <c r="E151" s="59" t="s">
        <v>570</v>
      </c>
      <c r="F151" s="59" t="s">
        <v>480</v>
      </c>
      <c r="G151" s="55">
        <f t="shared" si="62"/>
        <v>705</v>
      </c>
      <c r="H151" s="55">
        <f t="shared" si="62"/>
        <v>0</v>
      </c>
      <c r="I151" s="55">
        <f t="shared" si="62"/>
        <v>705</v>
      </c>
    </row>
    <row r="152" spans="1:9" ht="44.25" hidden="1" customHeight="1" x14ac:dyDescent="0.25">
      <c r="A152" s="9" t="s">
        <v>86</v>
      </c>
      <c r="B152" s="58">
        <v>522</v>
      </c>
      <c r="C152" s="59" t="s">
        <v>90</v>
      </c>
      <c r="D152" s="59">
        <v>12</v>
      </c>
      <c r="E152" s="59" t="s">
        <v>570</v>
      </c>
      <c r="F152" s="59" t="s">
        <v>476</v>
      </c>
      <c r="G152" s="55">
        <v>705</v>
      </c>
      <c r="H152" s="5"/>
      <c r="I152" s="18">
        <f t="shared" si="57"/>
        <v>705</v>
      </c>
    </row>
    <row r="153" spans="1:9" ht="77.25" hidden="1" customHeight="1" x14ac:dyDescent="0.25">
      <c r="A153" s="9" t="s">
        <v>727</v>
      </c>
      <c r="B153" s="58">
        <v>522</v>
      </c>
      <c r="C153" s="59" t="s">
        <v>90</v>
      </c>
      <c r="D153" s="59">
        <v>12</v>
      </c>
      <c r="E153" s="59" t="s">
        <v>571</v>
      </c>
      <c r="F153" s="59" t="s">
        <v>64</v>
      </c>
      <c r="G153" s="55">
        <f t="shared" ref="G153:I156" si="63">G154</f>
        <v>650</v>
      </c>
      <c r="H153" s="55">
        <f t="shared" si="63"/>
        <v>0</v>
      </c>
      <c r="I153" s="55">
        <f t="shared" si="63"/>
        <v>650</v>
      </c>
    </row>
    <row r="154" spans="1:9" ht="106.95" hidden="1" customHeight="1" x14ac:dyDescent="0.25">
      <c r="A154" s="9" t="s">
        <v>730</v>
      </c>
      <c r="B154" s="58">
        <v>522</v>
      </c>
      <c r="C154" s="59" t="s">
        <v>90</v>
      </c>
      <c r="D154" s="59">
        <v>12</v>
      </c>
      <c r="E154" s="59" t="s">
        <v>573</v>
      </c>
      <c r="F154" s="59" t="s">
        <v>64</v>
      </c>
      <c r="G154" s="55">
        <f t="shared" si="63"/>
        <v>650</v>
      </c>
      <c r="H154" s="55">
        <f t="shared" si="63"/>
        <v>0</v>
      </c>
      <c r="I154" s="55">
        <f t="shared" si="63"/>
        <v>650</v>
      </c>
    </row>
    <row r="155" spans="1:9" ht="46.5" hidden="1" customHeight="1" x14ac:dyDescent="0.25">
      <c r="A155" s="9" t="s">
        <v>574</v>
      </c>
      <c r="B155" s="58">
        <v>522</v>
      </c>
      <c r="C155" s="59" t="s">
        <v>90</v>
      </c>
      <c r="D155" s="59">
        <v>12</v>
      </c>
      <c r="E155" s="59" t="s">
        <v>572</v>
      </c>
      <c r="F155" s="59" t="s">
        <v>575</v>
      </c>
      <c r="G155" s="55">
        <f t="shared" si="63"/>
        <v>650</v>
      </c>
      <c r="H155" s="55">
        <f t="shared" si="63"/>
        <v>0</v>
      </c>
      <c r="I155" s="55">
        <f t="shared" si="63"/>
        <v>650</v>
      </c>
    </row>
    <row r="156" spans="1:9" ht="30" hidden="1" customHeight="1" x14ac:dyDescent="0.25">
      <c r="A156" s="9" t="s">
        <v>565</v>
      </c>
      <c r="B156" s="58">
        <v>522</v>
      </c>
      <c r="C156" s="59" t="s">
        <v>90</v>
      </c>
      <c r="D156" s="59">
        <v>12</v>
      </c>
      <c r="E156" s="59" t="s">
        <v>572</v>
      </c>
      <c r="F156" s="59" t="s">
        <v>480</v>
      </c>
      <c r="G156" s="55">
        <f t="shared" si="63"/>
        <v>650</v>
      </c>
      <c r="H156" s="55">
        <f t="shared" si="63"/>
        <v>0</v>
      </c>
      <c r="I156" s="55">
        <f t="shared" si="63"/>
        <v>650</v>
      </c>
    </row>
    <row r="157" spans="1:9" ht="45" hidden="1" customHeight="1" x14ac:dyDescent="0.25">
      <c r="A157" s="9" t="s">
        <v>86</v>
      </c>
      <c r="B157" s="58">
        <v>522</v>
      </c>
      <c r="C157" s="59" t="s">
        <v>90</v>
      </c>
      <c r="D157" s="59">
        <v>12</v>
      </c>
      <c r="E157" s="59" t="s">
        <v>572</v>
      </c>
      <c r="F157" s="59" t="s">
        <v>476</v>
      </c>
      <c r="G157" s="55">
        <v>650</v>
      </c>
      <c r="H157" s="5"/>
      <c r="I157" s="18">
        <f t="shared" si="57"/>
        <v>650</v>
      </c>
    </row>
    <row r="158" spans="1:9" ht="21" hidden="1" customHeight="1" x14ac:dyDescent="0.25">
      <c r="A158" s="9" t="s">
        <v>111</v>
      </c>
      <c r="B158" s="58">
        <v>522</v>
      </c>
      <c r="C158" s="59" t="s">
        <v>90</v>
      </c>
      <c r="D158" s="59">
        <v>12</v>
      </c>
      <c r="E158" s="59" t="s">
        <v>112</v>
      </c>
      <c r="F158" s="59" t="s">
        <v>64</v>
      </c>
      <c r="G158" s="55">
        <f>G159</f>
        <v>140</v>
      </c>
      <c r="H158" s="55">
        <f t="shared" ref="H158:I158" si="64">H159</f>
        <v>0</v>
      </c>
      <c r="I158" s="55">
        <f t="shared" si="64"/>
        <v>140</v>
      </c>
    </row>
    <row r="159" spans="1:9" ht="33.6" hidden="1" customHeight="1" x14ac:dyDescent="0.25">
      <c r="A159" s="9" t="s">
        <v>762</v>
      </c>
      <c r="B159" s="58" t="s">
        <v>495</v>
      </c>
      <c r="C159" s="59" t="s">
        <v>90</v>
      </c>
      <c r="D159" s="59" t="s">
        <v>195</v>
      </c>
      <c r="E159" s="59" t="s">
        <v>763</v>
      </c>
      <c r="F159" s="59" t="s">
        <v>64</v>
      </c>
      <c r="G159" s="55">
        <f t="shared" ref="G159:I160" si="65">G160</f>
        <v>140</v>
      </c>
      <c r="H159" s="55">
        <f t="shared" si="65"/>
        <v>0</v>
      </c>
      <c r="I159" s="55">
        <f t="shared" si="65"/>
        <v>140</v>
      </c>
    </row>
    <row r="160" spans="1:9" ht="30" hidden="1" customHeight="1" x14ac:dyDescent="0.25">
      <c r="A160" s="9" t="s">
        <v>565</v>
      </c>
      <c r="B160" s="58" t="s">
        <v>495</v>
      </c>
      <c r="C160" s="59" t="s">
        <v>90</v>
      </c>
      <c r="D160" s="59" t="s">
        <v>195</v>
      </c>
      <c r="E160" s="59" t="s">
        <v>763</v>
      </c>
      <c r="F160" s="59" t="s">
        <v>64</v>
      </c>
      <c r="G160" s="55">
        <f t="shared" si="65"/>
        <v>140</v>
      </c>
      <c r="H160" s="55">
        <f t="shared" si="65"/>
        <v>0</v>
      </c>
      <c r="I160" s="55">
        <f t="shared" si="65"/>
        <v>140</v>
      </c>
    </row>
    <row r="161" spans="1:9" ht="47.25" hidden="1" customHeight="1" x14ac:dyDescent="0.25">
      <c r="A161" s="9" t="s">
        <v>86</v>
      </c>
      <c r="B161" s="58" t="s">
        <v>495</v>
      </c>
      <c r="C161" s="59" t="s">
        <v>90</v>
      </c>
      <c r="D161" s="59" t="s">
        <v>195</v>
      </c>
      <c r="E161" s="59" t="s">
        <v>763</v>
      </c>
      <c r="F161" s="59" t="s">
        <v>476</v>
      </c>
      <c r="G161" s="55">
        <v>140</v>
      </c>
      <c r="H161" s="5"/>
      <c r="I161" s="18">
        <f t="shared" si="57"/>
        <v>140</v>
      </c>
    </row>
    <row r="162" spans="1:9" ht="20.399999999999999" hidden="1" customHeight="1" x14ac:dyDescent="0.25">
      <c r="A162" s="8" t="s">
        <v>208</v>
      </c>
      <c r="B162" s="60">
        <v>522</v>
      </c>
      <c r="C162" s="101" t="s">
        <v>209</v>
      </c>
      <c r="D162" s="101" t="s">
        <v>62</v>
      </c>
      <c r="E162" s="101" t="s">
        <v>63</v>
      </c>
      <c r="F162" s="101" t="s">
        <v>64</v>
      </c>
      <c r="G162" s="3">
        <f>G181+G163</f>
        <v>3073.1</v>
      </c>
      <c r="H162" s="3">
        <f t="shared" ref="H162:I162" si="66">H181+H163</f>
        <v>0</v>
      </c>
      <c r="I162" s="3">
        <f t="shared" si="66"/>
        <v>3073.1</v>
      </c>
    </row>
    <row r="163" spans="1:9" ht="15.75" hidden="1" customHeight="1" x14ac:dyDescent="0.25">
      <c r="A163" s="9" t="s">
        <v>210</v>
      </c>
      <c r="B163" s="58">
        <v>522</v>
      </c>
      <c r="C163" s="59" t="s">
        <v>209</v>
      </c>
      <c r="D163" s="59" t="s">
        <v>61</v>
      </c>
      <c r="E163" s="59" t="s">
        <v>63</v>
      </c>
      <c r="F163" s="59" t="s">
        <v>64</v>
      </c>
      <c r="G163" s="55">
        <f>G175+G164</f>
        <v>2974.5</v>
      </c>
      <c r="H163" s="55">
        <f t="shared" ref="H163:I163" si="67">H175+H164</f>
        <v>0</v>
      </c>
      <c r="I163" s="55">
        <f t="shared" si="67"/>
        <v>2974.5</v>
      </c>
    </row>
    <row r="164" spans="1:9" ht="75" hidden="1" customHeight="1" x14ac:dyDescent="0.25">
      <c r="A164" s="9" t="s">
        <v>977</v>
      </c>
      <c r="B164" s="58">
        <v>522</v>
      </c>
      <c r="C164" s="59" t="s">
        <v>209</v>
      </c>
      <c r="D164" s="59" t="s">
        <v>61</v>
      </c>
      <c r="E164" s="54" t="s">
        <v>314</v>
      </c>
      <c r="F164" s="59" t="s">
        <v>64</v>
      </c>
      <c r="G164" s="55">
        <f t="shared" ref="G164:I173" si="68">G165</f>
        <v>300</v>
      </c>
      <c r="H164" s="55">
        <f t="shared" si="68"/>
        <v>0</v>
      </c>
      <c r="I164" s="55">
        <f t="shared" si="68"/>
        <v>300</v>
      </c>
    </row>
    <row r="165" spans="1:9" ht="61.2" hidden="1" customHeight="1" outlineLevel="1" x14ac:dyDescent="0.25">
      <c r="A165" s="9" t="s">
        <v>764</v>
      </c>
      <c r="B165" s="58">
        <v>522</v>
      </c>
      <c r="C165" s="59" t="s">
        <v>209</v>
      </c>
      <c r="D165" s="59" t="s">
        <v>61</v>
      </c>
      <c r="E165" s="54" t="s">
        <v>671</v>
      </c>
      <c r="F165" s="59" t="s">
        <v>64</v>
      </c>
      <c r="G165" s="55">
        <f>G172</f>
        <v>300</v>
      </c>
      <c r="H165" s="55">
        <f t="shared" ref="H165:I165" si="69">H172</f>
        <v>0</v>
      </c>
      <c r="I165" s="55">
        <f t="shared" si="69"/>
        <v>300</v>
      </c>
    </row>
    <row r="166" spans="1:9" ht="67.95" hidden="1" customHeight="1" outlineLevel="1" x14ac:dyDescent="0.25">
      <c r="A166" s="107" t="s">
        <v>834</v>
      </c>
      <c r="B166" s="58">
        <v>522</v>
      </c>
      <c r="C166" s="59" t="s">
        <v>209</v>
      </c>
      <c r="D166" s="59" t="s">
        <v>61</v>
      </c>
      <c r="E166" s="54" t="s">
        <v>835</v>
      </c>
      <c r="F166" s="59" t="s">
        <v>64</v>
      </c>
      <c r="G166" s="55"/>
      <c r="H166" s="55"/>
      <c r="I166" s="55"/>
    </row>
    <row r="167" spans="1:9" ht="40.950000000000003" hidden="1" customHeight="1" outlineLevel="1" x14ac:dyDescent="0.25">
      <c r="A167" s="108" t="s">
        <v>766</v>
      </c>
      <c r="B167" s="58">
        <v>522</v>
      </c>
      <c r="C167" s="59" t="s">
        <v>209</v>
      </c>
      <c r="D167" s="59" t="s">
        <v>61</v>
      </c>
      <c r="E167" s="54" t="s">
        <v>835</v>
      </c>
      <c r="F167" s="59" t="s">
        <v>767</v>
      </c>
      <c r="G167" s="55"/>
      <c r="H167" s="55"/>
      <c r="I167" s="55"/>
    </row>
    <row r="168" spans="1:9" ht="23.4" hidden="1" customHeight="1" outlineLevel="1" x14ac:dyDescent="0.25">
      <c r="A168" s="108" t="s">
        <v>768</v>
      </c>
      <c r="B168" s="58">
        <v>522</v>
      </c>
      <c r="C168" s="59" t="s">
        <v>209</v>
      </c>
      <c r="D168" s="59" t="s">
        <v>61</v>
      </c>
      <c r="E168" s="54" t="s">
        <v>835</v>
      </c>
      <c r="F168" s="59" t="s">
        <v>769</v>
      </c>
      <c r="G168" s="55"/>
      <c r="H168" s="55"/>
      <c r="I168" s="55"/>
    </row>
    <row r="169" spans="1:9" ht="68.400000000000006" hidden="1" customHeight="1" outlineLevel="1" x14ac:dyDescent="0.25">
      <c r="A169" s="109" t="s">
        <v>836</v>
      </c>
      <c r="B169" s="58">
        <v>522</v>
      </c>
      <c r="C169" s="59" t="s">
        <v>209</v>
      </c>
      <c r="D169" s="59" t="s">
        <v>61</v>
      </c>
      <c r="E169" s="54" t="s">
        <v>837</v>
      </c>
      <c r="F169" s="59" t="s">
        <v>64</v>
      </c>
      <c r="G169" s="55"/>
      <c r="H169" s="55"/>
      <c r="I169" s="55"/>
    </row>
    <row r="170" spans="1:9" ht="39.6" hidden="1" customHeight="1" outlineLevel="1" x14ac:dyDescent="0.25">
      <c r="A170" s="108" t="s">
        <v>766</v>
      </c>
      <c r="B170" s="58">
        <v>522</v>
      </c>
      <c r="C170" s="59" t="s">
        <v>209</v>
      </c>
      <c r="D170" s="59" t="s">
        <v>61</v>
      </c>
      <c r="E170" s="54" t="s">
        <v>837</v>
      </c>
      <c r="F170" s="59" t="s">
        <v>767</v>
      </c>
      <c r="G170" s="55"/>
      <c r="H170" s="55"/>
      <c r="I170" s="55"/>
    </row>
    <row r="171" spans="1:9" ht="22.95" hidden="1" customHeight="1" outlineLevel="1" x14ac:dyDescent="0.25">
      <c r="A171" s="108" t="s">
        <v>768</v>
      </c>
      <c r="B171" s="58">
        <v>522</v>
      </c>
      <c r="C171" s="59" t="s">
        <v>209</v>
      </c>
      <c r="D171" s="59" t="s">
        <v>61</v>
      </c>
      <c r="E171" s="54" t="s">
        <v>837</v>
      </c>
      <c r="F171" s="59" t="s">
        <v>769</v>
      </c>
      <c r="G171" s="55"/>
      <c r="H171" s="55"/>
      <c r="I171" s="55"/>
    </row>
    <row r="172" spans="1:9" ht="79.2" hidden="1" customHeight="1" x14ac:dyDescent="0.25">
      <c r="A172" s="9" t="s">
        <v>824</v>
      </c>
      <c r="B172" s="58">
        <v>522</v>
      </c>
      <c r="C172" s="59" t="s">
        <v>209</v>
      </c>
      <c r="D172" s="59" t="s">
        <v>61</v>
      </c>
      <c r="E172" s="54" t="s">
        <v>765</v>
      </c>
      <c r="F172" s="59" t="s">
        <v>64</v>
      </c>
      <c r="G172" s="55">
        <f t="shared" si="68"/>
        <v>300</v>
      </c>
      <c r="H172" s="55">
        <f t="shared" si="68"/>
        <v>0</v>
      </c>
      <c r="I172" s="55">
        <f t="shared" si="68"/>
        <v>300</v>
      </c>
    </row>
    <row r="173" spans="1:9" ht="39.6" hidden="1" customHeight="1" x14ac:dyDescent="0.25">
      <c r="A173" s="108" t="s">
        <v>766</v>
      </c>
      <c r="B173" s="58">
        <v>522</v>
      </c>
      <c r="C173" s="59" t="s">
        <v>209</v>
      </c>
      <c r="D173" s="59" t="s">
        <v>61</v>
      </c>
      <c r="E173" s="54" t="s">
        <v>765</v>
      </c>
      <c r="F173" s="59" t="s">
        <v>767</v>
      </c>
      <c r="G173" s="55">
        <f t="shared" si="68"/>
        <v>300</v>
      </c>
      <c r="H173" s="55">
        <f t="shared" si="68"/>
        <v>0</v>
      </c>
      <c r="I173" s="55">
        <f t="shared" si="68"/>
        <v>300</v>
      </c>
    </row>
    <row r="174" spans="1:9" ht="18" hidden="1" customHeight="1" x14ac:dyDescent="0.25">
      <c r="A174" s="108" t="s">
        <v>768</v>
      </c>
      <c r="B174" s="58">
        <v>522</v>
      </c>
      <c r="C174" s="59" t="s">
        <v>209</v>
      </c>
      <c r="D174" s="59" t="s">
        <v>61</v>
      </c>
      <c r="E174" s="54" t="s">
        <v>765</v>
      </c>
      <c r="F174" s="59" t="s">
        <v>769</v>
      </c>
      <c r="G174" s="55">
        <v>300</v>
      </c>
      <c r="H174" s="5"/>
      <c r="I174" s="18">
        <f t="shared" si="57"/>
        <v>300</v>
      </c>
    </row>
    <row r="175" spans="1:9" ht="51" hidden="1" customHeight="1" x14ac:dyDescent="0.25">
      <c r="A175" s="9" t="s">
        <v>830</v>
      </c>
      <c r="B175" s="58">
        <v>522</v>
      </c>
      <c r="C175" s="59" t="s">
        <v>209</v>
      </c>
      <c r="D175" s="59" t="s">
        <v>61</v>
      </c>
      <c r="E175" s="59" t="s">
        <v>119</v>
      </c>
      <c r="F175" s="59" t="s">
        <v>64</v>
      </c>
      <c r="G175" s="55">
        <f t="shared" ref="G175:I179" si="70">G176</f>
        <v>2674.5</v>
      </c>
      <c r="H175" s="55">
        <f t="shared" si="70"/>
        <v>0</v>
      </c>
      <c r="I175" s="55">
        <f t="shared" si="70"/>
        <v>2674.5</v>
      </c>
    </row>
    <row r="176" spans="1:9" ht="44.4" hidden="1" customHeight="1" x14ac:dyDescent="0.25">
      <c r="A176" s="9" t="s">
        <v>753</v>
      </c>
      <c r="B176" s="58">
        <v>522</v>
      </c>
      <c r="C176" s="59" t="s">
        <v>209</v>
      </c>
      <c r="D176" s="59" t="s">
        <v>61</v>
      </c>
      <c r="E176" s="59" t="s">
        <v>122</v>
      </c>
      <c r="F176" s="59" t="s">
        <v>64</v>
      </c>
      <c r="G176" s="55">
        <f t="shared" si="70"/>
        <v>2674.5</v>
      </c>
      <c r="H176" s="55">
        <f t="shared" si="70"/>
        <v>0</v>
      </c>
      <c r="I176" s="55">
        <f t="shared" si="70"/>
        <v>2674.5</v>
      </c>
    </row>
    <row r="177" spans="1:9" ht="46.95" hidden="1" customHeight="1" x14ac:dyDescent="0.25">
      <c r="A177" s="102" t="s">
        <v>708</v>
      </c>
      <c r="B177" s="58" t="s">
        <v>495</v>
      </c>
      <c r="C177" s="59" t="s">
        <v>209</v>
      </c>
      <c r="D177" s="59" t="s">
        <v>61</v>
      </c>
      <c r="E177" s="59" t="s">
        <v>123</v>
      </c>
      <c r="F177" s="59" t="s">
        <v>64</v>
      </c>
      <c r="G177" s="55">
        <f t="shared" si="70"/>
        <v>2674.5</v>
      </c>
      <c r="H177" s="55">
        <f t="shared" si="70"/>
        <v>0</v>
      </c>
      <c r="I177" s="55">
        <f t="shared" si="70"/>
        <v>2674.5</v>
      </c>
    </row>
    <row r="178" spans="1:9" ht="60" hidden="1" customHeight="1" x14ac:dyDescent="0.25">
      <c r="A178" s="102" t="s">
        <v>655</v>
      </c>
      <c r="B178" s="58" t="s">
        <v>495</v>
      </c>
      <c r="C178" s="59" t="s">
        <v>209</v>
      </c>
      <c r="D178" s="59" t="s">
        <v>61</v>
      </c>
      <c r="E178" s="59" t="s">
        <v>124</v>
      </c>
      <c r="F178" s="59" t="s">
        <v>64</v>
      </c>
      <c r="G178" s="55">
        <f>G179</f>
        <v>2674.5</v>
      </c>
      <c r="H178" s="55">
        <f t="shared" si="70"/>
        <v>0</v>
      </c>
      <c r="I178" s="55">
        <f t="shared" si="70"/>
        <v>2674.5</v>
      </c>
    </row>
    <row r="179" spans="1:9" ht="46.2" hidden="1" customHeight="1" x14ac:dyDescent="0.25">
      <c r="A179" s="102" t="s">
        <v>731</v>
      </c>
      <c r="B179" s="58" t="s">
        <v>495</v>
      </c>
      <c r="C179" s="59" t="s">
        <v>209</v>
      </c>
      <c r="D179" s="59" t="s">
        <v>61</v>
      </c>
      <c r="E179" s="59" t="s">
        <v>124</v>
      </c>
      <c r="F179" s="59" t="s">
        <v>480</v>
      </c>
      <c r="G179" s="55">
        <f>G180</f>
        <v>2674.5</v>
      </c>
      <c r="H179" s="55">
        <f t="shared" si="70"/>
        <v>0</v>
      </c>
      <c r="I179" s="55">
        <f t="shared" si="70"/>
        <v>2674.5</v>
      </c>
    </row>
    <row r="180" spans="1:9" ht="48.75" hidden="1" customHeight="1" x14ac:dyDescent="0.25">
      <c r="A180" s="9" t="s">
        <v>86</v>
      </c>
      <c r="B180" s="58" t="s">
        <v>495</v>
      </c>
      <c r="C180" s="59" t="s">
        <v>209</v>
      </c>
      <c r="D180" s="59" t="s">
        <v>61</v>
      </c>
      <c r="E180" s="59" t="s">
        <v>124</v>
      </c>
      <c r="F180" s="59" t="s">
        <v>476</v>
      </c>
      <c r="G180" s="55">
        <v>2674.5</v>
      </c>
      <c r="H180" s="5"/>
      <c r="I180" s="18">
        <f t="shared" si="57"/>
        <v>2674.5</v>
      </c>
    </row>
    <row r="181" spans="1:9" hidden="1" x14ac:dyDescent="0.25">
      <c r="A181" s="9" t="s">
        <v>211</v>
      </c>
      <c r="B181" s="58">
        <v>522</v>
      </c>
      <c r="C181" s="59" t="s">
        <v>209</v>
      </c>
      <c r="D181" s="59" t="s">
        <v>66</v>
      </c>
      <c r="E181" s="59" t="s">
        <v>63</v>
      </c>
      <c r="F181" s="59" t="s">
        <v>64</v>
      </c>
      <c r="G181" s="55">
        <f t="shared" ref="G181:I185" si="71">G182</f>
        <v>98.6</v>
      </c>
      <c r="H181" s="55">
        <f t="shared" si="71"/>
        <v>0</v>
      </c>
      <c r="I181" s="55">
        <f t="shared" si="71"/>
        <v>98.6</v>
      </c>
    </row>
    <row r="182" spans="1:9" ht="26.4" hidden="1" x14ac:dyDescent="0.25">
      <c r="A182" s="9" t="s">
        <v>109</v>
      </c>
      <c r="B182" s="58">
        <v>522</v>
      </c>
      <c r="C182" s="59" t="s">
        <v>209</v>
      </c>
      <c r="D182" s="59" t="s">
        <v>66</v>
      </c>
      <c r="E182" s="54" t="s">
        <v>110</v>
      </c>
      <c r="F182" s="59" t="s">
        <v>64</v>
      </c>
      <c r="G182" s="55">
        <f t="shared" si="71"/>
        <v>98.6</v>
      </c>
      <c r="H182" s="55">
        <f t="shared" si="71"/>
        <v>0</v>
      </c>
      <c r="I182" s="55">
        <f t="shared" si="71"/>
        <v>98.6</v>
      </c>
    </row>
    <row r="183" spans="1:9" ht="21.6" hidden="1" customHeight="1" x14ac:dyDescent="0.25">
      <c r="A183" s="9" t="s">
        <v>111</v>
      </c>
      <c r="B183" s="58">
        <v>522</v>
      </c>
      <c r="C183" s="59" t="s">
        <v>209</v>
      </c>
      <c r="D183" s="59" t="s">
        <v>66</v>
      </c>
      <c r="E183" s="54" t="s">
        <v>112</v>
      </c>
      <c r="F183" s="59" t="s">
        <v>64</v>
      </c>
      <c r="G183" s="55">
        <f t="shared" si="71"/>
        <v>98.6</v>
      </c>
      <c r="H183" s="55">
        <f t="shared" si="71"/>
        <v>0</v>
      </c>
      <c r="I183" s="55">
        <f t="shared" si="71"/>
        <v>98.6</v>
      </c>
    </row>
    <row r="184" spans="1:9" ht="91.5" hidden="1" customHeight="1" x14ac:dyDescent="0.25">
      <c r="A184" s="9" t="s">
        <v>732</v>
      </c>
      <c r="B184" s="58">
        <v>522</v>
      </c>
      <c r="C184" s="59" t="s">
        <v>209</v>
      </c>
      <c r="D184" s="59" t="s">
        <v>66</v>
      </c>
      <c r="E184" s="54" t="s">
        <v>219</v>
      </c>
      <c r="F184" s="59" t="s">
        <v>64</v>
      </c>
      <c r="G184" s="56">
        <f t="shared" si="71"/>
        <v>98.6</v>
      </c>
      <c r="H184" s="56">
        <f t="shared" si="71"/>
        <v>0</v>
      </c>
      <c r="I184" s="56">
        <f t="shared" si="71"/>
        <v>98.6</v>
      </c>
    </row>
    <row r="185" spans="1:9" ht="30" hidden="1" customHeight="1" x14ac:dyDescent="0.25">
      <c r="A185" s="9" t="s">
        <v>85</v>
      </c>
      <c r="B185" s="58">
        <v>522</v>
      </c>
      <c r="C185" s="59" t="s">
        <v>209</v>
      </c>
      <c r="D185" s="59" t="s">
        <v>66</v>
      </c>
      <c r="E185" s="54" t="s">
        <v>219</v>
      </c>
      <c r="F185" s="59">
        <v>200</v>
      </c>
      <c r="G185" s="56">
        <f t="shared" si="71"/>
        <v>98.6</v>
      </c>
      <c r="H185" s="56">
        <f t="shared" si="71"/>
        <v>0</v>
      </c>
      <c r="I185" s="56">
        <f t="shared" si="71"/>
        <v>98.6</v>
      </c>
    </row>
    <row r="186" spans="1:9" ht="43.95" hidden="1" customHeight="1" x14ac:dyDescent="0.25">
      <c r="A186" s="9" t="s">
        <v>86</v>
      </c>
      <c r="B186" s="58">
        <v>522</v>
      </c>
      <c r="C186" s="59" t="s">
        <v>209</v>
      </c>
      <c r="D186" s="59" t="s">
        <v>66</v>
      </c>
      <c r="E186" s="54" t="s">
        <v>219</v>
      </c>
      <c r="F186" s="59">
        <v>240</v>
      </c>
      <c r="G186" s="56">
        <v>98.6</v>
      </c>
      <c r="H186" s="5"/>
      <c r="I186" s="18">
        <f t="shared" si="57"/>
        <v>98.6</v>
      </c>
    </row>
    <row r="187" spans="1:9" hidden="1" x14ac:dyDescent="0.25">
      <c r="A187" s="8" t="s">
        <v>300</v>
      </c>
      <c r="B187" s="60">
        <v>522</v>
      </c>
      <c r="C187" s="101">
        <v>10</v>
      </c>
      <c r="D187" s="101" t="s">
        <v>62</v>
      </c>
      <c r="E187" s="101" t="s">
        <v>63</v>
      </c>
      <c r="F187" s="101" t="s">
        <v>64</v>
      </c>
      <c r="G187" s="57">
        <f>G188+G195+G202</f>
        <v>5450.7</v>
      </c>
      <c r="H187" s="57">
        <f t="shared" ref="H187:I187" si="72">H188+H195+H202</f>
        <v>0</v>
      </c>
      <c r="I187" s="57">
        <f t="shared" si="72"/>
        <v>5450.7</v>
      </c>
    </row>
    <row r="188" spans="1:9" hidden="1" x14ac:dyDescent="0.25">
      <c r="A188" s="9" t="s">
        <v>303</v>
      </c>
      <c r="B188" s="58">
        <v>522</v>
      </c>
      <c r="C188" s="59">
        <v>10</v>
      </c>
      <c r="D188" s="59" t="s">
        <v>61</v>
      </c>
      <c r="E188" s="59" t="s">
        <v>63</v>
      </c>
      <c r="F188" s="59" t="s">
        <v>64</v>
      </c>
      <c r="G188" s="55">
        <f t="shared" ref="G188:I193" si="73">G189</f>
        <v>5050.7</v>
      </c>
      <c r="H188" s="55">
        <f t="shared" si="73"/>
        <v>0</v>
      </c>
      <c r="I188" s="55">
        <f t="shared" si="73"/>
        <v>5050.7</v>
      </c>
    </row>
    <row r="189" spans="1:9" ht="29.4" hidden="1" customHeight="1" x14ac:dyDescent="0.25">
      <c r="A189" s="9" t="s">
        <v>656</v>
      </c>
      <c r="B189" s="58">
        <v>522</v>
      </c>
      <c r="C189" s="59">
        <v>10</v>
      </c>
      <c r="D189" s="59" t="s">
        <v>61</v>
      </c>
      <c r="E189" s="59" t="s">
        <v>304</v>
      </c>
      <c r="F189" s="59" t="s">
        <v>64</v>
      </c>
      <c r="G189" s="55">
        <f t="shared" si="73"/>
        <v>5050.7</v>
      </c>
      <c r="H189" s="55">
        <f t="shared" si="73"/>
        <v>0</v>
      </c>
      <c r="I189" s="55">
        <f t="shared" si="73"/>
        <v>5050.7</v>
      </c>
    </row>
    <row r="190" spans="1:9" ht="91.5" hidden="1" customHeight="1" x14ac:dyDescent="0.25">
      <c r="A190" s="110" t="s">
        <v>735</v>
      </c>
      <c r="B190" s="58">
        <v>522</v>
      </c>
      <c r="C190" s="59" t="s">
        <v>301</v>
      </c>
      <c r="D190" s="59" t="s">
        <v>61</v>
      </c>
      <c r="E190" s="59" t="s">
        <v>305</v>
      </c>
      <c r="F190" s="59" t="s">
        <v>64</v>
      </c>
      <c r="G190" s="55">
        <f t="shared" si="73"/>
        <v>5050.7</v>
      </c>
      <c r="H190" s="55">
        <f t="shared" si="73"/>
        <v>0</v>
      </c>
      <c r="I190" s="55">
        <f t="shared" si="73"/>
        <v>5050.7</v>
      </c>
    </row>
    <row r="191" spans="1:9" ht="61.5" hidden="1" customHeight="1" x14ac:dyDescent="0.25">
      <c r="A191" s="110" t="s">
        <v>677</v>
      </c>
      <c r="B191" s="58">
        <v>522</v>
      </c>
      <c r="C191" s="59">
        <v>10</v>
      </c>
      <c r="D191" s="59" t="s">
        <v>61</v>
      </c>
      <c r="E191" s="59" t="s">
        <v>306</v>
      </c>
      <c r="F191" s="59" t="s">
        <v>64</v>
      </c>
      <c r="G191" s="55">
        <f t="shared" si="73"/>
        <v>5050.7</v>
      </c>
      <c r="H191" s="55">
        <f t="shared" si="73"/>
        <v>0</v>
      </c>
      <c r="I191" s="55">
        <f t="shared" si="73"/>
        <v>5050.7</v>
      </c>
    </row>
    <row r="192" spans="1:9" ht="59.25" hidden="1" customHeight="1" x14ac:dyDescent="0.25">
      <c r="A192" s="110" t="s">
        <v>594</v>
      </c>
      <c r="B192" s="58">
        <v>522</v>
      </c>
      <c r="C192" s="59" t="s">
        <v>301</v>
      </c>
      <c r="D192" s="59" t="s">
        <v>61</v>
      </c>
      <c r="E192" s="59" t="s">
        <v>393</v>
      </c>
      <c r="F192" s="59" t="s">
        <v>64</v>
      </c>
      <c r="G192" s="55">
        <f t="shared" si="73"/>
        <v>5050.7</v>
      </c>
      <c r="H192" s="55">
        <f t="shared" si="73"/>
        <v>0</v>
      </c>
      <c r="I192" s="55">
        <f t="shared" si="73"/>
        <v>5050.7</v>
      </c>
    </row>
    <row r="193" spans="1:9" ht="26.4" hidden="1" x14ac:dyDescent="0.25">
      <c r="A193" s="9" t="s">
        <v>308</v>
      </c>
      <c r="B193" s="58">
        <v>522</v>
      </c>
      <c r="C193" s="59">
        <v>10</v>
      </c>
      <c r="D193" s="59" t="s">
        <v>61</v>
      </c>
      <c r="E193" s="59" t="s">
        <v>307</v>
      </c>
      <c r="F193" s="59">
        <v>300</v>
      </c>
      <c r="G193" s="55">
        <f t="shared" si="73"/>
        <v>5050.7</v>
      </c>
      <c r="H193" s="55">
        <f t="shared" si="73"/>
        <v>0</v>
      </c>
      <c r="I193" s="55">
        <f t="shared" si="73"/>
        <v>5050.7</v>
      </c>
    </row>
    <row r="194" spans="1:9" ht="26.4" hidden="1" x14ac:dyDescent="0.25">
      <c r="A194" s="9" t="s">
        <v>309</v>
      </c>
      <c r="B194" s="58">
        <v>522</v>
      </c>
      <c r="C194" s="59" t="s">
        <v>301</v>
      </c>
      <c r="D194" s="59" t="s">
        <v>61</v>
      </c>
      <c r="E194" s="59" t="s">
        <v>307</v>
      </c>
      <c r="F194" s="59">
        <v>310</v>
      </c>
      <c r="G194" s="55">
        <v>5050.7</v>
      </c>
      <c r="H194" s="5"/>
      <c r="I194" s="18">
        <f t="shared" si="57"/>
        <v>5050.7</v>
      </c>
    </row>
    <row r="195" spans="1:9" ht="17.25" hidden="1" customHeight="1" x14ac:dyDescent="0.25">
      <c r="A195" s="9" t="s">
        <v>310</v>
      </c>
      <c r="B195" s="58">
        <v>522</v>
      </c>
      <c r="C195" s="59">
        <v>10</v>
      </c>
      <c r="D195" s="59" t="s">
        <v>78</v>
      </c>
      <c r="E195" s="58" t="s">
        <v>63</v>
      </c>
      <c r="F195" s="59" t="s">
        <v>64</v>
      </c>
      <c r="G195" s="55">
        <f>G196</f>
        <v>300</v>
      </c>
      <c r="H195" s="55">
        <f t="shared" ref="H195:I196" si="74">H196</f>
        <v>0</v>
      </c>
      <c r="I195" s="55">
        <f t="shared" si="74"/>
        <v>300</v>
      </c>
    </row>
    <row r="196" spans="1:9" ht="29.4" hidden="1" customHeight="1" x14ac:dyDescent="0.25">
      <c r="A196" s="9" t="s">
        <v>656</v>
      </c>
      <c r="B196" s="58">
        <v>522</v>
      </c>
      <c r="C196" s="59">
        <v>10</v>
      </c>
      <c r="D196" s="59" t="s">
        <v>78</v>
      </c>
      <c r="E196" s="59" t="s">
        <v>304</v>
      </c>
      <c r="F196" s="59" t="s">
        <v>64</v>
      </c>
      <c r="G196" s="55">
        <f>G197</f>
        <v>300</v>
      </c>
      <c r="H196" s="55">
        <f t="shared" si="74"/>
        <v>0</v>
      </c>
      <c r="I196" s="55">
        <f t="shared" si="74"/>
        <v>300</v>
      </c>
    </row>
    <row r="197" spans="1:9" ht="44.25" hidden="1" customHeight="1" x14ac:dyDescent="0.25">
      <c r="A197" s="110" t="s">
        <v>315</v>
      </c>
      <c r="B197" s="58">
        <v>522</v>
      </c>
      <c r="C197" s="59">
        <v>10</v>
      </c>
      <c r="D197" s="59" t="s">
        <v>78</v>
      </c>
      <c r="E197" s="59" t="s">
        <v>316</v>
      </c>
      <c r="F197" s="59" t="s">
        <v>64</v>
      </c>
      <c r="G197" s="55">
        <f t="shared" ref="G197:I200" si="75">G198</f>
        <v>300</v>
      </c>
      <c r="H197" s="55">
        <f t="shared" si="75"/>
        <v>0</v>
      </c>
      <c r="I197" s="55">
        <f t="shared" si="75"/>
        <v>300</v>
      </c>
    </row>
    <row r="198" spans="1:9" ht="61.5" hidden="1" customHeight="1" x14ac:dyDescent="0.25">
      <c r="A198" s="110" t="s">
        <v>598</v>
      </c>
      <c r="B198" s="58">
        <v>522</v>
      </c>
      <c r="C198" s="59">
        <v>10</v>
      </c>
      <c r="D198" s="59" t="s">
        <v>78</v>
      </c>
      <c r="E198" s="59" t="s">
        <v>317</v>
      </c>
      <c r="F198" s="59" t="s">
        <v>64</v>
      </c>
      <c r="G198" s="55">
        <f t="shared" si="75"/>
        <v>300</v>
      </c>
      <c r="H198" s="55">
        <f t="shared" si="75"/>
        <v>0</v>
      </c>
      <c r="I198" s="55">
        <f t="shared" si="75"/>
        <v>300</v>
      </c>
    </row>
    <row r="199" spans="1:9" ht="60.75" hidden="1" customHeight="1" x14ac:dyDescent="0.25">
      <c r="A199" s="110" t="s">
        <v>596</v>
      </c>
      <c r="B199" s="58">
        <v>522</v>
      </c>
      <c r="C199" s="59">
        <v>10</v>
      </c>
      <c r="D199" s="59" t="s">
        <v>78</v>
      </c>
      <c r="E199" s="59" t="s">
        <v>318</v>
      </c>
      <c r="F199" s="59" t="s">
        <v>64</v>
      </c>
      <c r="G199" s="55">
        <f t="shared" si="75"/>
        <v>300</v>
      </c>
      <c r="H199" s="55">
        <f t="shared" si="75"/>
        <v>0</v>
      </c>
      <c r="I199" s="55">
        <f t="shared" si="75"/>
        <v>300</v>
      </c>
    </row>
    <row r="200" spans="1:9" ht="26.4" hidden="1" x14ac:dyDescent="0.25">
      <c r="A200" s="9" t="s">
        <v>308</v>
      </c>
      <c r="B200" s="58">
        <v>522</v>
      </c>
      <c r="C200" s="59">
        <v>10</v>
      </c>
      <c r="D200" s="59" t="s">
        <v>78</v>
      </c>
      <c r="E200" s="59" t="s">
        <v>318</v>
      </c>
      <c r="F200" s="59">
        <v>300</v>
      </c>
      <c r="G200" s="55">
        <f t="shared" si="75"/>
        <v>300</v>
      </c>
      <c r="H200" s="55">
        <f t="shared" si="75"/>
        <v>0</v>
      </c>
      <c r="I200" s="55">
        <f t="shared" si="75"/>
        <v>300</v>
      </c>
    </row>
    <row r="201" spans="1:9" ht="33" hidden="1" customHeight="1" x14ac:dyDescent="0.25">
      <c r="A201" s="9" t="s">
        <v>313</v>
      </c>
      <c r="B201" s="58">
        <v>522</v>
      </c>
      <c r="C201" s="59">
        <v>10</v>
      </c>
      <c r="D201" s="59" t="s">
        <v>78</v>
      </c>
      <c r="E201" s="59" t="s">
        <v>318</v>
      </c>
      <c r="F201" s="59">
        <v>320</v>
      </c>
      <c r="G201" s="55">
        <v>300</v>
      </c>
      <c r="H201" s="5"/>
      <c r="I201" s="18">
        <f t="shared" ref="I201:I261" si="76">G201+H201</f>
        <v>300</v>
      </c>
    </row>
    <row r="202" spans="1:9" ht="17.399999999999999" hidden="1" customHeight="1" x14ac:dyDescent="0.25">
      <c r="A202" s="9" t="s">
        <v>455</v>
      </c>
      <c r="B202" s="58">
        <v>522</v>
      </c>
      <c r="C202" s="59">
        <v>10</v>
      </c>
      <c r="D202" s="59" t="s">
        <v>96</v>
      </c>
      <c r="E202" s="58" t="s">
        <v>63</v>
      </c>
      <c r="F202" s="56" t="str">
        <f t="shared" ref="F202:I206" si="77">F203</f>
        <v>000</v>
      </c>
      <c r="G202" s="56">
        <f t="shared" si="77"/>
        <v>100</v>
      </c>
      <c r="H202" s="56">
        <f t="shared" si="77"/>
        <v>0</v>
      </c>
      <c r="I202" s="56">
        <f t="shared" si="77"/>
        <v>100</v>
      </c>
    </row>
    <row r="203" spans="1:9" ht="45" hidden="1" customHeight="1" x14ac:dyDescent="0.25">
      <c r="A203" s="110" t="s">
        <v>589</v>
      </c>
      <c r="B203" s="58">
        <v>522</v>
      </c>
      <c r="C203" s="59">
        <v>10</v>
      </c>
      <c r="D203" s="59" t="s">
        <v>96</v>
      </c>
      <c r="E203" s="59" t="s">
        <v>320</v>
      </c>
      <c r="F203" s="59" t="s">
        <v>64</v>
      </c>
      <c r="G203" s="55">
        <f t="shared" si="77"/>
        <v>100</v>
      </c>
      <c r="H203" s="55">
        <f t="shared" si="77"/>
        <v>0</v>
      </c>
      <c r="I203" s="55">
        <f t="shared" si="77"/>
        <v>100</v>
      </c>
    </row>
    <row r="204" spans="1:9" ht="45.75" hidden="1" customHeight="1" x14ac:dyDescent="0.25">
      <c r="A204" s="110" t="s">
        <v>599</v>
      </c>
      <c r="B204" s="58">
        <v>522</v>
      </c>
      <c r="C204" s="59">
        <v>10</v>
      </c>
      <c r="D204" s="59" t="s">
        <v>96</v>
      </c>
      <c r="E204" s="59" t="s">
        <v>321</v>
      </c>
      <c r="F204" s="59" t="s">
        <v>64</v>
      </c>
      <c r="G204" s="55">
        <f t="shared" si="77"/>
        <v>100</v>
      </c>
      <c r="H204" s="55">
        <f t="shared" si="77"/>
        <v>0</v>
      </c>
      <c r="I204" s="55">
        <f t="shared" si="77"/>
        <v>100</v>
      </c>
    </row>
    <row r="205" spans="1:9" ht="47.25" hidden="1" customHeight="1" x14ac:dyDescent="0.25">
      <c r="A205" s="110" t="s">
        <v>733</v>
      </c>
      <c r="B205" s="58">
        <v>522</v>
      </c>
      <c r="C205" s="59">
        <v>10</v>
      </c>
      <c r="D205" s="59" t="s">
        <v>96</v>
      </c>
      <c r="E205" s="59" t="s">
        <v>322</v>
      </c>
      <c r="F205" s="59" t="s">
        <v>64</v>
      </c>
      <c r="G205" s="55">
        <f t="shared" si="77"/>
        <v>100</v>
      </c>
      <c r="H205" s="55">
        <f t="shared" si="77"/>
        <v>0</v>
      </c>
      <c r="I205" s="55">
        <f t="shared" si="77"/>
        <v>100</v>
      </c>
    </row>
    <row r="206" spans="1:9" ht="43.5" hidden="1" customHeight="1" x14ac:dyDescent="0.25">
      <c r="A206" s="9" t="s">
        <v>166</v>
      </c>
      <c r="B206" s="58">
        <v>522</v>
      </c>
      <c r="C206" s="59">
        <v>10</v>
      </c>
      <c r="D206" s="59" t="s">
        <v>96</v>
      </c>
      <c r="E206" s="59" t="s">
        <v>322</v>
      </c>
      <c r="F206" s="59">
        <v>600</v>
      </c>
      <c r="G206" s="55">
        <f t="shared" si="77"/>
        <v>100</v>
      </c>
      <c r="H206" s="55">
        <f t="shared" si="77"/>
        <v>0</v>
      </c>
      <c r="I206" s="55">
        <f t="shared" si="77"/>
        <v>100</v>
      </c>
    </row>
    <row r="207" spans="1:9" ht="45.75" hidden="1" customHeight="1" x14ac:dyDescent="0.25">
      <c r="A207" s="9" t="s">
        <v>323</v>
      </c>
      <c r="B207" s="58">
        <v>522</v>
      </c>
      <c r="C207" s="59">
        <v>10</v>
      </c>
      <c r="D207" s="59" t="s">
        <v>96</v>
      </c>
      <c r="E207" s="59" t="s">
        <v>322</v>
      </c>
      <c r="F207" s="59">
        <v>630</v>
      </c>
      <c r="G207" s="55">
        <v>100</v>
      </c>
      <c r="H207" s="5"/>
      <c r="I207" s="18">
        <f t="shared" si="76"/>
        <v>100</v>
      </c>
    </row>
    <row r="208" spans="1:9" ht="16.2" hidden="1" customHeight="1" x14ac:dyDescent="0.25">
      <c r="A208" s="8" t="s">
        <v>330</v>
      </c>
      <c r="B208" s="60">
        <v>522</v>
      </c>
      <c r="C208" s="101">
        <v>11</v>
      </c>
      <c r="D208" s="101" t="s">
        <v>62</v>
      </c>
      <c r="E208" s="101" t="s">
        <v>63</v>
      </c>
      <c r="F208" s="101" t="s">
        <v>64</v>
      </c>
      <c r="G208" s="3">
        <f>G209+G223</f>
        <v>10023</v>
      </c>
      <c r="H208" s="3">
        <f t="shared" ref="H208:I208" si="78">H209+H223</f>
        <v>0</v>
      </c>
      <c r="I208" s="3">
        <f t="shared" si="78"/>
        <v>10023</v>
      </c>
    </row>
    <row r="209" spans="1:9" hidden="1" x14ac:dyDescent="0.25">
      <c r="A209" s="9" t="s">
        <v>500</v>
      </c>
      <c r="B209" s="58">
        <v>522</v>
      </c>
      <c r="C209" s="59">
        <v>11</v>
      </c>
      <c r="D209" s="59" t="s">
        <v>61</v>
      </c>
      <c r="E209" s="59" t="s">
        <v>63</v>
      </c>
      <c r="F209" s="59" t="s">
        <v>64</v>
      </c>
      <c r="G209" s="55">
        <f>G210</f>
        <v>739.90000000000009</v>
      </c>
      <c r="H209" s="55">
        <f t="shared" ref="H209:I209" si="79">H210</f>
        <v>0</v>
      </c>
      <c r="I209" s="55">
        <f t="shared" si="79"/>
        <v>739.90000000000009</v>
      </c>
    </row>
    <row r="210" spans="1:9" ht="49.95" hidden="1" customHeight="1" x14ac:dyDescent="0.25">
      <c r="A210" s="9" t="s">
        <v>734</v>
      </c>
      <c r="B210" s="58">
        <v>522</v>
      </c>
      <c r="C210" s="59">
        <v>11</v>
      </c>
      <c r="D210" s="59" t="s">
        <v>61</v>
      </c>
      <c r="E210" s="59" t="s">
        <v>333</v>
      </c>
      <c r="F210" s="59" t="s">
        <v>64</v>
      </c>
      <c r="G210" s="55">
        <f>G211+G218</f>
        <v>739.90000000000009</v>
      </c>
      <c r="H210" s="55">
        <f t="shared" ref="H210:I210" si="80">H211+H218</f>
        <v>0</v>
      </c>
      <c r="I210" s="55">
        <f t="shared" si="80"/>
        <v>739.90000000000009</v>
      </c>
    </row>
    <row r="211" spans="1:9" ht="39.6" hidden="1" customHeight="1" x14ac:dyDescent="0.25">
      <c r="A211" s="9" t="s">
        <v>334</v>
      </c>
      <c r="B211" s="58">
        <v>522</v>
      </c>
      <c r="C211" s="59">
        <v>11</v>
      </c>
      <c r="D211" s="59" t="s">
        <v>61</v>
      </c>
      <c r="E211" s="59" t="s">
        <v>347</v>
      </c>
      <c r="F211" s="59" t="s">
        <v>64</v>
      </c>
      <c r="G211" s="55">
        <f t="shared" ref="G211:I212" si="81">G212</f>
        <v>229.60000000000002</v>
      </c>
      <c r="H211" s="55">
        <f t="shared" si="81"/>
        <v>0</v>
      </c>
      <c r="I211" s="55">
        <f t="shared" si="81"/>
        <v>229.60000000000002</v>
      </c>
    </row>
    <row r="212" spans="1:9" ht="26.4" hidden="1" x14ac:dyDescent="0.25">
      <c r="A212" s="9" t="s">
        <v>336</v>
      </c>
      <c r="B212" s="58">
        <v>522</v>
      </c>
      <c r="C212" s="59">
        <v>11</v>
      </c>
      <c r="D212" s="59" t="s">
        <v>61</v>
      </c>
      <c r="E212" s="59" t="s">
        <v>394</v>
      </c>
      <c r="F212" s="59" t="s">
        <v>64</v>
      </c>
      <c r="G212" s="55">
        <f t="shared" si="81"/>
        <v>229.60000000000002</v>
      </c>
      <c r="H212" s="55">
        <f t="shared" si="81"/>
        <v>0</v>
      </c>
      <c r="I212" s="55">
        <f t="shared" si="81"/>
        <v>229.60000000000002</v>
      </c>
    </row>
    <row r="213" spans="1:9" ht="27" hidden="1" customHeight="1" x14ac:dyDescent="0.25">
      <c r="A213" s="9" t="s">
        <v>338</v>
      </c>
      <c r="B213" s="58">
        <v>522</v>
      </c>
      <c r="C213" s="59">
        <v>11</v>
      </c>
      <c r="D213" s="59" t="s">
        <v>61</v>
      </c>
      <c r="E213" s="59" t="s">
        <v>339</v>
      </c>
      <c r="F213" s="59" t="s">
        <v>64</v>
      </c>
      <c r="G213" s="55">
        <f>G214+G216</f>
        <v>229.60000000000002</v>
      </c>
      <c r="H213" s="55">
        <f t="shared" ref="H213:I213" si="82">H214+H216</f>
        <v>0</v>
      </c>
      <c r="I213" s="55">
        <f t="shared" si="82"/>
        <v>229.60000000000002</v>
      </c>
    </row>
    <row r="214" spans="1:9" ht="78.599999999999994" hidden="1" customHeight="1" x14ac:dyDescent="0.25">
      <c r="A214" s="9" t="s">
        <v>73</v>
      </c>
      <c r="B214" s="58">
        <v>522</v>
      </c>
      <c r="C214" s="59">
        <v>11</v>
      </c>
      <c r="D214" s="59" t="s">
        <v>61</v>
      </c>
      <c r="E214" s="59" t="s">
        <v>339</v>
      </c>
      <c r="F214" s="59">
        <v>100</v>
      </c>
      <c r="G214" s="55">
        <f>G215</f>
        <v>102.9</v>
      </c>
      <c r="H214" s="55">
        <f t="shared" ref="H214:I214" si="83">H215</f>
        <v>0</v>
      </c>
      <c r="I214" s="55">
        <f t="shared" si="83"/>
        <v>102.9</v>
      </c>
    </row>
    <row r="215" spans="1:9" ht="27.6" hidden="1" customHeight="1" x14ac:dyDescent="0.25">
      <c r="A215" s="9" t="s">
        <v>130</v>
      </c>
      <c r="B215" s="58">
        <v>522</v>
      </c>
      <c r="C215" s="59">
        <v>11</v>
      </c>
      <c r="D215" s="59" t="s">
        <v>61</v>
      </c>
      <c r="E215" s="59" t="s">
        <v>339</v>
      </c>
      <c r="F215" s="59">
        <v>110</v>
      </c>
      <c r="G215" s="55">
        <v>102.9</v>
      </c>
      <c r="H215" s="5"/>
      <c r="I215" s="18">
        <f t="shared" si="76"/>
        <v>102.9</v>
      </c>
    </row>
    <row r="216" spans="1:9" ht="31.5" hidden="1" customHeight="1" x14ac:dyDescent="0.25">
      <c r="A216" s="9" t="s">
        <v>85</v>
      </c>
      <c r="B216" s="58">
        <v>522</v>
      </c>
      <c r="C216" s="59">
        <v>11</v>
      </c>
      <c r="D216" s="59" t="s">
        <v>61</v>
      </c>
      <c r="E216" s="59" t="s">
        <v>339</v>
      </c>
      <c r="F216" s="59">
        <v>200</v>
      </c>
      <c r="G216" s="55">
        <f>G217</f>
        <v>126.7</v>
      </c>
      <c r="H216" s="55">
        <f t="shared" ref="H216:I216" si="84">H217</f>
        <v>0</v>
      </c>
      <c r="I216" s="55">
        <f t="shared" si="84"/>
        <v>126.7</v>
      </c>
    </row>
    <row r="217" spans="1:9" ht="39.6" hidden="1" x14ac:dyDescent="0.25">
      <c r="A217" s="9" t="s">
        <v>86</v>
      </c>
      <c r="B217" s="58">
        <v>522</v>
      </c>
      <c r="C217" s="59">
        <v>11</v>
      </c>
      <c r="D217" s="59" t="s">
        <v>61</v>
      </c>
      <c r="E217" s="59" t="s">
        <v>339</v>
      </c>
      <c r="F217" s="59">
        <v>240</v>
      </c>
      <c r="G217" s="55">
        <v>126.7</v>
      </c>
      <c r="H217" s="5"/>
      <c r="I217" s="18">
        <f t="shared" si="76"/>
        <v>126.7</v>
      </c>
    </row>
    <row r="218" spans="1:9" ht="40.200000000000003" hidden="1" customHeight="1" x14ac:dyDescent="0.25">
      <c r="A218" s="9" t="s">
        <v>395</v>
      </c>
      <c r="B218" s="58">
        <v>522</v>
      </c>
      <c r="C218" s="59">
        <v>11</v>
      </c>
      <c r="D218" s="59" t="s">
        <v>61</v>
      </c>
      <c r="E218" s="59" t="s">
        <v>341</v>
      </c>
      <c r="F218" s="59" t="s">
        <v>64</v>
      </c>
      <c r="G218" s="55">
        <f t="shared" ref="G218:I221" si="85">G219</f>
        <v>510.3</v>
      </c>
      <c r="H218" s="55">
        <f t="shared" si="85"/>
        <v>0</v>
      </c>
      <c r="I218" s="55">
        <f t="shared" si="85"/>
        <v>510.3</v>
      </c>
    </row>
    <row r="219" spans="1:9" ht="31.5" hidden="1" customHeight="1" x14ac:dyDescent="0.25">
      <c r="A219" s="9" t="s">
        <v>342</v>
      </c>
      <c r="B219" s="58">
        <v>522</v>
      </c>
      <c r="C219" s="59">
        <v>11</v>
      </c>
      <c r="D219" s="59" t="s">
        <v>61</v>
      </c>
      <c r="E219" s="59" t="s">
        <v>343</v>
      </c>
      <c r="F219" s="59" t="s">
        <v>64</v>
      </c>
      <c r="G219" s="55">
        <f t="shared" si="85"/>
        <v>510.3</v>
      </c>
      <c r="H219" s="55">
        <f t="shared" si="85"/>
        <v>0</v>
      </c>
      <c r="I219" s="55">
        <f t="shared" si="85"/>
        <v>510.3</v>
      </c>
    </row>
    <row r="220" spans="1:9" ht="39.6" hidden="1" x14ac:dyDescent="0.25">
      <c r="A220" s="9" t="s">
        <v>344</v>
      </c>
      <c r="B220" s="58">
        <v>522</v>
      </c>
      <c r="C220" s="59">
        <v>11</v>
      </c>
      <c r="D220" s="59" t="s">
        <v>61</v>
      </c>
      <c r="E220" s="59" t="s">
        <v>345</v>
      </c>
      <c r="F220" s="59" t="s">
        <v>64</v>
      </c>
      <c r="G220" s="55">
        <f t="shared" si="85"/>
        <v>510.3</v>
      </c>
      <c r="H220" s="55">
        <f t="shared" si="85"/>
        <v>0</v>
      </c>
      <c r="I220" s="55">
        <f t="shared" si="85"/>
        <v>510.3</v>
      </c>
    </row>
    <row r="221" spans="1:9" ht="26.4" hidden="1" x14ac:dyDescent="0.25">
      <c r="A221" s="9" t="s">
        <v>85</v>
      </c>
      <c r="B221" s="58">
        <v>522</v>
      </c>
      <c r="C221" s="59">
        <v>11</v>
      </c>
      <c r="D221" s="59" t="s">
        <v>61</v>
      </c>
      <c r="E221" s="59" t="s">
        <v>345</v>
      </c>
      <c r="F221" s="59">
        <v>200</v>
      </c>
      <c r="G221" s="55">
        <f t="shared" si="85"/>
        <v>510.3</v>
      </c>
      <c r="H221" s="55">
        <f t="shared" si="85"/>
        <v>0</v>
      </c>
      <c r="I221" s="55">
        <f t="shared" si="85"/>
        <v>510.3</v>
      </c>
    </row>
    <row r="222" spans="1:9" ht="45.75" hidden="1" customHeight="1" x14ac:dyDescent="0.25">
      <c r="A222" s="9" t="s">
        <v>86</v>
      </c>
      <c r="B222" s="58">
        <v>522</v>
      </c>
      <c r="C222" s="59">
        <v>11</v>
      </c>
      <c r="D222" s="59" t="s">
        <v>61</v>
      </c>
      <c r="E222" s="59" t="s">
        <v>345</v>
      </c>
      <c r="F222" s="59">
        <v>240</v>
      </c>
      <c r="G222" s="55">
        <v>510.3</v>
      </c>
      <c r="H222" s="5"/>
      <c r="I222" s="18">
        <f t="shared" si="76"/>
        <v>510.3</v>
      </c>
    </row>
    <row r="223" spans="1:9" hidden="1" x14ac:dyDescent="0.25">
      <c r="A223" s="9" t="s">
        <v>346</v>
      </c>
      <c r="B223" s="58" t="s">
        <v>495</v>
      </c>
      <c r="C223" s="59" t="s">
        <v>331</v>
      </c>
      <c r="D223" s="59" t="s">
        <v>66</v>
      </c>
      <c r="E223" s="59" t="s">
        <v>63</v>
      </c>
      <c r="F223" s="59" t="s">
        <v>64</v>
      </c>
      <c r="G223" s="55">
        <f t="shared" ref="G223:I228" si="86">G224</f>
        <v>9283.1</v>
      </c>
      <c r="H223" s="55">
        <f t="shared" si="86"/>
        <v>0</v>
      </c>
      <c r="I223" s="55">
        <f t="shared" si="86"/>
        <v>9283.1</v>
      </c>
    </row>
    <row r="224" spans="1:9" ht="49.95" hidden="1" customHeight="1" x14ac:dyDescent="0.25">
      <c r="A224" s="9" t="s">
        <v>734</v>
      </c>
      <c r="B224" s="58" t="s">
        <v>495</v>
      </c>
      <c r="C224" s="59" t="s">
        <v>331</v>
      </c>
      <c r="D224" s="59" t="s">
        <v>66</v>
      </c>
      <c r="E224" s="59" t="s">
        <v>333</v>
      </c>
      <c r="F224" s="59" t="s">
        <v>64</v>
      </c>
      <c r="G224" s="55">
        <f t="shared" si="86"/>
        <v>9283.1</v>
      </c>
      <c r="H224" s="55">
        <f t="shared" si="86"/>
        <v>0</v>
      </c>
      <c r="I224" s="55">
        <f t="shared" si="86"/>
        <v>9283.1</v>
      </c>
    </row>
    <row r="225" spans="1:9" ht="41.4" hidden="1" customHeight="1" x14ac:dyDescent="0.25">
      <c r="A225" s="9" t="s">
        <v>334</v>
      </c>
      <c r="B225" s="58" t="s">
        <v>495</v>
      </c>
      <c r="C225" s="59" t="s">
        <v>331</v>
      </c>
      <c r="D225" s="59" t="s">
        <v>66</v>
      </c>
      <c r="E225" s="59" t="s">
        <v>347</v>
      </c>
      <c r="F225" s="59" t="s">
        <v>64</v>
      </c>
      <c r="G225" s="55">
        <f t="shared" si="86"/>
        <v>9283.1</v>
      </c>
      <c r="H225" s="55">
        <f t="shared" si="86"/>
        <v>0</v>
      </c>
      <c r="I225" s="55">
        <f t="shared" si="86"/>
        <v>9283.1</v>
      </c>
    </row>
    <row r="226" spans="1:9" ht="47.25" hidden="1" customHeight="1" x14ac:dyDescent="0.25">
      <c r="A226" s="9" t="s">
        <v>551</v>
      </c>
      <c r="B226" s="58" t="s">
        <v>495</v>
      </c>
      <c r="C226" s="59" t="s">
        <v>331</v>
      </c>
      <c r="D226" s="59" t="s">
        <v>66</v>
      </c>
      <c r="E226" s="59" t="s">
        <v>349</v>
      </c>
      <c r="F226" s="59" t="s">
        <v>64</v>
      </c>
      <c r="G226" s="55">
        <f t="shared" si="86"/>
        <v>9283.1</v>
      </c>
      <c r="H226" s="55">
        <f t="shared" si="86"/>
        <v>0</v>
      </c>
      <c r="I226" s="55">
        <f t="shared" si="86"/>
        <v>9283.1</v>
      </c>
    </row>
    <row r="227" spans="1:9" ht="16.5" hidden="1" customHeight="1" x14ac:dyDescent="0.25">
      <c r="A227" s="9" t="s">
        <v>350</v>
      </c>
      <c r="B227" s="58" t="s">
        <v>495</v>
      </c>
      <c r="C227" s="59" t="s">
        <v>331</v>
      </c>
      <c r="D227" s="59" t="s">
        <v>66</v>
      </c>
      <c r="E227" s="59" t="s">
        <v>351</v>
      </c>
      <c r="F227" s="59" t="s">
        <v>64</v>
      </c>
      <c r="G227" s="55">
        <f t="shared" si="86"/>
        <v>9283.1</v>
      </c>
      <c r="H227" s="55">
        <f t="shared" si="86"/>
        <v>0</v>
      </c>
      <c r="I227" s="55">
        <f t="shared" si="86"/>
        <v>9283.1</v>
      </c>
    </row>
    <row r="228" spans="1:9" ht="44.25" hidden="1" customHeight="1" x14ac:dyDescent="0.25">
      <c r="A228" s="9" t="s">
        <v>166</v>
      </c>
      <c r="B228" s="58" t="s">
        <v>495</v>
      </c>
      <c r="C228" s="59" t="s">
        <v>331</v>
      </c>
      <c r="D228" s="59" t="s">
        <v>66</v>
      </c>
      <c r="E228" s="59" t="s">
        <v>351</v>
      </c>
      <c r="F228" s="59" t="s">
        <v>493</v>
      </c>
      <c r="G228" s="55">
        <f t="shared" si="86"/>
        <v>9283.1</v>
      </c>
      <c r="H228" s="55">
        <f t="shared" si="86"/>
        <v>0</v>
      </c>
      <c r="I228" s="55">
        <f t="shared" si="86"/>
        <v>9283.1</v>
      </c>
    </row>
    <row r="229" spans="1:9" ht="16.5" hidden="1" customHeight="1" x14ac:dyDescent="0.25">
      <c r="A229" s="9" t="s">
        <v>405</v>
      </c>
      <c r="B229" s="58" t="s">
        <v>495</v>
      </c>
      <c r="C229" s="59" t="s">
        <v>331</v>
      </c>
      <c r="D229" s="59" t="s">
        <v>66</v>
      </c>
      <c r="E229" s="59" t="s">
        <v>351</v>
      </c>
      <c r="F229" s="59" t="s">
        <v>657</v>
      </c>
      <c r="G229" s="55">
        <v>9283.1</v>
      </c>
      <c r="H229" s="5"/>
      <c r="I229" s="18">
        <f t="shared" si="76"/>
        <v>9283.1</v>
      </c>
    </row>
    <row r="230" spans="1:9" ht="40.200000000000003" hidden="1" customHeight="1" x14ac:dyDescent="0.25">
      <c r="A230" s="8" t="s">
        <v>14</v>
      </c>
      <c r="B230" s="60">
        <v>543</v>
      </c>
      <c r="C230" s="60" t="s">
        <v>62</v>
      </c>
      <c r="D230" s="60" t="s">
        <v>62</v>
      </c>
      <c r="E230" s="60" t="s">
        <v>63</v>
      </c>
      <c r="F230" s="60" t="s">
        <v>64</v>
      </c>
      <c r="G230" s="3">
        <f>G231+G237+G245+G283</f>
        <v>55859.100000000006</v>
      </c>
      <c r="H230" s="3">
        <f t="shared" ref="H230:I230" si="87">H231+H237+H245+H283</f>
        <v>0</v>
      </c>
      <c r="I230" s="3">
        <f t="shared" si="87"/>
        <v>55859.100000000006</v>
      </c>
    </row>
    <row r="231" spans="1:9" hidden="1" x14ac:dyDescent="0.25">
      <c r="A231" s="8" t="s">
        <v>169</v>
      </c>
      <c r="B231" s="60">
        <v>543</v>
      </c>
      <c r="C231" s="60" t="s">
        <v>90</v>
      </c>
      <c r="D231" s="60" t="s">
        <v>61</v>
      </c>
      <c r="E231" s="60" t="s">
        <v>63</v>
      </c>
      <c r="F231" s="60" t="s">
        <v>64</v>
      </c>
      <c r="G231" s="3">
        <f t="shared" ref="G231:I235" si="88">G232</f>
        <v>100</v>
      </c>
      <c r="H231" s="3">
        <f t="shared" si="88"/>
        <v>0</v>
      </c>
      <c r="I231" s="3">
        <f t="shared" si="88"/>
        <v>100</v>
      </c>
    </row>
    <row r="232" spans="1:9" ht="31.95" hidden="1" customHeight="1" x14ac:dyDescent="0.25">
      <c r="A232" s="9" t="s">
        <v>654</v>
      </c>
      <c r="B232" s="58">
        <v>543</v>
      </c>
      <c r="C232" s="58" t="s">
        <v>90</v>
      </c>
      <c r="D232" s="58" t="s">
        <v>61</v>
      </c>
      <c r="E232" s="58" t="s">
        <v>170</v>
      </c>
      <c r="F232" s="59" t="s">
        <v>64</v>
      </c>
      <c r="G232" s="55">
        <f>G233</f>
        <v>100</v>
      </c>
      <c r="H232" s="55">
        <f t="shared" si="88"/>
        <v>0</v>
      </c>
      <c r="I232" s="55">
        <f t="shared" si="88"/>
        <v>100</v>
      </c>
    </row>
    <row r="233" spans="1:9" ht="46.5" hidden="1" customHeight="1" x14ac:dyDescent="0.25">
      <c r="A233" s="9" t="s">
        <v>172</v>
      </c>
      <c r="B233" s="58">
        <v>543</v>
      </c>
      <c r="C233" s="58" t="s">
        <v>90</v>
      </c>
      <c r="D233" s="58" t="s">
        <v>61</v>
      </c>
      <c r="E233" s="58" t="s">
        <v>552</v>
      </c>
      <c r="F233" s="59" t="s">
        <v>64</v>
      </c>
      <c r="G233" s="55">
        <f t="shared" si="88"/>
        <v>100</v>
      </c>
      <c r="H233" s="55">
        <f t="shared" si="88"/>
        <v>0</v>
      </c>
      <c r="I233" s="55">
        <f t="shared" si="88"/>
        <v>100</v>
      </c>
    </row>
    <row r="234" spans="1:9" ht="31.95" hidden="1" customHeight="1" x14ac:dyDescent="0.25">
      <c r="A234" s="9" t="s">
        <v>173</v>
      </c>
      <c r="B234" s="58">
        <v>543</v>
      </c>
      <c r="C234" s="58" t="s">
        <v>90</v>
      </c>
      <c r="D234" s="58" t="s">
        <v>61</v>
      </c>
      <c r="E234" s="54" t="s">
        <v>773</v>
      </c>
      <c r="F234" s="59" t="s">
        <v>64</v>
      </c>
      <c r="G234" s="55">
        <f t="shared" si="88"/>
        <v>100</v>
      </c>
      <c r="H234" s="55">
        <f t="shared" si="88"/>
        <v>0</v>
      </c>
      <c r="I234" s="55">
        <f t="shared" si="88"/>
        <v>100</v>
      </c>
    </row>
    <row r="235" spans="1:9" ht="44.25" hidden="1" customHeight="1" x14ac:dyDescent="0.25">
      <c r="A235" s="9" t="s">
        <v>166</v>
      </c>
      <c r="B235" s="58">
        <v>543</v>
      </c>
      <c r="C235" s="58" t="s">
        <v>90</v>
      </c>
      <c r="D235" s="58" t="s">
        <v>61</v>
      </c>
      <c r="E235" s="54" t="s">
        <v>773</v>
      </c>
      <c r="F235" s="58">
        <v>600</v>
      </c>
      <c r="G235" s="55">
        <f t="shared" si="88"/>
        <v>100</v>
      </c>
      <c r="H235" s="55">
        <f t="shared" si="88"/>
        <v>0</v>
      </c>
      <c r="I235" s="55">
        <f t="shared" si="88"/>
        <v>100</v>
      </c>
    </row>
    <row r="236" spans="1:9" ht="16.5" hidden="1" customHeight="1" x14ac:dyDescent="0.25">
      <c r="A236" s="9" t="s">
        <v>174</v>
      </c>
      <c r="B236" s="58">
        <v>543</v>
      </c>
      <c r="C236" s="58" t="s">
        <v>90</v>
      </c>
      <c r="D236" s="58" t="s">
        <v>61</v>
      </c>
      <c r="E236" s="54" t="s">
        <v>773</v>
      </c>
      <c r="F236" s="58">
        <v>610</v>
      </c>
      <c r="G236" s="55">
        <v>100</v>
      </c>
      <c r="H236" s="5"/>
      <c r="I236" s="18">
        <f t="shared" si="76"/>
        <v>100</v>
      </c>
    </row>
    <row r="237" spans="1:9" hidden="1" x14ac:dyDescent="0.25">
      <c r="A237" s="8" t="s">
        <v>220</v>
      </c>
      <c r="B237" s="60">
        <v>543</v>
      </c>
      <c r="C237" s="60" t="s">
        <v>108</v>
      </c>
      <c r="D237" s="60" t="s">
        <v>62</v>
      </c>
      <c r="E237" s="60" t="s">
        <v>63</v>
      </c>
      <c r="F237" s="60" t="s">
        <v>64</v>
      </c>
      <c r="G237" s="3">
        <f t="shared" ref="G237:I243" si="89">G238</f>
        <v>25395.8</v>
      </c>
      <c r="H237" s="3">
        <f t="shared" si="89"/>
        <v>0</v>
      </c>
      <c r="I237" s="3">
        <f t="shared" si="89"/>
        <v>25395.8</v>
      </c>
    </row>
    <row r="238" spans="1:9" ht="16.2" hidden="1" customHeight="1" x14ac:dyDescent="0.25">
      <c r="A238" s="9" t="s">
        <v>399</v>
      </c>
      <c r="B238" s="58">
        <v>543</v>
      </c>
      <c r="C238" s="59" t="s">
        <v>108</v>
      </c>
      <c r="D238" s="59" t="s">
        <v>78</v>
      </c>
      <c r="E238" s="59" t="s">
        <v>63</v>
      </c>
      <c r="F238" s="59" t="s">
        <v>64</v>
      </c>
      <c r="G238" s="55">
        <f t="shared" si="89"/>
        <v>25395.8</v>
      </c>
      <c r="H238" s="55">
        <f t="shared" si="89"/>
        <v>0</v>
      </c>
      <c r="I238" s="55">
        <f t="shared" si="89"/>
        <v>25395.8</v>
      </c>
    </row>
    <row r="239" spans="1:9" ht="33" hidden="1" customHeight="1" x14ac:dyDescent="0.25">
      <c r="A239" s="9" t="s">
        <v>658</v>
      </c>
      <c r="B239" s="58">
        <v>543</v>
      </c>
      <c r="C239" s="59" t="s">
        <v>108</v>
      </c>
      <c r="D239" s="59" t="s">
        <v>78</v>
      </c>
      <c r="E239" s="59" t="s">
        <v>258</v>
      </c>
      <c r="F239" s="59" t="s">
        <v>64</v>
      </c>
      <c r="G239" s="55">
        <f t="shared" si="89"/>
        <v>25395.8</v>
      </c>
      <c r="H239" s="55">
        <f t="shared" si="89"/>
        <v>0</v>
      </c>
      <c r="I239" s="55">
        <f t="shared" si="89"/>
        <v>25395.8</v>
      </c>
    </row>
    <row r="240" spans="1:9" ht="45" hidden="1" customHeight="1" x14ac:dyDescent="0.25">
      <c r="A240" s="9" t="s">
        <v>400</v>
      </c>
      <c r="B240" s="58">
        <v>543</v>
      </c>
      <c r="C240" s="59" t="s">
        <v>108</v>
      </c>
      <c r="D240" s="59" t="s">
        <v>78</v>
      </c>
      <c r="E240" s="59" t="s">
        <v>260</v>
      </c>
      <c r="F240" s="59" t="s">
        <v>64</v>
      </c>
      <c r="G240" s="55">
        <f t="shared" si="89"/>
        <v>25395.8</v>
      </c>
      <c r="H240" s="55">
        <f t="shared" si="89"/>
        <v>0</v>
      </c>
      <c r="I240" s="55">
        <f t="shared" si="89"/>
        <v>25395.8</v>
      </c>
    </row>
    <row r="241" spans="1:9" ht="32.4" hidden="1" customHeight="1" x14ac:dyDescent="0.25">
      <c r="A241" s="9" t="s">
        <v>277</v>
      </c>
      <c r="B241" s="58">
        <v>543</v>
      </c>
      <c r="C241" s="59" t="s">
        <v>108</v>
      </c>
      <c r="D241" s="59" t="s">
        <v>78</v>
      </c>
      <c r="E241" s="59" t="s">
        <v>261</v>
      </c>
      <c r="F241" s="59" t="s">
        <v>64</v>
      </c>
      <c r="G241" s="55">
        <f t="shared" si="89"/>
        <v>25395.8</v>
      </c>
      <c r="H241" s="55">
        <f t="shared" si="89"/>
        <v>0</v>
      </c>
      <c r="I241" s="55">
        <f t="shared" si="89"/>
        <v>25395.8</v>
      </c>
    </row>
    <row r="242" spans="1:9" ht="55.2" hidden="1" customHeight="1" x14ac:dyDescent="0.25">
      <c r="A242" s="9" t="s">
        <v>401</v>
      </c>
      <c r="B242" s="58">
        <v>543</v>
      </c>
      <c r="C242" s="59" t="s">
        <v>108</v>
      </c>
      <c r="D242" s="59" t="s">
        <v>78</v>
      </c>
      <c r="E242" s="59" t="s">
        <v>263</v>
      </c>
      <c r="F242" s="59" t="s">
        <v>64</v>
      </c>
      <c r="G242" s="55">
        <f t="shared" si="89"/>
        <v>25395.8</v>
      </c>
      <c r="H242" s="55">
        <f t="shared" si="89"/>
        <v>0</v>
      </c>
      <c r="I242" s="55">
        <f t="shared" si="89"/>
        <v>25395.8</v>
      </c>
    </row>
    <row r="243" spans="1:9" ht="45.75" hidden="1" customHeight="1" x14ac:dyDescent="0.25">
      <c r="A243" s="9" t="s">
        <v>166</v>
      </c>
      <c r="B243" s="58">
        <v>543</v>
      </c>
      <c r="C243" s="59" t="s">
        <v>108</v>
      </c>
      <c r="D243" s="59" t="s">
        <v>78</v>
      </c>
      <c r="E243" s="59" t="s">
        <v>263</v>
      </c>
      <c r="F243" s="59">
        <v>600</v>
      </c>
      <c r="G243" s="55">
        <f t="shared" si="89"/>
        <v>25395.8</v>
      </c>
      <c r="H243" s="55">
        <f t="shared" si="89"/>
        <v>0</v>
      </c>
      <c r="I243" s="55">
        <f t="shared" si="89"/>
        <v>25395.8</v>
      </c>
    </row>
    <row r="244" spans="1:9" ht="18.75" hidden="1" customHeight="1" x14ac:dyDescent="0.25">
      <c r="A244" s="9" t="s">
        <v>174</v>
      </c>
      <c r="B244" s="58">
        <v>543</v>
      </c>
      <c r="C244" s="59" t="s">
        <v>108</v>
      </c>
      <c r="D244" s="59" t="s">
        <v>78</v>
      </c>
      <c r="E244" s="59" t="s">
        <v>263</v>
      </c>
      <c r="F244" s="59">
        <v>610</v>
      </c>
      <c r="G244" s="55">
        <v>25395.8</v>
      </c>
      <c r="H244" s="5"/>
      <c r="I244" s="18">
        <f t="shared" si="76"/>
        <v>25395.8</v>
      </c>
    </row>
    <row r="245" spans="1:9" ht="16.5" hidden="1" customHeight="1" x14ac:dyDescent="0.25">
      <c r="A245" s="8" t="s">
        <v>273</v>
      </c>
      <c r="B245" s="60">
        <v>543</v>
      </c>
      <c r="C245" s="101" t="s">
        <v>183</v>
      </c>
      <c r="D245" s="101" t="s">
        <v>62</v>
      </c>
      <c r="E245" s="101" t="s">
        <v>63</v>
      </c>
      <c r="F245" s="101" t="s">
        <v>64</v>
      </c>
      <c r="G245" s="3">
        <f>G246+G269</f>
        <v>29684</v>
      </c>
      <c r="H245" s="3">
        <f t="shared" ref="H245:I245" si="90">H246+H269</f>
        <v>0</v>
      </c>
      <c r="I245" s="3">
        <f t="shared" si="90"/>
        <v>29684</v>
      </c>
    </row>
    <row r="246" spans="1:9" hidden="1" x14ac:dyDescent="0.25">
      <c r="A246" s="9" t="s">
        <v>274</v>
      </c>
      <c r="B246" s="58">
        <v>543</v>
      </c>
      <c r="C246" s="59" t="s">
        <v>183</v>
      </c>
      <c r="D246" s="59" t="s">
        <v>61</v>
      </c>
      <c r="E246" s="59" t="s">
        <v>63</v>
      </c>
      <c r="F246" s="59" t="s">
        <v>64</v>
      </c>
      <c r="G246" s="55">
        <f>G247</f>
        <v>24849.5</v>
      </c>
      <c r="H246" s="55">
        <f t="shared" ref="H246:I247" si="91">H247</f>
        <v>0</v>
      </c>
      <c r="I246" s="55">
        <f t="shared" si="91"/>
        <v>24849.5</v>
      </c>
    </row>
    <row r="247" spans="1:9" ht="26.4" hidden="1" x14ac:dyDescent="0.25">
      <c r="A247" s="9" t="s">
        <v>658</v>
      </c>
      <c r="B247" s="58">
        <v>543</v>
      </c>
      <c r="C247" s="59" t="s">
        <v>183</v>
      </c>
      <c r="D247" s="59" t="s">
        <v>61</v>
      </c>
      <c r="E247" s="59" t="s">
        <v>258</v>
      </c>
      <c r="F247" s="59" t="s">
        <v>64</v>
      </c>
      <c r="G247" s="55">
        <f>G248</f>
        <v>24849.5</v>
      </c>
      <c r="H247" s="55">
        <f t="shared" si="91"/>
        <v>0</v>
      </c>
      <c r="I247" s="55">
        <f t="shared" si="91"/>
        <v>24849.5</v>
      </c>
    </row>
    <row r="248" spans="1:9" ht="42.6" hidden="1" customHeight="1" x14ac:dyDescent="0.25">
      <c r="A248" s="9" t="s">
        <v>275</v>
      </c>
      <c r="B248" s="58">
        <v>543</v>
      </c>
      <c r="C248" s="59" t="s">
        <v>183</v>
      </c>
      <c r="D248" s="59" t="s">
        <v>61</v>
      </c>
      <c r="E248" s="59" t="s">
        <v>276</v>
      </c>
      <c r="F248" s="59" t="s">
        <v>64</v>
      </c>
      <c r="G248" s="55">
        <f>G249+G262</f>
        <v>24849.5</v>
      </c>
      <c r="H248" s="55">
        <f t="shared" ref="H248:I248" si="92">H249+H262</f>
        <v>0</v>
      </c>
      <c r="I248" s="55">
        <f t="shared" si="92"/>
        <v>24849.5</v>
      </c>
    </row>
    <row r="249" spans="1:9" ht="30.75" hidden="1" customHeight="1" x14ac:dyDescent="0.25">
      <c r="A249" s="9" t="s">
        <v>277</v>
      </c>
      <c r="B249" s="58">
        <v>543</v>
      </c>
      <c r="C249" s="59" t="s">
        <v>183</v>
      </c>
      <c r="D249" s="59" t="s">
        <v>61</v>
      </c>
      <c r="E249" s="59" t="s">
        <v>278</v>
      </c>
      <c r="F249" s="59" t="s">
        <v>64</v>
      </c>
      <c r="G249" s="55">
        <f>G250+G253+G256+G259</f>
        <v>8726.1</v>
      </c>
      <c r="H249" s="55">
        <f t="shared" ref="H249:I249" si="93">H250+H253+H256+H259</f>
        <v>0</v>
      </c>
      <c r="I249" s="55">
        <f t="shared" si="93"/>
        <v>8726.1</v>
      </c>
    </row>
    <row r="250" spans="1:9" ht="44.25" hidden="1" customHeight="1" x14ac:dyDescent="0.25">
      <c r="A250" s="9" t="s">
        <v>279</v>
      </c>
      <c r="B250" s="58">
        <v>543</v>
      </c>
      <c r="C250" s="59" t="s">
        <v>183</v>
      </c>
      <c r="D250" s="59" t="s">
        <v>61</v>
      </c>
      <c r="E250" s="59" t="s">
        <v>280</v>
      </c>
      <c r="F250" s="59" t="s">
        <v>64</v>
      </c>
      <c r="G250" s="55">
        <f t="shared" ref="G250:I251" si="94">G251</f>
        <v>5840.7</v>
      </c>
      <c r="H250" s="55">
        <f t="shared" si="94"/>
        <v>0</v>
      </c>
      <c r="I250" s="55">
        <f t="shared" si="94"/>
        <v>5840.7</v>
      </c>
    </row>
    <row r="251" spans="1:9" ht="45" hidden="1" customHeight="1" x14ac:dyDescent="0.25">
      <c r="A251" s="9" t="s">
        <v>166</v>
      </c>
      <c r="B251" s="58">
        <v>543</v>
      </c>
      <c r="C251" s="59" t="s">
        <v>183</v>
      </c>
      <c r="D251" s="59" t="s">
        <v>61</v>
      </c>
      <c r="E251" s="59" t="s">
        <v>280</v>
      </c>
      <c r="F251" s="59">
        <v>600</v>
      </c>
      <c r="G251" s="55">
        <f t="shared" si="94"/>
        <v>5840.7</v>
      </c>
      <c r="H251" s="55">
        <f t="shared" si="94"/>
        <v>0</v>
      </c>
      <c r="I251" s="55">
        <f t="shared" si="94"/>
        <v>5840.7</v>
      </c>
    </row>
    <row r="252" spans="1:9" ht="15" hidden="1" customHeight="1" x14ac:dyDescent="0.25">
      <c r="A252" s="9" t="s">
        <v>174</v>
      </c>
      <c r="B252" s="58">
        <v>543</v>
      </c>
      <c r="C252" s="59" t="s">
        <v>183</v>
      </c>
      <c r="D252" s="59" t="s">
        <v>61</v>
      </c>
      <c r="E252" s="59" t="s">
        <v>280</v>
      </c>
      <c r="F252" s="59">
        <v>610</v>
      </c>
      <c r="G252" s="55">
        <v>5840.7</v>
      </c>
      <c r="H252" s="5"/>
      <c r="I252" s="18">
        <f t="shared" si="76"/>
        <v>5840.7</v>
      </c>
    </row>
    <row r="253" spans="1:9" ht="46.5" hidden="1" customHeight="1" x14ac:dyDescent="0.25">
      <c r="A253" s="9" t="s">
        <v>281</v>
      </c>
      <c r="B253" s="58">
        <v>543</v>
      </c>
      <c r="C253" s="59" t="s">
        <v>183</v>
      </c>
      <c r="D253" s="59" t="s">
        <v>61</v>
      </c>
      <c r="E253" s="59" t="s">
        <v>282</v>
      </c>
      <c r="F253" s="59" t="s">
        <v>64</v>
      </c>
      <c r="G253" s="55">
        <f t="shared" ref="G253:I254" si="95">G254</f>
        <v>2727.2</v>
      </c>
      <c r="H253" s="55">
        <f t="shared" si="95"/>
        <v>0</v>
      </c>
      <c r="I253" s="55">
        <f t="shared" si="95"/>
        <v>2727.2</v>
      </c>
    </row>
    <row r="254" spans="1:9" ht="45" hidden="1" customHeight="1" x14ac:dyDescent="0.25">
      <c r="A254" s="9" t="s">
        <v>166</v>
      </c>
      <c r="B254" s="58">
        <v>543</v>
      </c>
      <c r="C254" s="59" t="s">
        <v>183</v>
      </c>
      <c r="D254" s="59" t="s">
        <v>61</v>
      </c>
      <c r="E254" s="59" t="s">
        <v>282</v>
      </c>
      <c r="F254" s="59">
        <v>600</v>
      </c>
      <c r="G254" s="55">
        <f t="shared" si="95"/>
        <v>2727.2</v>
      </c>
      <c r="H254" s="55">
        <f t="shared" si="95"/>
        <v>0</v>
      </c>
      <c r="I254" s="55">
        <f t="shared" si="95"/>
        <v>2727.2</v>
      </c>
    </row>
    <row r="255" spans="1:9" ht="20.399999999999999" hidden="1" customHeight="1" x14ac:dyDescent="0.25">
      <c r="A255" s="9" t="s">
        <v>174</v>
      </c>
      <c r="B255" s="58">
        <v>543</v>
      </c>
      <c r="C255" s="59" t="s">
        <v>183</v>
      </c>
      <c r="D255" s="59" t="s">
        <v>61</v>
      </c>
      <c r="E255" s="59" t="s">
        <v>282</v>
      </c>
      <c r="F255" s="59">
        <v>610</v>
      </c>
      <c r="G255" s="55">
        <v>2727.2</v>
      </c>
      <c r="H255" s="5"/>
      <c r="I255" s="18">
        <f t="shared" si="76"/>
        <v>2727.2</v>
      </c>
    </row>
    <row r="256" spans="1:9" ht="43.5" hidden="1" customHeight="1" x14ac:dyDescent="0.25">
      <c r="A256" s="9" t="s">
        <v>838</v>
      </c>
      <c r="B256" s="58" t="s">
        <v>771</v>
      </c>
      <c r="C256" s="59" t="s">
        <v>183</v>
      </c>
      <c r="D256" s="59" t="s">
        <v>61</v>
      </c>
      <c r="E256" s="59" t="s">
        <v>867</v>
      </c>
      <c r="F256" s="59" t="s">
        <v>64</v>
      </c>
      <c r="G256" s="55">
        <f>G257</f>
        <v>156.19999999999999</v>
      </c>
      <c r="H256" s="55">
        <f t="shared" ref="H256:I257" si="96">H257</f>
        <v>0</v>
      </c>
      <c r="I256" s="55">
        <f t="shared" si="96"/>
        <v>156.19999999999999</v>
      </c>
    </row>
    <row r="257" spans="1:9" ht="50.4" hidden="1" customHeight="1" x14ac:dyDescent="0.25">
      <c r="A257" s="9" t="s">
        <v>166</v>
      </c>
      <c r="B257" s="58" t="s">
        <v>771</v>
      </c>
      <c r="C257" s="59" t="s">
        <v>183</v>
      </c>
      <c r="D257" s="59" t="s">
        <v>61</v>
      </c>
      <c r="E257" s="59" t="s">
        <v>867</v>
      </c>
      <c r="F257" s="59">
        <v>600</v>
      </c>
      <c r="G257" s="55">
        <f>G258</f>
        <v>156.19999999999999</v>
      </c>
      <c r="H257" s="55">
        <f t="shared" si="96"/>
        <v>0</v>
      </c>
      <c r="I257" s="55">
        <f t="shared" si="96"/>
        <v>156.19999999999999</v>
      </c>
    </row>
    <row r="258" spans="1:9" ht="24" hidden="1" customHeight="1" x14ac:dyDescent="0.25">
      <c r="A258" s="9" t="s">
        <v>174</v>
      </c>
      <c r="B258" s="58" t="s">
        <v>771</v>
      </c>
      <c r="C258" s="59" t="s">
        <v>183</v>
      </c>
      <c r="D258" s="59" t="s">
        <v>61</v>
      </c>
      <c r="E258" s="59" t="s">
        <v>867</v>
      </c>
      <c r="F258" s="59">
        <v>610</v>
      </c>
      <c r="G258" s="55">
        <v>156.19999999999999</v>
      </c>
      <c r="H258" s="5"/>
      <c r="I258" s="18">
        <f t="shared" si="76"/>
        <v>156.19999999999999</v>
      </c>
    </row>
    <row r="259" spans="1:9" ht="47.4" hidden="1" customHeight="1" x14ac:dyDescent="0.25">
      <c r="A259" s="9" t="s">
        <v>807</v>
      </c>
      <c r="B259" s="58" t="s">
        <v>771</v>
      </c>
      <c r="C259" s="59" t="s">
        <v>183</v>
      </c>
      <c r="D259" s="59" t="s">
        <v>61</v>
      </c>
      <c r="E259" s="59" t="s">
        <v>772</v>
      </c>
      <c r="F259" s="59" t="s">
        <v>64</v>
      </c>
      <c r="G259" s="55">
        <f>G260</f>
        <v>2</v>
      </c>
      <c r="H259" s="55">
        <f t="shared" ref="H259:I260" si="97">H260</f>
        <v>0</v>
      </c>
      <c r="I259" s="55">
        <f t="shared" si="97"/>
        <v>2</v>
      </c>
    </row>
    <row r="260" spans="1:9" ht="45.75" hidden="1" customHeight="1" x14ac:dyDescent="0.25">
      <c r="A260" s="9" t="s">
        <v>166</v>
      </c>
      <c r="B260" s="58" t="s">
        <v>771</v>
      </c>
      <c r="C260" s="59" t="s">
        <v>183</v>
      </c>
      <c r="D260" s="59" t="s">
        <v>61</v>
      </c>
      <c r="E260" s="59" t="s">
        <v>772</v>
      </c>
      <c r="F260" s="59">
        <v>600</v>
      </c>
      <c r="G260" s="55">
        <f>G261</f>
        <v>2</v>
      </c>
      <c r="H260" s="55">
        <f t="shared" si="97"/>
        <v>0</v>
      </c>
      <c r="I260" s="55">
        <f t="shared" si="97"/>
        <v>2</v>
      </c>
    </row>
    <row r="261" spans="1:9" ht="22.2" hidden="1" customHeight="1" x14ac:dyDescent="0.25">
      <c r="A261" s="9" t="s">
        <v>174</v>
      </c>
      <c r="B261" s="58" t="s">
        <v>771</v>
      </c>
      <c r="C261" s="59" t="s">
        <v>183</v>
      </c>
      <c r="D261" s="59" t="s">
        <v>61</v>
      </c>
      <c r="E261" s="59" t="s">
        <v>772</v>
      </c>
      <c r="F261" s="59">
        <v>610</v>
      </c>
      <c r="G261" s="55">
        <v>2</v>
      </c>
      <c r="H261" s="5"/>
      <c r="I261" s="18">
        <f t="shared" si="76"/>
        <v>2</v>
      </c>
    </row>
    <row r="262" spans="1:9" ht="26.4" hidden="1" x14ac:dyDescent="0.25">
      <c r="A262" s="9" t="s">
        <v>402</v>
      </c>
      <c r="B262" s="58">
        <v>543</v>
      </c>
      <c r="C262" s="59" t="s">
        <v>183</v>
      </c>
      <c r="D262" s="59" t="s">
        <v>61</v>
      </c>
      <c r="E262" s="59" t="s">
        <v>284</v>
      </c>
      <c r="F262" s="59" t="s">
        <v>64</v>
      </c>
      <c r="G262" s="55">
        <f>G263+G266</f>
        <v>16123.4</v>
      </c>
      <c r="H262" s="55">
        <f t="shared" ref="H262:I262" si="98">H263+H266</f>
        <v>0</v>
      </c>
      <c r="I262" s="55">
        <f t="shared" si="98"/>
        <v>16123.4</v>
      </c>
    </row>
    <row r="263" spans="1:9" ht="45" hidden="1" customHeight="1" x14ac:dyDescent="0.25">
      <c r="A263" s="9" t="s">
        <v>285</v>
      </c>
      <c r="B263" s="58">
        <v>543</v>
      </c>
      <c r="C263" s="59" t="s">
        <v>183</v>
      </c>
      <c r="D263" s="59" t="s">
        <v>61</v>
      </c>
      <c r="E263" s="59" t="s">
        <v>286</v>
      </c>
      <c r="F263" s="59" t="s">
        <v>64</v>
      </c>
      <c r="G263" s="55">
        <f t="shared" ref="G263:I264" si="99">G264</f>
        <v>16122.4</v>
      </c>
      <c r="H263" s="55">
        <f t="shared" si="99"/>
        <v>0</v>
      </c>
      <c r="I263" s="55">
        <f t="shared" si="99"/>
        <v>16122.4</v>
      </c>
    </row>
    <row r="264" spans="1:9" ht="39.6" hidden="1" x14ac:dyDescent="0.25">
      <c r="A264" s="9" t="s">
        <v>166</v>
      </c>
      <c r="B264" s="58">
        <v>543</v>
      </c>
      <c r="C264" s="59" t="s">
        <v>183</v>
      </c>
      <c r="D264" s="59" t="s">
        <v>61</v>
      </c>
      <c r="E264" s="59" t="s">
        <v>286</v>
      </c>
      <c r="F264" s="59">
        <v>600</v>
      </c>
      <c r="G264" s="55">
        <f t="shared" si="99"/>
        <v>16122.4</v>
      </c>
      <c r="H264" s="55">
        <f t="shared" si="99"/>
        <v>0</v>
      </c>
      <c r="I264" s="55">
        <f t="shared" si="99"/>
        <v>16122.4</v>
      </c>
    </row>
    <row r="265" spans="1:9" hidden="1" x14ac:dyDescent="0.25">
      <c r="A265" s="9" t="s">
        <v>174</v>
      </c>
      <c r="B265" s="58">
        <v>543</v>
      </c>
      <c r="C265" s="59" t="s">
        <v>183</v>
      </c>
      <c r="D265" s="59" t="s">
        <v>61</v>
      </c>
      <c r="E265" s="59" t="s">
        <v>286</v>
      </c>
      <c r="F265" s="59">
        <v>610</v>
      </c>
      <c r="G265" s="55">
        <v>16122.4</v>
      </c>
      <c r="H265" s="5"/>
      <c r="I265" s="18">
        <f t="shared" ref="I265:I321" si="100">G265+H265</f>
        <v>16122.4</v>
      </c>
    </row>
    <row r="266" spans="1:9" ht="32.25" hidden="1" customHeight="1" x14ac:dyDescent="0.25">
      <c r="A266" s="9" t="s">
        <v>659</v>
      </c>
      <c r="B266" s="58">
        <v>543</v>
      </c>
      <c r="C266" s="59" t="s">
        <v>183</v>
      </c>
      <c r="D266" s="59" t="s">
        <v>61</v>
      </c>
      <c r="E266" s="59" t="s">
        <v>660</v>
      </c>
      <c r="F266" s="59" t="s">
        <v>64</v>
      </c>
      <c r="G266" s="55">
        <f t="shared" ref="G266:I267" si="101">G267</f>
        <v>1</v>
      </c>
      <c r="H266" s="55">
        <f t="shared" si="101"/>
        <v>0</v>
      </c>
      <c r="I266" s="55">
        <f t="shared" si="101"/>
        <v>1</v>
      </c>
    </row>
    <row r="267" spans="1:9" ht="39.6" hidden="1" x14ac:dyDescent="0.25">
      <c r="A267" s="9" t="s">
        <v>166</v>
      </c>
      <c r="B267" s="58">
        <v>543</v>
      </c>
      <c r="C267" s="59" t="s">
        <v>183</v>
      </c>
      <c r="D267" s="59" t="s">
        <v>61</v>
      </c>
      <c r="E267" s="59" t="s">
        <v>660</v>
      </c>
      <c r="F267" s="59">
        <v>600</v>
      </c>
      <c r="G267" s="55">
        <f t="shared" si="101"/>
        <v>1</v>
      </c>
      <c r="H267" s="55">
        <f t="shared" si="101"/>
        <v>0</v>
      </c>
      <c r="I267" s="55">
        <f t="shared" si="101"/>
        <v>1</v>
      </c>
    </row>
    <row r="268" spans="1:9" ht="17.399999999999999" hidden="1" customHeight="1" x14ac:dyDescent="0.25">
      <c r="A268" s="9" t="s">
        <v>174</v>
      </c>
      <c r="B268" s="58">
        <v>543</v>
      </c>
      <c r="C268" s="59" t="s">
        <v>183</v>
      </c>
      <c r="D268" s="59" t="s">
        <v>61</v>
      </c>
      <c r="E268" s="59" t="s">
        <v>660</v>
      </c>
      <c r="F268" s="59">
        <v>610</v>
      </c>
      <c r="G268" s="55">
        <v>1</v>
      </c>
      <c r="H268" s="5"/>
      <c r="I268" s="18">
        <f t="shared" si="100"/>
        <v>1</v>
      </c>
    </row>
    <row r="269" spans="1:9" ht="26.4" hidden="1" x14ac:dyDescent="0.25">
      <c r="A269" s="110" t="s">
        <v>403</v>
      </c>
      <c r="B269" s="58">
        <v>543</v>
      </c>
      <c r="C269" s="59" t="s">
        <v>183</v>
      </c>
      <c r="D269" s="59" t="s">
        <v>90</v>
      </c>
      <c r="E269" s="59" t="s">
        <v>63</v>
      </c>
      <c r="F269" s="59" t="s">
        <v>64</v>
      </c>
      <c r="G269" s="55">
        <f t="shared" ref="G269:I271" si="102">G270</f>
        <v>4834.5</v>
      </c>
      <c r="H269" s="55">
        <f t="shared" si="102"/>
        <v>0</v>
      </c>
      <c r="I269" s="55">
        <f t="shared" si="102"/>
        <v>4834.5</v>
      </c>
    </row>
    <row r="270" spans="1:9" ht="31.5" hidden="1" customHeight="1" x14ac:dyDescent="0.25">
      <c r="A270" s="9" t="s">
        <v>686</v>
      </c>
      <c r="B270" s="58">
        <v>543</v>
      </c>
      <c r="C270" s="59" t="s">
        <v>183</v>
      </c>
      <c r="D270" s="59" t="s">
        <v>90</v>
      </c>
      <c r="E270" s="59" t="s">
        <v>258</v>
      </c>
      <c r="F270" s="59" t="s">
        <v>64</v>
      </c>
      <c r="G270" s="55">
        <f t="shared" si="102"/>
        <v>4834.5</v>
      </c>
      <c r="H270" s="55">
        <f t="shared" si="102"/>
        <v>0</v>
      </c>
      <c r="I270" s="55">
        <f t="shared" si="102"/>
        <v>4834.5</v>
      </c>
    </row>
    <row r="271" spans="1:9" ht="47.25" hidden="1" customHeight="1" x14ac:dyDescent="0.25">
      <c r="A271" s="9" t="s">
        <v>697</v>
      </c>
      <c r="B271" s="58">
        <v>543</v>
      </c>
      <c r="C271" s="59" t="s">
        <v>183</v>
      </c>
      <c r="D271" s="59" t="s">
        <v>90</v>
      </c>
      <c r="E271" s="59" t="s">
        <v>287</v>
      </c>
      <c r="F271" s="59" t="s">
        <v>64</v>
      </c>
      <c r="G271" s="55">
        <f t="shared" si="102"/>
        <v>4834.5</v>
      </c>
      <c r="H271" s="55">
        <f t="shared" si="102"/>
        <v>0</v>
      </c>
      <c r="I271" s="55">
        <f t="shared" si="102"/>
        <v>4834.5</v>
      </c>
    </row>
    <row r="272" spans="1:9" ht="59.25" hidden="1" customHeight="1" x14ac:dyDescent="0.25">
      <c r="A272" s="9" t="s">
        <v>288</v>
      </c>
      <c r="B272" s="58">
        <v>543</v>
      </c>
      <c r="C272" s="59" t="s">
        <v>183</v>
      </c>
      <c r="D272" s="59" t="s">
        <v>90</v>
      </c>
      <c r="E272" s="59" t="s">
        <v>289</v>
      </c>
      <c r="F272" s="59" t="s">
        <v>64</v>
      </c>
      <c r="G272" s="55">
        <f>G273+G276</f>
        <v>4834.5</v>
      </c>
      <c r="H272" s="55">
        <f t="shared" ref="H272:I272" si="103">H273+H276</f>
        <v>0</v>
      </c>
      <c r="I272" s="55">
        <f t="shared" si="103"/>
        <v>4834.5</v>
      </c>
    </row>
    <row r="273" spans="1:9" ht="29.25" hidden="1" customHeight="1" x14ac:dyDescent="0.25">
      <c r="A273" s="9" t="s">
        <v>71</v>
      </c>
      <c r="B273" s="58">
        <v>543</v>
      </c>
      <c r="C273" s="59" t="s">
        <v>183</v>
      </c>
      <c r="D273" s="59" t="s">
        <v>90</v>
      </c>
      <c r="E273" s="59" t="s">
        <v>296</v>
      </c>
      <c r="F273" s="59" t="s">
        <v>64</v>
      </c>
      <c r="G273" s="55">
        <f t="shared" ref="G273:I274" si="104">G274</f>
        <v>1702.2</v>
      </c>
      <c r="H273" s="55">
        <f t="shared" si="104"/>
        <v>0</v>
      </c>
      <c r="I273" s="55">
        <f t="shared" si="104"/>
        <v>1702.2</v>
      </c>
    </row>
    <row r="274" spans="1:9" ht="78.599999999999994" hidden="1" customHeight="1" x14ac:dyDescent="0.25">
      <c r="A274" s="9" t="s">
        <v>73</v>
      </c>
      <c r="B274" s="58">
        <v>543</v>
      </c>
      <c r="C274" s="59" t="s">
        <v>183</v>
      </c>
      <c r="D274" s="59" t="s">
        <v>90</v>
      </c>
      <c r="E274" s="59" t="s">
        <v>296</v>
      </c>
      <c r="F274" s="59">
        <v>100</v>
      </c>
      <c r="G274" s="55">
        <f t="shared" si="104"/>
        <v>1702.2</v>
      </c>
      <c r="H274" s="55">
        <f t="shared" si="104"/>
        <v>0</v>
      </c>
      <c r="I274" s="55">
        <f t="shared" si="104"/>
        <v>1702.2</v>
      </c>
    </row>
    <row r="275" spans="1:9" ht="28.5" hidden="1" customHeight="1" x14ac:dyDescent="0.25">
      <c r="A275" s="9" t="s">
        <v>74</v>
      </c>
      <c r="B275" s="58">
        <v>543</v>
      </c>
      <c r="C275" s="59" t="s">
        <v>183</v>
      </c>
      <c r="D275" s="59" t="s">
        <v>90</v>
      </c>
      <c r="E275" s="59" t="s">
        <v>296</v>
      </c>
      <c r="F275" s="59">
        <v>120</v>
      </c>
      <c r="G275" s="55">
        <v>1702.2</v>
      </c>
      <c r="H275" s="5"/>
      <c r="I275" s="18">
        <f t="shared" si="100"/>
        <v>1702.2</v>
      </c>
    </row>
    <row r="276" spans="1:9" ht="30" hidden="1" customHeight="1" x14ac:dyDescent="0.25">
      <c r="A276" s="9" t="s">
        <v>404</v>
      </c>
      <c r="B276" s="58">
        <v>543</v>
      </c>
      <c r="C276" s="59" t="s">
        <v>183</v>
      </c>
      <c r="D276" s="59" t="s">
        <v>90</v>
      </c>
      <c r="E276" s="59" t="s">
        <v>299</v>
      </c>
      <c r="F276" s="59" t="s">
        <v>64</v>
      </c>
      <c r="G276" s="55">
        <f>G277+G279+G281</f>
        <v>3132.2999999999997</v>
      </c>
      <c r="H276" s="55">
        <f t="shared" ref="H276:I276" si="105">H277+H279+H281</f>
        <v>0</v>
      </c>
      <c r="I276" s="55">
        <f t="shared" si="105"/>
        <v>3132.2999999999997</v>
      </c>
    </row>
    <row r="277" spans="1:9" ht="80.25" hidden="1" customHeight="1" x14ac:dyDescent="0.25">
      <c r="A277" s="9" t="s">
        <v>73</v>
      </c>
      <c r="B277" s="58">
        <v>543</v>
      </c>
      <c r="C277" s="59" t="s">
        <v>183</v>
      </c>
      <c r="D277" s="59" t="s">
        <v>90</v>
      </c>
      <c r="E277" s="59" t="s">
        <v>299</v>
      </c>
      <c r="F277" s="59">
        <v>100</v>
      </c>
      <c r="G277" s="55">
        <f>G278</f>
        <v>2234.1</v>
      </c>
      <c r="H277" s="55">
        <f t="shared" ref="H277:I277" si="106">H278</f>
        <v>0</v>
      </c>
      <c r="I277" s="55">
        <f t="shared" si="106"/>
        <v>2234.1</v>
      </c>
    </row>
    <row r="278" spans="1:9" ht="31.5" hidden="1" customHeight="1" x14ac:dyDescent="0.25">
      <c r="A278" s="9" t="s">
        <v>130</v>
      </c>
      <c r="B278" s="58">
        <v>543</v>
      </c>
      <c r="C278" s="59" t="s">
        <v>183</v>
      </c>
      <c r="D278" s="59" t="s">
        <v>90</v>
      </c>
      <c r="E278" s="59" t="s">
        <v>299</v>
      </c>
      <c r="F278" s="59">
        <v>110</v>
      </c>
      <c r="G278" s="55">
        <v>2234.1</v>
      </c>
      <c r="H278" s="5"/>
      <c r="I278" s="18">
        <f t="shared" si="100"/>
        <v>2234.1</v>
      </c>
    </row>
    <row r="279" spans="1:9" ht="26.4" hidden="1" x14ac:dyDescent="0.25">
      <c r="A279" s="9" t="s">
        <v>85</v>
      </c>
      <c r="B279" s="58">
        <v>543</v>
      </c>
      <c r="C279" s="59" t="s">
        <v>183</v>
      </c>
      <c r="D279" s="59" t="s">
        <v>90</v>
      </c>
      <c r="E279" s="59" t="s">
        <v>299</v>
      </c>
      <c r="F279" s="59">
        <v>200</v>
      </c>
      <c r="G279" s="55">
        <f>G280</f>
        <v>893.8</v>
      </c>
      <c r="H279" s="55">
        <f t="shared" ref="H279:I279" si="107">H280</f>
        <v>0</v>
      </c>
      <c r="I279" s="55">
        <f t="shared" si="107"/>
        <v>893.8</v>
      </c>
    </row>
    <row r="280" spans="1:9" ht="39.6" hidden="1" x14ac:dyDescent="0.25">
      <c r="A280" s="9" t="s">
        <v>86</v>
      </c>
      <c r="B280" s="58">
        <v>543</v>
      </c>
      <c r="C280" s="59" t="s">
        <v>183</v>
      </c>
      <c r="D280" s="59" t="s">
        <v>90</v>
      </c>
      <c r="E280" s="59" t="s">
        <v>299</v>
      </c>
      <c r="F280" s="59">
        <v>240</v>
      </c>
      <c r="G280" s="55">
        <v>893.8</v>
      </c>
      <c r="H280" s="5"/>
      <c r="I280" s="18">
        <f t="shared" si="100"/>
        <v>893.8</v>
      </c>
    </row>
    <row r="281" spans="1:9" hidden="1" x14ac:dyDescent="0.25">
      <c r="A281" s="9" t="s">
        <v>87</v>
      </c>
      <c r="B281" s="58">
        <v>543</v>
      </c>
      <c r="C281" s="59" t="s">
        <v>183</v>
      </c>
      <c r="D281" s="59" t="s">
        <v>90</v>
      </c>
      <c r="E281" s="59" t="s">
        <v>299</v>
      </c>
      <c r="F281" s="59">
        <v>800</v>
      </c>
      <c r="G281" s="55">
        <f>G282</f>
        <v>4.4000000000000004</v>
      </c>
      <c r="H281" s="55">
        <f t="shared" ref="H281:I281" si="108">H282</f>
        <v>0</v>
      </c>
      <c r="I281" s="55">
        <f t="shared" si="108"/>
        <v>4.4000000000000004</v>
      </c>
    </row>
    <row r="282" spans="1:9" hidden="1" x14ac:dyDescent="0.25">
      <c r="A282" s="9" t="s">
        <v>88</v>
      </c>
      <c r="B282" s="58">
        <v>543</v>
      </c>
      <c r="C282" s="59" t="s">
        <v>183</v>
      </c>
      <c r="D282" s="59" t="s">
        <v>90</v>
      </c>
      <c r="E282" s="59" t="s">
        <v>299</v>
      </c>
      <c r="F282" s="59">
        <v>850</v>
      </c>
      <c r="G282" s="55">
        <v>4.4000000000000004</v>
      </c>
      <c r="H282" s="5"/>
      <c r="I282" s="18">
        <f t="shared" si="100"/>
        <v>4.4000000000000004</v>
      </c>
    </row>
    <row r="283" spans="1:9" hidden="1" x14ac:dyDescent="0.25">
      <c r="A283" s="8" t="s">
        <v>300</v>
      </c>
      <c r="B283" s="60">
        <v>543</v>
      </c>
      <c r="C283" s="101">
        <v>10</v>
      </c>
      <c r="D283" s="101" t="s">
        <v>62</v>
      </c>
      <c r="E283" s="101" t="s">
        <v>63</v>
      </c>
      <c r="F283" s="101" t="s">
        <v>64</v>
      </c>
      <c r="G283" s="3">
        <f t="shared" ref="G283:I289" si="109">G284</f>
        <v>679.3</v>
      </c>
      <c r="H283" s="3">
        <f t="shared" si="109"/>
        <v>0</v>
      </c>
      <c r="I283" s="3">
        <f t="shared" si="109"/>
        <v>679.3</v>
      </c>
    </row>
    <row r="284" spans="1:9" hidden="1" x14ac:dyDescent="0.25">
      <c r="A284" s="9" t="s">
        <v>303</v>
      </c>
      <c r="B284" s="58">
        <v>543</v>
      </c>
      <c r="C284" s="59">
        <v>10</v>
      </c>
      <c r="D284" s="59" t="s">
        <v>61</v>
      </c>
      <c r="E284" s="59" t="s">
        <v>63</v>
      </c>
      <c r="F284" s="59" t="s">
        <v>64</v>
      </c>
      <c r="G284" s="55">
        <f t="shared" si="109"/>
        <v>679.3</v>
      </c>
      <c r="H284" s="55">
        <f t="shared" si="109"/>
        <v>0</v>
      </c>
      <c r="I284" s="55">
        <f t="shared" si="109"/>
        <v>679.3</v>
      </c>
    </row>
    <row r="285" spans="1:9" ht="29.25" hidden="1" customHeight="1" x14ac:dyDescent="0.25">
      <c r="A285" s="9" t="s">
        <v>661</v>
      </c>
      <c r="B285" s="58">
        <v>543</v>
      </c>
      <c r="C285" s="59">
        <v>10</v>
      </c>
      <c r="D285" s="59" t="s">
        <v>61</v>
      </c>
      <c r="E285" s="59" t="s">
        <v>304</v>
      </c>
      <c r="F285" s="59" t="s">
        <v>64</v>
      </c>
      <c r="G285" s="55">
        <f t="shared" si="109"/>
        <v>679.3</v>
      </c>
      <c r="H285" s="55">
        <f t="shared" si="109"/>
        <v>0</v>
      </c>
      <c r="I285" s="55">
        <f t="shared" si="109"/>
        <v>679.3</v>
      </c>
    </row>
    <row r="286" spans="1:9" ht="78.599999999999994" hidden="1" customHeight="1" x14ac:dyDescent="0.25">
      <c r="A286" s="110" t="s">
        <v>735</v>
      </c>
      <c r="B286" s="58">
        <v>543</v>
      </c>
      <c r="C286" s="59">
        <v>10</v>
      </c>
      <c r="D286" s="59" t="s">
        <v>61</v>
      </c>
      <c r="E286" s="59" t="s">
        <v>305</v>
      </c>
      <c r="F286" s="59" t="s">
        <v>64</v>
      </c>
      <c r="G286" s="55">
        <f t="shared" si="109"/>
        <v>679.3</v>
      </c>
      <c r="H286" s="55">
        <f t="shared" si="109"/>
        <v>0</v>
      </c>
      <c r="I286" s="55">
        <f t="shared" si="109"/>
        <v>679.3</v>
      </c>
    </row>
    <row r="287" spans="1:9" ht="62.25" hidden="1" customHeight="1" x14ac:dyDescent="0.25">
      <c r="A287" s="110" t="s">
        <v>590</v>
      </c>
      <c r="B287" s="58">
        <v>543</v>
      </c>
      <c r="C287" s="59">
        <v>10</v>
      </c>
      <c r="D287" s="59" t="s">
        <v>61</v>
      </c>
      <c r="E287" s="59" t="s">
        <v>306</v>
      </c>
      <c r="F287" s="59" t="s">
        <v>64</v>
      </c>
      <c r="G287" s="55">
        <f t="shared" si="109"/>
        <v>679.3</v>
      </c>
      <c r="H287" s="55">
        <f t="shared" si="109"/>
        <v>0</v>
      </c>
      <c r="I287" s="55">
        <f t="shared" si="109"/>
        <v>679.3</v>
      </c>
    </row>
    <row r="288" spans="1:9" ht="62.25" hidden="1" customHeight="1" x14ac:dyDescent="0.25">
      <c r="A288" s="110" t="s">
        <v>594</v>
      </c>
      <c r="B288" s="58">
        <v>543</v>
      </c>
      <c r="C288" s="59">
        <v>10</v>
      </c>
      <c r="D288" s="59" t="s">
        <v>61</v>
      </c>
      <c r="E288" s="59" t="s">
        <v>307</v>
      </c>
      <c r="F288" s="59" t="s">
        <v>64</v>
      </c>
      <c r="G288" s="55">
        <f t="shared" si="109"/>
        <v>679.3</v>
      </c>
      <c r="H288" s="55">
        <f t="shared" si="109"/>
        <v>0</v>
      </c>
      <c r="I288" s="55">
        <f t="shared" si="109"/>
        <v>679.3</v>
      </c>
    </row>
    <row r="289" spans="1:9" ht="26.4" hidden="1" x14ac:dyDescent="0.25">
      <c r="A289" s="9" t="s">
        <v>308</v>
      </c>
      <c r="B289" s="58">
        <v>543</v>
      </c>
      <c r="C289" s="59">
        <v>10</v>
      </c>
      <c r="D289" s="59" t="s">
        <v>61</v>
      </c>
      <c r="E289" s="59" t="s">
        <v>307</v>
      </c>
      <c r="F289" s="59">
        <v>300</v>
      </c>
      <c r="G289" s="55">
        <f t="shared" si="109"/>
        <v>679.3</v>
      </c>
      <c r="H289" s="55">
        <f t="shared" si="109"/>
        <v>0</v>
      </c>
      <c r="I289" s="55">
        <f t="shared" si="109"/>
        <v>679.3</v>
      </c>
    </row>
    <row r="290" spans="1:9" ht="29.25" hidden="1" customHeight="1" x14ac:dyDescent="0.25">
      <c r="A290" s="9" t="s">
        <v>309</v>
      </c>
      <c r="B290" s="58">
        <v>543</v>
      </c>
      <c r="C290" s="59">
        <v>10</v>
      </c>
      <c r="D290" s="59" t="s">
        <v>61</v>
      </c>
      <c r="E290" s="59" t="s">
        <v>307</v>
      </c>
      <c r="F290" s="59">
        <v>310</v>
      </c>
      <c r="G290" s="55">
        <v>679.3</v>
      </c>
      <c r="H290" s="5"/>
      <c r="I290" s="18">
        <f t="shared" si="100"/>
        <v>679.3</v>
      </c>
    </row>
    <row r="291" spans="1:9" ht="39" hidden="1" customHeight="1" x14ac:dyDescent="0.25">
      <c r="A291" s="8" t="s">
        <v>15</v>
      </c>
      <c r="B291" s="60">
        <v>544</v>
      </c>
      <c r="C291" s="60" t="s">
        <v>62</v>
      </c>
      <c r="D291" s="60" t="s">
        <v>62</v>
      </c>
      <c r="E291" s="60" t="s">
        <v>63</v>
      </c>
      <c r="F291" s="60" t="s">
        <v>64</v>
      </c>
      <c r="G291" s="3">
        <f>G292+G303+G322+G330+G445</f>
        <v>918124.70000000007</v>
      </c>
      <c r="H291" s="3">
        <f t="shared" ref="H291:I291" si="110">H292+H303+H322+H330+H445</f>
        <v>0</v>
      </c>
      <c r="I291" s="3">
        <f t="shared" si="110"/>
        <v>918124.70000000007</v>
      </c>
    </row>
    <row r="292" spans="1:9" ht="29.25" hidden="1" customHeight="1" x14ac:dyDescent="0.25">
      <c r="A292" s="8" t="s">
        <v>406</v>
      </c>
      <c r="B292" s="60">
        <v>544</v>
      </c>
      <c r="C292" s="101" t="s">
        <v>78</v>
      </c>
      <c r="D292" s="101" t="s">
        <v>62</v>
      </c>
      <c r="E292" s="101" t="s">
        <v>63</v>
      </c>
      <c r="F292" s="101" t="s">
        <v>64</v>
      </c>
      <c r="G292" s="3">
        <f t="shared" ref="G292:I298" si="111">G293</f>
        <v>1532.9</v>
      </c>
      <c r="H292" s="3">
        <f t="shared" si="111"/>
        <v>0</v>
      </c>
      <c r="I292" s="3">
        <f t="shared" si="111"/>
        <v>1532.9</v>
      </c>
    </row>
    <row r="293" spans="1:9" ht="43.5" hidden="1" customHeight="1" x14ac:dyDescent="0.25">
      <c r="A293" s="9" t="s">
        <v>157</v>
      </c>
      <c r="B293" s="58">
        <v>544</v>
      </c>
      <c r="C293" s="59" t="s">
        <v>78</v>
      </c>
      <c r="D293" s="59">
        <v>14</v>
      </c>
      <c r="E293" s="59" t="s">
        <v>63</v>
      </c>
      <c r="F293" s="59" t="s">
        <v>64</v>
      </c>
      <c r="G293" s="55">
        <f>G294+G300</f>
        <v>1532.9</v>
      </c>
      <c r="H293" s="55">
        <f t="shared" ref="H293:I293" si="112">H294+H300</f>
        <v>0</v>
      </c>
      <c r="I293" s="55">
        <f t="shared" si="112"/>
        <v>1532.9</v>
      </c>
    </row>
    <row r="294" spans="1:9" ht="45" hidden="1" customHeight="1" x14ac:dyDescent="0.25">
      <c r="A294" s="9" t="s">
        <v>652</v>
      </c>
      <c r="B294" s="58">
        <v>544</v>
      </c>
      <c r="C294" s="59" t="s">
        <v>78</v>
      </c>
      <c r="D294" s="59">
        <v>14</v>
      </c>
      <c r="E294" s="59" t="s">
        <v>159</v>
      </c>
      <c r="F294" s="59" t="s">
        <v>64</v>
      </c>
      <c r="G294" s="55">
        <f t="shared" si="111"/>
        <v>884.9</v>
      </c>
      <c r="H294" s="55">
        <f t="shared" si="111"/>
        <v>0</v>
      </c>
      <c r="I294" s="55">
        <f t="shared" si="111"/>
        <v>884.9</v>
      </c>
    </row>
    <row r="295" spans="1:9" ht="60.75" hidden="1" customHeight="1" x14ac:dyDescent="0.25">
      <c r="A295" s="9" t="s">
        <v>160</v>
      </c>
      <c r="B295" s="58">
        <v>544</v>
      </c>
      <c r="C295" s="59" t="s">
        <v>78</v>
      </c>
      <c r="D295" s="59">
        <v>14</v>
      </c>
      <c r="E295" s="59" t="s">
        <v>161</v>
      </c>
      <c r="F295" s="59" t="s">
        <v>64</v>
      </c>
      <c r="G295" s="55">
        <f t="shared" si="111"/>
        <v>884.9</v>
      </c>
      <c r="H295" s="55">
        <f t="shared" si="111"/>
        <v>0</v>
      </c>
      <c r="I295" s="55">
        <f t="shared" si="111"/>
        <v>884.9</v>
      </c>
    </row>
    <row r="296" spans="1:9" ht="63" hidden="1" customHeight="1" x14ac:dyDescent="0.25">
      <c r="A296" s="9" t="s">
        <v>162</v>
      </c>
      <c r="B296" s="58">
        <v>544</v>
      </c>
      <c r="C296" s="59" t="s">
        <v>78</v>
      </c>
      <c r="D296" s="59">
        <v>14</v>
      </c>
      <c r="E296" s="59" t="s">
        <v>163</v>
      </c>
      <c r="F296" s="59" t="s">
        <v>64</v>
      </c>
      <c r="G296" s="55">
        <f t="shared" si="111"/>
        <v>884.9</v>
      </c>
      <c r="H296" s="55">
        <f t="shared" si="111"/>
        <v>0</v>
      </c>
      <c r="I296" s="55">
        <f t="shared" si="111"/>
        <v>884.9</v>
      </c>
    </row>
    <row r="297" spans="1:9" ht="60" hidden="1" customHeight="1" x14ac:dyDescent="0.25">
      <c r="A297" s="9" t="s">
        <v>164</v>
      </c>
      <c r="B297" s="58">
        <v>544</v>
      </c>
      <c r="C297" s="59" t="s">
        <v>78</v>
      </c>
      <c r="D297" s="59">
        <v>14</v>
      </c>
      <c r="E297" s="59" t="s">
        <v>165</v>
      </c>
      <c r="F297" s="59" t="s">
        <v>64</v>
      </c>
      <c r="G297" s="55">
        <f t="shared" si="111"/>
        <v>884.9</v>
      </c>
      <c r="H297" s="55">
        <f t="shared" si="111"/>
        <v>0</v>
      </c>
      <c r="I297" s="55">
        <f t="shared" si="111"/>
        <v>884.9</v>
      </c>
    </row>
    <row r="298" spans="1:9" ht="45" hidden="1" customHeight="1" x14ac:dyDescent="0.25">
      <c r="A298" s="9" t="s">
        <v>166</v>
      </c>
      <c r="B298" s="58">
        <v>544</v>
      </c>
      <c r="C298" s="59" t="s">
        <v>78</v>
      </c>
      <c r="D298" s="59">
        <v>14</v>
      </c>
      <c r="E298" s="59" t="s">
        <v>165</v>
      </c>
      <c r="F298" s="59">
        <v>600</v>
      </c>
      <c r="G298" s="55">
        <f t="shared" si="111"/>
        <v>884.9</v>
      </c>
      <c r="H298" s="55">
        <f t="shared" si="111"/>
        <v>0</v>
      </c>
      <c r="I298" s="55">
        <f t="shared" si="111"/>
        <v>884.9</v>
      </c>
    </row>
    <row r="299" spans="1:9" ht="15.75" hidden="1" customHeight="1" x14ac:dyDescent="0.25">
      <c r="A299" s="9" t="s">
        <v>174</v>
      </c>
      <c r="B299" s="58">
        <v>544</v>
      </c>
      <c r="C299" s="59" t="s">
        <v>78</v>
      </c>
      <c r="D299" s="59">
        <v>14</v>
      </c>
      <c r="E299" s="59" t="s">
        <v>165</v>
      </c>
      <c r="F299" s="59">
        <v>610</v>
      </c>
      <c r="G299" s="55">
        <v>884.9</v>
      </c>
      <c r="H299" s="5"/>
      <c r="I299" s="18">
        <f t="shared" si="100"/>
        <v>884.9</v>
      </c>
    </row>
    <row r="300" spans="1:9" ht="45" hidden="1" customHeight="1" x14ac:dyDescent="0.25">
      <c r="A300" s="102" t="s">
        <v>663</v>
      </c>
      <c r="B300" s="58">
        <v>544</v>
      </c>
      <c r="C300" s="59" t="s">
        <v>78</v>
      </c>
      <c r="D300" s="59">
        <v>14</v>
      </c>
      <c r="E300" s="104" t="s">
        <v>664</v>
      </c>
      <c r="F300" s="59" t="s">
        <v>64</v>
      </c>
      <c r="G300" s="55">
        <f t="shared" ref="G300:I301" si="113">G301</f>
        <v>648</v>
      </c>
      <c r="H300" s="55">
        <f t="shared" si="113"/>
        <v>0</v>
      </c>
      <c r="I300" s="55">
        <f t="shared" si="113"/>
        <v>648</v>
      </c>
    </row>
    <row r="301" spans="1:9" ht="13.5" hidden="1" customHeight="1" x14ac:dyDescent="0.25">
      <c r="A301" s="9" t="s">
        <v>166</v>
      </c>
      <c r="B301" s="58">
        <v>544</v>
      </c>
      <c r="C301" s="59" t="s">
        <v>78</v>
      </c>
      <c r="D301" s="59">
        <v>14</v>
      </c>
      <c r="E301" s="104" t="s">
        <v>664</v>
      </c>
      <c r="F301" s="59">
        <v>600</v>
      </c>
      <c r="G301" s="55">
        <f t="shared" si="113"/>
        <v>648</v>
      </c>
      <c r="H301" s="55">
        <f t="shared" si="113"/>
        <v>0</v>
      </c>
      <c r="I301" s="55">
        <f t="shared" si="113"/>
        <v>648</v>
      </c>
    </row>
    <row r="302" spans="1:9" ht="15.75" hidden="1" customHeight="1" x14ac:dyDescent="0.25">
      <c r="A302" s="9" t="s">
        <v>174</v>
      </c>
      <c r="B302" s="58">
        <v>544</v>
      </c>
      <c r="C302" s="59" t="s">
        <v>78</v>
      </c>
      <c r="D302" s="59">
        <v>14</v>
      </c>
      <c r="E302" s="104" t="s">
        <v>664</v>
      </c>
      <c r="F302" s="59">
        <v>610</v>
      </c>
      <c r="G302" s="55">
        <v>648</v>
      </c>
      <c r="H302" s="5"/>
      <c r="I302" s="18">
        <f t="shared" si="100"/>
        <v>648</v>
      </c>
    </row>
    <row r="303" spans="1:9" ht="15" hidden="1" customHeight="1" x14ac:dyDescent="0.25">
      <c r="A303" s="8" t="s">
        <v>168</v>
      </c>
      <c r="B303" s="60">
        <v>544</v>
      </c>
      <c r="C303" s="101" t="s">
        <v>90</v>
      </c>
      <c r="D303" s="101" t="s">
        <v>62</v>
      </c>
      <c r="E303" s="101" t="s">
        <v>63</v>
      </c>
      <c r="F303" s="101" t="s">
        <v>64</v>
      </c>
      <c r="G303" s="3">
        <f>G304+G316</f>
        <v>628.70000000000005</v>
      </c>
      <c r="H303" s="3">
        <f t="shared" ref="H303:I303" si="114">H304+H316</f>
        <v>0</v>
      </c>
      <c r="I303" s="3">
        <f t="shared" si="114"/>
        <v>628.70000000000005</v>
      </c>
    </row>
    <row r="304" spans="1:9" hidden="1" x14ac:dyDescent="0.25">
      <c r="A304" s="9" t="s">
        <v>169</v>
      </c>
      <c r="B304" s="58">
        <v>544</v>
      </c>
      <c r="C304" s="59" t="s">
        <v>90</v>
      </c>
      <c r="D304" s="59" t="s">
        <v>61</v>
      </c>
      <c r="E304" s="59" t="s">
        <v>63</v>
      </c>
      <c r="F304" s="59" t="s">
        <v>64</v>
      </c>
      <c r="G304" s="55">
        <f>G305+G310</f>
        <v>438.7</v>
      </c>
      <c r="H304" s="55">
        <f t="shared" ref="H304:I304" si="115">H305+H310</f>
        <v>0</v>
      </c>
      <c r="I304" s="55">
        <f t="shared" si="115"/>
        <v>438.7</v>
      </c>
    </row>
    <row r="305" spans="1:9" ht="32.25" hidden="1" customHeight="1" x14ac:dyDescent="0.25">
      <c r="A305" s="9" t="s">
        <v>654</v>
      </c>
      <c r="B305" s="58">
        <v>544</v>
      </c>
      <c r="C305" s="59" t="s">
        <v>90</v>
      </c>
      <c r="D305" s="59" t="s">
        <v>61</v>
      </c>
      <c r="E305" s="59" t="s">
        <v>170</v>
      </c>
      <c r="F305" s="59" t="s">
        <v>64</v>
      </c>
      <c r="G305" s="55">
        <f t="shared" ref="G305:I308" si="116">G306</f>
        <v>308.7</v>
      </c>
      <c r="H305" s="55">
        <f t="shared" si="116"/>
        <v>0</v>
      </c>
      <c r="I305" s="55">
        <f t="shared" si="116"/>
        <v>308.7</v>
      </c>
    </row>
    <row r="306" spans="1:9" ht="45.75" hidden="1" customHeight="1" x14ac:dyDescent="0.25">
      <c r="A306" s="9" t="s">
        <v>172</v>
      </c>
      <c r="B306" s="58">
        <v>544</v>
      </c>
      <c r="C306" s="59" t="s">
        <v>90</v>
      </c>
      <c r="D306" s="59" t="s">
        <v>61</v>
      </c>
      <c r="E306" s="59" t="s">
        <v>552</v>
      </c>
      <c r="F306" s="59" t="s">
        <v>64</v>
      </c>
      <c r="G306" s="55">
        <f t="shared" si="116"/>
        <v>308.7</v>
      </c>
      <c r="H306" s="55">
        <f t="shared" si="116"/>
        <v>0</v>
      </c>
      <c r="I306" s="55">
        <f t="shared" si="116"/>
        <v>308.7</v>
      </c>
    </row>
    <row r="307" spans="1:9" ht="30.6" hidden="1" customHeight="1" x14ac:dyDescent="0.25">
      <c r="A307" s="9" t="s">
        <v>173</v>
      </c>
      <c r="B307" s="58">
        <v>544</v>
      </c>
      <c r="C307" s="59" t="s">
        <v>90</v>
      </c>
      <c r="D307" s="59" t="s">
        <v>61</v>
      </c>
      <c r="E307" s="59" t="s">
        <v>773</v>
      </c>
      <c r="F307" s="59" t="s">
        <v>64</v>
      </c>
      <c r="G307" s="55">
        <f t="shared" si="116"/>
        <v>308.7</v>
      </c>
      <c r="H307" s="55">
        <f t="shared" si="116"/>
        <v>0</v>
      </c>
      <c r="I307" s="55">
        <f t="shared" si="116"/>
        <v>308.7</v>
      </c>
    </row>
    <row r="308" spans="1:9" ht="45" hidden="1" customHeight="1" x14ac:dyDescent="0.25">
      <c r="A308" s="9" t="s">
        <v>166</v>
      </c>
      <c r="B308" s="58">
        <v>544</v>
      </c>
      <c r="C308" s="59" t="s">
        <v>90</v>
      </c>
      <c r="D308" s="59" t="s">
        <v>61</v>
      </c>
      <c r="E308" s="59" t="s">
        <v>773</v>
      </c>
      <c r="F308" s="59">
        <v>600</v>
      </c>
      <c r="G308" s="55">
        <f t="shared" si="116"/>
        <v>308.7</v>
      </c>
      <c r="H308" s="55">
        <f t="shared" si="116"/>
        <v>0</v>
      </c>
      <c r="I308" s="55">
        <f t="shared" si="116"/>
        <v>308.7</v>
      </c>
    </row>
    <row r="309" spans="1:9" hidden="1" x14ac:dyDescent="0.25">
      <c r="A309" s="9" t="s">
        <v>174</v>
      </c>
      <c r="B309" s="58">
        <v>544</v>
      </c>
      <c r="C309" s="59" t="s">
        <v>90</v>
      </c>
      <c r="D309" s="59" t="s">
        <v>61</v>
      </c>
      <c r="E309" s="59" t="s">
        <v>773</v>
      </c>
      <c r="F309" s="59">
        <v>610</v>
      </c>
      <c r="G309" s="55">
        <v>308.7</v>
      </c>
      <c r="H309" s="5"/>
      <c r="I309" s="18">
        <f t="shared" si="100"/>
        <v>308.7</v>
      </c>
    </row>
    <row r="310" spans="1:9" ht="45.75" hidden="1" customHeight="1" x14ac:dyDescent="0.25">
      <c r="A310" s="9" t="s">
        <v>662</v>
      </c>
      <c r="B310" s="58">
        <v>544</v>
      </c>
      <c r="C310" s="59" t="s">
        <v>90</v>
      </c>
      <c r="D310" s="59" t="s">
        <v>61</v>
      </c>
      <c r="E310" s="59" t="s">
        <v>175</v>
      </c>
      <c r="F310" s="59" t="s">
        <v>64</v>
      </c>
      <c r="G310" s="55">
        <f t="shared" ref="G310:I314" si="117">G311</f>
        <v>130</v>
      </c>
      <c r="H310" s="55">
        <f t="shared" si="117"/>
        <v>0</v>
      </c>
      <c r="I310" s="55">
        <f t="shared" si="117"/>
        <v>130</v>
      </c>
    </row>
    <row r="311" spans="1:9" ht="45" hidden="1" customHeight="1" x14ac:dyDescent="0.25">
      <c r="A311" s="9" t="s">
        <v>736</v>
      </c>
      <c r="B311" s="58">
        <v>544</v>
      </c>
      <c r="C311" s="59" t="s">
        <v>90</v>
      </c>
      <c r="D311" s="59" t="s">
        <v>61</v>
      </c>
      <c r="E311" s="59" t="s">
        <v>177</v>
      </c>
      <c r="F311" s="59" t="s">
        <v>64</v>
      </c>
      <c r="G311" s="55">
        <f t="shared" si="117"/>
        <v>130</v>
      </c>
      <c r="H311" s="55">
        <f t="shared" si="117"/>
        <v>0</v>
      </c>
      <c r="I311" s="55">
        <f t="shared" si="117"/>
        <v>130</v>
      </c>
    </row>
    <row r="312" spans="1:9" ht="34.5" hidden="1" customHeight="1" x14ac:dyDescent="0.25">
      <c r="A312" s="9" t="s">
        <v>178</v>
      </c>
      <c r="B312" s="58">
        <v>544</v>
      </c>
      <c r="C312" s="59" t="s">
        <v>90</v>
      </c>
      <c r="D312" s="59" t="s">
        <v>61</v>
      </c>
      <c r="E312" s="59" t="s">
        <v>179</v>
      </c>
      <c r="F312" s="59" t="s">
        <v>64</v>
      </c>
      <c r="G312" s="55">
        <f t="shared" si="117"/>
        <v>130</v>
      </c>
      <c r="H312" s="55">
        <f t="shared" si="117"/>
        <v>0</v>
      </c>
      <c r="I312" s="55">
        <f t="shared" si="117"/>
        <v>130</v>
      </c>
    </row>
    <row r="313" spans="1:9" ht="54" hidden="1" customHeight="1" x14ac:dyDescent="0.25">
      <c r="A313" s="9" t="s">
        <v>180</v>
      </c>
      <c r="B313" s="58">
        <v>544</v>
      </c>
      <c r="C313" s="59" t="s">
        <v>90</v>
      </c>
      <c r="D313" s="59" t="s">
        <v>61</v>
      </c>
      <c r="E313" s="59" t="s">
        <v>181</v>
      </c>
      <c r="F313" s="59" t="s">
        <v>64</v>
      </c>
      <c r="G313" s="55">
        <f t="shared" si="117"/>
        <v>130</v>
      </c>
      <c r="H313" s="55">
        <f t="shared" si="117"/>
        <v>0</v>
      </c>
      <c r="I313" s="55">
        <f t="shared" si="117"/>
        <v>130</v>
      </c>
    </row>
    <row r="314" spans="1:9" ht="45" hidden="1" customHeight="1" x14ac:dyDescent="0.25">
      <c r="A314" s="9" t="s">
        <v>166</v>
      </c>
      <c r="B314" s="58">
        <v>544</v>
      </c>
      <c r="C314" s="59" t="s">
        <v>90</v>
      </c>
      <c r="D314" s="59" t="s">
        <v>61</v>
      </c>
      <c r="E314" s="59" t="s">
        <v>181</v>
      </c>
      <c r="F314" s="59">
        <v>600</v>
      </c>
      <c r="G314" s="55">
        <f t="shared" si="117"/>
        <v>130</v>
      </c>
      <c r="H314" s="55">
        <f t="shared" si="117"/>
        <v>0</v>
      </c>
      <c r="I314" s="55">
        <f t="shared" si="117"/>
        <v>130</v>
      </c>
    </row>
    <row r="315" spans="1:9" ht="14.25" hidden="1" customHeight="1" x14ac:dyDescent="0.25">
      <c r="A315" s="9" t="s">
        <v>182</v>
      </c>
      <c r="B315" s="58">
        <v>544</v>
      </c>
      <c r="C315" s="59" t="s">
        <v>90</v>
      </c>
      <c r="D315" s="59" t="s">
        <v>61</v>
      </c>
      <c r="E315" s="59" t="s">
        <v>181</v>
      </c>
      <c r="F315" s="59">
        <v>610</v>
      </c>
      <c r="G315" s="55">
        <v>130</v>
      </c>
      <c r="H315" s="5"/>
      <c r="I315" s="18">
        <f t="shared" si="100"/>
        <v>130</v>
      </c>
    </row>
    <row r="316" spans="1:9" ht="26.4" hidden="1" x14ac:dyDescent="0.25">
      <c r="A316" s="9" t="s">
        <v>194</v>
      </c>
      <c r="B316" s="58">
        <v>544</v>
      </c>
      <c r="C316" s="59" t="s">
        <v>90</v>
      </c>
      <c r="D316" s="59" t="s">
        <v>195</v>
      </c>
      <c r="E316" s="59" t="s">
        <v>546</v>
      </c>
      <c r="F316" s="59" t="s">
        <v>64</v>
      </c>
      <c r="G316" s="55">
        <f t="shared" ref="G316:I320" si="118">G317</f>
        <v>190</v>
      </c>
      <c r="H316" s="55">
        <f t="shared" si="118"/>
        <v>0</v>
      </c>
      <c r="I316" s="55">
        <f t="shared" si="118"/>
        <v>190</v>
      </c>
    </row>
    <row r="317" spans="1:9" ht="62.25" hidden="1" customHeight="1" x14ac:dyDescent="0.25">
      <c r="A317" s="9" t="s">
        <v>709</v>
      </c>
      <c r="B317" s="58">
        <v>544</v>
      </c>
      <c r="C317" s="59" t="s">
        <v>90</v>
      </c>
      <c r="D317" s="59" t="s">
        <v>195</v>
      </c>
      <c r="E317" s="54" t="s">
        <v>546</v>
      </c>
      <c r="F317" s="59" t="s">
        <v>64</v>
      </c>
      <c r="G317" s="56">
        <f t="shared" si="118"/>
        <v>190</v>
      </c>
      <c r="H317" s="56">
        <f t="shared" si="118"/>
        <v>0</v>
      </c>
      <c r="I317" s="56">
        <f t="shared" si="118"/>
        <v>190</v>
      </c>
    </row>
    <row r="318" spans="1:9" ht="79.95" hidden="1" customHeight="1" x14ac:dyDescent="0.25">
      <c r="A318" s="9" t="s">
        <v>707</v>
      </c>
      <c r="B318" s="58">
        <v>544</v>
      </c>
      <c r="C318" s="59" t="s">
        <v>90</v>
      </c>
      <c r="D318" s="59" t="s">
        <v>195</v>
      </c>
      <c r="E318" s="54" t="s">
        <v>547</v>
      </c>
      <c r="F318" s="59" t="s">
        <v>64</v>
      </c>
      <c r="G318" s="56">
        <f t="shared" si="118"/>
        <v>190</v>
      </c>
      <c r="H318" s="56">
        <f t="shared" si="118"/>
        <v>0</v>
      </c>
      <c r="I318" s="56">
        <f t="shared" si="118"/>
        <v>190</v>
      </c>
    </row>
    <row r="319" spans="1:9" ht="66" hidden="1" customHeight="1" x14ac:dyDescent="0.25">
      <c r="A319" s="9" t="s">
        <v>548</v>
      </c>
      <c r="B319" s="58">
        <v>544</v>
      </c>
      <c r="C319" s="59" t="s">
        <v>90</v>
      </c>
      <c r="D319" s="59" t="s">
        <v>195</v>
      </c>
      <c r="E319" s="54" t="s">
        <v>549</v>
      </c>
      <c r="F319" s="59" t="s">
        <v>64</v>
      </c>
      <c r="G319" s="56">
        <f t="shared" si="118"/>
        <v>190</v>
      </c>
      <c r="H319" s="56">
        <f t="shared" si="118"/>
        <v>0</v>
      </c>
      <c r="I319" s="56">
        <f t="shared" si="118"/>
        <v>190</v>
      </c>
    </row>
    <row r="320" spans="1:9" ht="39.6" hidden="1" x14ac:dyDescent="0.25">
      <c r="A320" s="9" t="s">
        <v>166</v>
      </c>
      <c r="B320" s="58">
        <v>544</v>
      </c>
      <c r="C320" s="59" t="s">
        <v>90</v>
      </c>
      <c r="D320" s="59" t="s">
        <v>195</v>
      </c>
      <c r="E320" s="54" t="s">
        <v>549</v>
      </c>
      <c r="F320" s="59" t="s">
        <v>493</v>
      </c>
      <c r="G320" s="56">
        <f t="shared" si="118"/>
        <v>190</v>
      </c>
      <c r="H320" s="56">
        <f t="shared" si="118"/>
        <v>0</v>
      </c>
      <c r="I320" s="56">
        <f t="shared" si="118"/>
        <v>190</v>
      </c>
    </row>
    <row r="321" spans="1:9" ht="15.75" hidden="1" customHeight="1" x14ac:dyDescent="0.25">
      <c r="A321" s="9" t="s">
        <v>174</v>
      </c>
      <c r="B321" s="58">
        <v>544</v>
      </c>
      <c r="C321" s="59" t="s">
        <v>90</v>
      </c>
      <c r="D321" s="59" t="s">
        <v>195</v>
      </c>
      <c r="E321" s="54" t="s">
        <v>549</v>
      </c>
      <c r="F321" s="59" t="s">
        <v>494</v>
      </c>
      <c r="G321" s="56">
        <v>190</v>
      </c>
      <c r="H321" s="5"/>
      <c r="I321" s="18">
        <f t="shared" si="100"/>
        <v>190</v>
      </c>
    </row>
    <row r="322" spans="1:9" ht="16.5" hidden="1" customHeight="1" x14ac:dyDescent="0.25">
      <c r="A322" s="8" t="s">
        <v>208</v>
      </c>
      <c r="B322" s="60">
        <v>544</v>
      </c>
      <c r="C322" s="101" t="s">
        <v>209</v>
      </c>
      <c r="D322" s="101" t="s">
        <v>62</v>
      </c>
      <c r="E322" s="101" t="s">
        <v>63</v>
      </c>
      <c r="F322" s="101" t="s">
        <v>64</v>
      </c>
      <c r="G322" s="3">
        <f t="shared" ref="G322:I328" si="119">G323</f>
        <v>1182.4000000000001</v>
      </c>
      <c r="H322" s="3">
        <f t="shared" si="119"/>
        <v>0</v>
      </c>
      <c r="I322" s="3">
        <f t="shared" si="119"/>
        <v>1182.4000000000001</v>
      </c>
    </row>
    <row r="323" spans="1:9" hidden="1" x14ac:dyDescent="0.25">
      <c r="A323" s="9" t="s">
        <v>211</v>
      </c>
      <c r="B323" s="58">
        <v>544</v>
      </c>
      <c r="C323" s="59" t="s">
        <v>209</v>
      </c>
      <c r="D323" s="59" t="s">
        <v>66</v>
      </c>
      <c r="E323" s="59" t="s">
        <v>63</v>
      </c>
      <c r="F323" s="59" t="s">
        <v>64</v>
      </c>
      <c r="G323" s="55">
        <f t="shared" si="119"/>
        <v>1182.4000000000001</v>
      </c>
      <c r="H323" s="55">
        <f t="shared" si="119"/>
        <v>0</v>
      </c>
      <c r="I323" s="55">
        <f t="shared" si="119"/>
        <v>1182.4000000000001</v>
      </c>
    </row>
    <row r="324" spans="1:9" ht="45" hidden="1" customHeight="1" x14ac:dyDescent="0.25">
      <c r="A324" s="9" t="s">
        <v>665</v>
      </c>
      <c r="B324" s="58">
        <v>544</v>
      </c>
      <c r="C324" s="59" t="s">
        <v>209</v>
      </c>
      <c r="D324" s="59" t="s">
        <v>66</v>
      </c>
      <c r="E324" s="59" t="s">
        <v>212</v>
      </c>
      <c r="F324" s="59" t="s">
        <v>64</v>
      </c>
      <c r="G324" s="55">
        <f t="shared" si="119"/>
        <v>1182.4000000000001</v>
      </c>
      <c r="H324" s="55">
        <f t="shared" si="119"/>
        <v>0</v>
      </c>
      <c r="I324" s="55">
        <f t="shared" si="119"/>
        <v>1182.4000000000001</v>
      </c>
    </row>
    <row r="325" spans="1:9" ht="46.5" hidden="1" customHeight="1" x14ac:dyDescent="0.25">
      <c r="A325" s="9" t="s">
        <v>809</v>
      </c>
      <c r="B325" s="58">
        <v>544</v>
      </c>
      <c r="C325" s="59" t="s">
        <v>209</v>
      </c>
      <c r="D325" s="59" t="s">
        <v>66</v>
      </c>
      <c r="E325" s="59" t="s">
        <v>326</v>
      </c>
      <c r="F325" s="59" t="s">
        <v>64</v>
      </c>
      <c r="G325" s="55">
        <f t="shared" si="119"/>
        <v>1182.4000000000001</v>
      </c>
      <c r="H325" s="55">
        <f t="shared" si="119"/>
        <v>0</v>
      </c>
      <c r="I325" s="55">
        <f t="shared" si="119"/>
        <v>1182.4000000000001</v>
      </c>
    </row>
    <row r="326" spans="1:9" ht="60" hidden="1" customHeight="1" x14ac:dyDescent="0.25">
      <c r="A326" s="9" t="s">
        <v>408</v>
      </c>
      <c r="B326" s="58">
        <v>544</v>
      </c>
      <c r="C326" s="59" t="s">
        <v>209</v>
      </c>
      <c r="D326" s="59" t="s">
        <v>66</v>
      </c>
      <c r="E326" s="59" t="s">
        <v>328</v>
      </c>
      <c r="F326" s="59" t="s">
        <v>64</v>
      </c>
      <c r="G326" s="55">
        <f t="shared" si="119"/>
        <v>1182.4000000000001</v>
      </c>
      <c r="H326" s="55">
        <f t="shared" si="119"/>
        <v>0</v>
      </c>
      <c r="I326" s="55">
        <f t="shared" si="119"/>
        <v>1182.4000000000001</v>
      </c>
    </row>
    <row r="327" spans="1:9" ht="39.6" hidden="1" x14ac:dyDescent="0.25">
      <c r="A327" s="9" t="s">
        <v>216</v>
      </c>
      <c r="B327" s="58">
        <v>544</v>
      </c>
      <c r="C327" s="59" t="s">
        <v>209</v>
      </c>
      <c r="D327" s="59" t="s">
        <v>66</v>
      </c>
      <c r="E327" s="59" t="s">
        <v>774</v>
      </c>
      <c r="F327" s="59" t="s">
        <v>64</v>
      </c>
      <c r="G327" s="55">
        <f t="shared" si="119"/>
        <v>1182.4000000000001</v>
      </c>
      <c r="H327" s="55">
        <f t="shared" si="119"/>
        <v>0</v>
      </c>
      <c r="I327" s="55">
        <f t="shared" si="119"/>
        <v>1182.4000000000001</v>
      </c>
    </row>
    <row r="328" spans="1:9" ht="45" hidden="1" customHeight="1" x14ac:dyDescent="0.25">
      <c r="A328" s="9" t="s">
        <v>166</v>
      </c>
      <c r="B328" s="58">
        <v>544</v>
      </c>
      <c r="C328" s="59" t="s">
        <v>209</v>
      </c>
      <c r="D328" s="59" t="s">
        <v>66</v>
      </c>
      <c r="E328" s="59" t="s">
        <v>774</v>
      </c>
      <c r="F328" s="59">
        <v>600</v>
      </c>
      <c r="G328" s="55">
        <f t="shared" si="119"/>
        <v>1182.4000000000001</v>
      </c>
      <c r="H328" s="55">
        <f t="shared" si="119"/>
        <v>0</v>
      </c>
      <c r="I328" s="55">
        <f t="shared" si="119"/>
        <v>1182.4000000000001</v>
      </c>
    </row>
    <row r="329" spans="1:9" ht="16.5" hidden="1" customHeight="1" x14ac:dyDescent="0.25">
      <c r="A329" s="9" t="s">
        <v>174</v>
      </c>
      <c r="B329" s="58">
        <v>544</v>
      </c>
      <c r="C329" s="59" t="s">
        <v>209</v>
      </c>
      <c r="D329" s="59" t="s">
        <v>66</v>
      </c>
      <c r="E329" s="59" t="s">
        <v>774</v>
      </c>
      <c r="F329" s="59">
        <v>610</v>
      </c>
      <c r="G329" s="55">
        <v>1182.4000000000001</v>
      </c>
      <c r="H329" s="5"/>
      <c r="I329" s="18">
        <f t="shared" ref="I329:I392" si="120">G329+H329</f>
        <v>1182.4000000000001</v>
      </c>
    </row>
    <row r="330" spans="1:9" hidden="1" x14ac:dyDescent="0.25">
      <c r="A330" s="8" t="s">
        <v>220</v>
      </c>
      <c r="B330" s="60">
        <v>544</v>
      </c>
      <c r="C330" s="101" t="s">
        <v>108</v>
      </c>
      <c r="D330" s="101" t="s">
        <v>62</v>
      </c>
      <c r="E330" s="101" t="s">
        <v>63</v>
      </c>
      <c r="F330" s="101" t="s">
        <v>64</v>
      </c>
      <c r="G330" s="3">
        <f>G331+G361+G403+G426</f>
        <v>906691.60000000009</v>
      </c>
      <c r="H330" s="3">
        <f t="shared" ref="H330:I330" si="121">H331+H361+H403+H426</f>
        <v>0</v>
      </c>
      <c r="I330" s="3">
        <f t="shared" si="121"/>
        <v>906691.60000000009</v>
      </c>
    </row>
    <row r="331" spans="1:9" hidden="1" x14ac:dyDescent="0.25">
      <c r="A331" s="9" t="s">
        <v>221</v>
      </c>
      <c r="B331" s="58">
        <v>544</v>
      </c>
      <c r="C331" s="59" t="s">
        <v>108</v>
      </c>
      <c r="D331" s="59" t="s">
        <v>61</v>
      </c>
      <c r="E331" s="59" t="s">
        <v>63</v>
      </c>
      <c r="F331" s="59" t="s">
        <v>64</v>
      </c>
      <c r="G331" s="55">
        <f>G332+G356</f>
        <v>320061.90000000002</v>
      </c>
      <c r="H331" s="55">
        <f t="shared" ref="H331:I331" si="122">H332+H356</f>
        <v>0</v>
      </c>
      <c r="I331" s="55">
        <f t="shared" si="122"/>
        <v>320061.90000000002</v>
      </c>
    </row>
    <row r="332" spans="1:9" ht="45" hidden="1" customHeight="1" x14ac:dyDescent="0.25">
      <c r="A332" s="9" t="s">
        <v>666</v>
      </c>
      <c r="B332" s="58">
        <v>544</v>
      </c>
      <c r="C332" s="59" t="s">
        <v>108</v>
      </c>
      <c r="D332" s="59" t="s">
        <v>61</v>
      </c>
      <c r="E332" s="59" t="s">
        <v>212</v>
      </c>
      <c r="F332" s="59" t="s">
        <v>64</v>
      </c>
      <c r="G332" s="55">
        <f>G333+G341+G346+G351</f>
        <v>319681.90000000002</v>
      </c>
      <c r="H332" s="55">
        <f t="shared" ref="H332:I332" si="123">H333+H341+H346+H351</f>
        <v>0</v>
      </c>
      <c r="I332" s="55">
        <f t="shared" si="123"/>
        <v>319681.90000000002</v>
      </c>
    </row>
    <row r="333" spans="1:9" ht="32.25" hidden="1" customHeight="1" x14ac:dyDescent="0.25">
      <c r="A333" s="9" t="s">
        <v>409</v>
      </c>
      <c r="B333" s="58">
        <v>544</v>
      </c>
      <c r="C333" s="59" t="s">
        <v>108</v>
      </c>
      <c r="D333" s="59" t="s">
        <v>61</v>
      </c>
      <c r="E333" s="59" t="s">
        <v>223</v>
      </c>
      <c r="F333" s="59" t="s">
        <v>64</v>
      </c>
      <c r="G333" s="55">
        <f>G334</f>
        <v>251768.2</v>
      </c>
      <c r="H333" s="55">
        <f t="shared" ref="H333:I333" si="124">H334</f>
        <v>0</v>
      </c>
      <c r="I333" s="55">
        <f t="shared" si="124"/>
        <v>251768.2</v>
      </c>
    </row>
    <row r="334" spans="1:9" ht="75.75" hidden="1" customHeight="1" x14ac:dyDescent="0.25">
      <c r="A334" s="9" t="s">
        <v>224</v>
      </c>
      <c r="B334" s="58">
        <v>544</v>
      </c>
      <c r="C334" s="59" t="s">
        <v>108</v>
      </c>
      <c r="D334" s="59" t="s">
        <v>61</v>
      </c>
      <c r="E334" s="59" t="s">
        <v>225</v>
      </c>
      <c r="F334" s="59" t="s">
        <v>64</v>
      </c>
      <c r="G334" s="55">
        <f>G335+G338</f>
        <v>251768.2</v>
      </c>
      <c r="H334" s="55">
        <f t="shared" ref="H334:I334" si="125">H335+H338</f>
        <v>0</v>
      </c>
      <c r="I334" s="55">
        <f t="shared" si="125"/>
        <v>251768.2</v>
      </c>
    </row>
    <row r="335" spans="1:9" ht="48" hidden="1" customHeight="1" x14ac:dyDescent="0.25">
      <c r="A335" s="9" t="s">
        <v>410</v>
      </c>
      <c r="B335" s="58">
        <v>544</v>
      </c>
      <c r="C335" s="59" t="s">
        <v>108</v>
      </c>
      <c r="D335" s="59" t="s">
        <v>61</v>
      </c>
      <c r="E335" s="59" t="s">
        <v>227</v>
      </c>
      <c r="F335" s="59" t="s">
        <v>64</v>
      </c>
      <c r="G335" s="55">
        <f t="shared" ref="G335:I336" si="126">G336</f>
        <v>145000</v>
      </c>
      <c r="H335" s="55">
        <f t="shared" si="126"/>
        <v>0</v>
      </c>
      <c r="I335" s="55">
        <f t="shared" si="126"/>
        <v>145000</v>
      </c>
    </row>
    <row r="336" spans="1:9" ht="49.5" hidden="1" customHeight="1" x14ac:dyDescent="0.25">
      <c r="A336" s="9" t="s">
        <v>166</v>
      </c>
      <c r="B336" s="58">
        <v>544</v>
      </c>
      <c r="C336" s="59" t="s">
        <v>108</v>
      </c>
      <c r="D336" s="59" t="s">
        <v>61</v>
      </c>
      <c r="E336" s="59" t="s">
        <v>227</v>
      </c>
      <c r="F336" s="59">
        <v>600</v>
      </c>
      <c r="G336" s="55">
        <f t="shared" si="126"/>
        <v>145000</v>
      </c>
      <c r="H336" s="55">
        <f t="shared" si="126"/>
        <v>0</v>
      </c>
      <c r="I336" s="55">
        <f t="shared" si="126"/>
        <v>145000</v>
      </c>
    </row>
    <row r="337" spans="1:9" ht="17.25" hidden="1" customHeight="1" x14ac:dyDescent="0.25">
      <c r="A337" s="9" t="s">
        <v>174</v>
      </c>
      <c r="B337" s="58">
        <v>544</v>
      </c>
      <c r="C337" s="59" t="s">
        <v>108</v>
      </c>
      <c r="D337" s="59" t="s">
        <v>61</v>
      </c>
      <c r="E337" s="59" t="s">
        <v>227</v>
      </c>
      <c r="F337" s="59">
        <v>610</v>
      </c>
      <c r="G337" s="55">
        <v>145000</v>
      </c>
      <c r="H337" s="5"/>
      <c r="I337" s="18">
        <f t="shared" si="120"/>
        <v>145000</v>
      </c>
    </row>
    <row r="338" spans="1:9" ht="39.6" hidden="1" x14ac:dyDescent="0.25">
      <c r="A338" s="9" t="s">
        <v>228</v>
      </c>
      <c r="B338" s="58">
        <v>544</v>
      </c>
      <c r="C338" s="59" t="s">
        <v>108</v>
      </c>
      <c r="D338" s="59" t="s">
        <v>61</v>
      </c>
      <c r="E338" s="59" t="s">
        <v>229</v>
      </c>
      <c r="F338" s="59" t="s">
        <v>64</v>
      </c>
      <c r="G338" s="55">
        <f t="shared" ref="G338:I339" si="127">G339</f>
        <v>106768.2</v>
      </c>
      <c r="H338" s="55">
        <f t="shared" si="127"/>
        <v>0</v>
      </c>
      <c r="I338" s="55">
        <f t="shared" si="127"/>
        <v>106768.2</v>
      </c>
    </row>
    <row r="339" spans="1:9" ht="49.5" hidden="1" customHeight="1" x14ac:dyDescent="0.25">
      <c r="A339" s="9" t="s">
        <v>166</v>
      </c>
      <c r="B339" s="58">
        <v>544</v>
      </c>
      <c r="C339" s="59" t="s">
        <v>108</v>
      </c>
      <c r="D339" s="59" t="s">
        <v>61</v>
      </c>
      <c r="E339" s="59" t="s">
        <v>229</v>
      </c>
      <c r="F339" s="59">
        <v>600</v>
      </c>
      <c r="G339" s="55">
        <f t="shared" si="127"/>
        <v>106768.2</v>
      </c>
      <c r="H339" s="55">
        <f t="shared" si="127"/>
        <v>0</v>
      </c>
      <c r="I339" s="55">
        <f t="shared" si="127"/>
        <v>106768.2</v>
      </c>
    </row>
    <row r="340" spans="1:9" ht="19.5" hidden="1" customHeight="1" x14ac:dyDescent="0.25">
      <c r="A340" s="9" t="s">
        <v>174</v>
      </c>
      <c r="B340" s="58">
        <v>544</v>
      </c>
      <c r="C340" s="59" t="s">
        <v>108</v>
      </c>
      <c r="D340" s="59" t="s">
        <v>61</v>
      </c>
      <c r="E340" s="59" t="s">
        <v>229</v>
      </c>
      <c r="F340" s="59">
        <v>610</v>
      </c>
      <c r="G340" s="55">
        <v>106768.2</v>
      </c>
      <c r="H340" s="5"/>
      <c r="I340" s="18">
        <f t="shared" si="120"/>
        <v>106768.2</v>
      </c>
    </row>
    <row r="341" spans="1:9" hidden="1" x14ac:dyDescent="0.25">
      <c r="A341" s="9" t="s">
        <v>411</v>
      </c>
      <c r="B341" s="58">
        <v>544</v>
      </c>
      <c r="C341" s="59" t="s">
        <v>108</v>
      </c>
      <c r="D341" s="59" t="s">
        <v>61</v>
      </c>
      <c r="E341" s="59" t="s">
        <v>236</v>
      </c>
      <c r="F341" s="59" t="s">
        <v>64</v>
      </c>
      <c r="G341" s="55">
        <f t="shared" ref="G341:I344" si="128">G342</f>
        <v>40</v>
      </c>
      <c r="H341" s="55">
        <f t="shared" si="128"/>
        <v>0</v>
      </c>
      <c r="I341" s="55">
        <f t="shared" si="128"/>
        <v>40</v>
      </c>
    </row>
    <row r="342" spans="1:9" ht="31.5" hidden="1" customHeight="1" x14ac:dyDescent="0.25">
      <c r="A342" s="9" t="s">
        <v>232</v>
      </c>
      <c r="B342" s="58">
        <v>544</v>
      </c>
      <c r="C342" s="59" t="s">
        <v>108</v>
      </c>
      <c r="D342" s="59" t="s">
        <v>61</v>
      </c>
      <c r="E342" s="59" t="s">
        <v>238</v>
      </c>
      <c r="F342" s="59" t="s">
        <v>64</v>
      </c>
      <c r="G342" s="55">
        <f t="shared" si="128"/>
        <v>40</v>
      </c>
      <c r="H342" s="55">
        <f t="shared" si="128"/>
        <v>0</v>
      </c>
      <c r="I342" s="55">
        <f t="shared" si="128"/>
        <v>40</v>
      </c>
    </row>
    <row r="343" spans="1:9" ht="30" hidden="1" customHeight="1" x14ac:dyDescent="0.25">
      <c r="A343" s="9" t="s">
        <v>234</v>
      </c>
      <c r="B343" s="58">
        <v>544</v>
      </c>
      <c r="C343" s="59" t="s">
        <v>108</v>
      </c>
      <c r="D343" s="59" t="s">
        <v>61</v>
      </c>
      <c r="E343" s="59" t="s">
        <v>775</v>
      </c>
      <c r="F343" s="59" t="s">
        <v>64</v>
      </c>
      <c r="G343" s="55">
        <f t="shared" si="128"/>
        <v>40</v>
      </c>
      <c r="H343" s="55">
        <f t="shared" si="128"/>
        <v>0</v>
      </c>
      <c r="I343" s="55">
        <f t="shared" si="128"/>
        <v>40</v>
      </c>
    </row>
    <row r="344" spans="1:9" ht="48" hidden="1" customHeight="1" x14ac:dyDescent="0.25">
      <c r="A344" s="9" t="s">
        <v>166</v>
      </c>
      <c r="B344" s="58">
        <v>544</v>
      </c>
      <c r="C344" s="59" t="s">
        <v>108</v>
      </c>
      <c r="D344" s="59" t="s">
        <v>61</v>
      </c>
      <c r="E344" s="59" t="s">
        <v>775</v>
      </c>
      <c r="F344" s="59">
        <v>600</v>
      </c>
      <c r="G344" s="55">
        <f t="shared" si="128"/>
        <v>40</v>
      </c>
      <c r="H344" s="55">
        <f t="shared" si="128"/>
        <v>0</v>
      </c>
      <c r="I344" s="55">
        <f t="shared" si="128"/>
        <v>40</v>
      </c>
    </row>
    <row r="345" spans="1:9" ht="17.25" hidden="1" customHeight="1" x14ac:dyDescent="0.25">
      <c r="A345" s="9" t="s">
        <v>174</v>
      </c>
      <c r="B345" s="58">
        <v>544</v>
      </c>
      <c r="C345" s="59" t="s">
        <v>108</v>
      </c>
      <c r="D345" s="59" t="s">
        <v>61</v>
      </c>
      <c r="E345" s="59" t="s">
        <v>775</v>
      </c>
      <c r="F345" s="59">
        <v>610</v>
      </c>
      <c r="G345" s="55">
        <v>40</v>
      </c>
      <c r="H345" s="5"/>
      <c r="I345" s="18">
        <f t="shared" si="120"/>
        <v>40</v>
      </c>
    </row>
    <row r="346" spans="1:9" ht="16.5" hidden="1" customHeight="1" x14ac:dyDescent="0.25">
      <c r="A346" s="9" t="s">
        <v>235</v>
      </c>
      <c r="B346" s="58">
        <v>544</v>
      </c>
      <c r="C346" s="59" t="s">
        <v>108</v>
      </c>
      <c r="D346" s="59" t="s">
        <v>61</v>
      </c>
      <c r="E346" s="59" t="s">
        <v>213</v>
      </c>
      <c r="F346" s="59" t="s">
        <v>64</v>
      </c>
      <c r="G346" s="55">
        <f t="shared" ref="G346:I349" si="129">G347</f>
        <v>63307.9</v>
      </c>
      <c r="H346" s="55">
        <f t="shared" si="129"/>
        <v>0</v>
      </c>
      <c r="I346" s="55">
        <f t="shared" si="129"/>
        <v>63307.9</v>
      </c>
    </row>
    <row r="347" spans="1:9" ht="29.25" hidden="1" customHeight="1" x14ac:dyDescent="0.25">
      <c r="A347" s="9" t="s">
        <v>254</v>
      </c>
      <c r="B347" s="58">
        <v>544</v>
      </c>
      <c r="C347" s="59" t="s">
        <v>108</v>
      </c>
      <c r="D347" s="59" t="s">
        <v>61</v>
      </c>
      <c r="E347" s="59" t="s">
        <v>215</v>
      </c>
      <c r="F347" s="59" t="s">
        <v>64</v>
      </c>
      <c r="G347" s="55">
        <f t="shared" si="129"/>
        <v>63307.9</v>
      </c>
      <c r="H347" s="55">
        <f t="shared" si="129"/>
        <v>0</v>
      </c>
      <c r="I347" s="55">
        <f t="shared" si="129"/>
        <v>63307.9</v>
      </c>
    </row>
    <row r="348" spans="1:9" hidden="1" x14ac:dyDescent="0.25">
      <c r="A348" s="9" t="s">
        <v>239</v>
      </c>
      <c r="B348" s="58">
        <v>544</v>
      </c>
      <c r="C348" s="59" t="s">
        <v>108</v>
      </c>
      <c r="D348" s="59" t="s">
        <v>61</v>
      </c>
      <c r="E348" s="59" t="s">
        <v>776</v>
      </c>
      <c r="F348" s="59" t="s">
        <v>64</v>
      </c>
      <c r="G348" s="55">
        <f t="shared" si="129"/>
        <v>63307.9</v>
      </c>
      <c r="H348" s="55">
        <f t="shared" si="129"/>
        <v>0</v>
      </c>
      <c r="I348" s="55">
        <f t="shared" si="129"/>
        <v>63307.9</v>
      </c>
    </row>
    <row r="349" spans="1:9" ht="46.5" hidden="1" customHeight="1" x14ac:dyDescent="0.25">
      <c r="A349" s="9" t="s">
        <v>166</v>
      </c>
      <c r="B349" s="58">
        <v>544</v>
      </c>
      <c r="C349" s="59" t="s">
        <v>108</v>
      </c>
      <c r="D349" s="59" t="s">
        <v>61</v>
      </c>
      <c r="E349" s="59" t="s">
        <v>776</v>
      </c>
      <c r="F349" s="59">
        <v>600</v>
      </c>
      <c r="G349" s="55">
        <f t="shared" si="129"/>
        <v>63307.9</v>
      </c>
      <c r="H349" s="55">
        <f t="shared" si="129"/>
        <v>0</v>
      </c>
      <c r="I349" s="55">
        <f t="shared" si="129"/>
        <v>63307.9</v>
      </c>
    </row>
    <row r="350" spans="1:9" ht="16.2" hidden="1" customHeight="1" x14ac:dyDescent="0.25">
      <c r="A350" s="9" t="s">
        <v>174</v>
      </c>
      <c r="B350" s="58">
        <v>544</v>
      </c>
      <c r="C350" s="59" t="s">
        <v>108</v>
      </c>
      <c r="D350" s="59" t="s">
        <v>61</v>
      </c>
      <c r="E350" s="59" t="s">
        <v>776</v>
      </c>
      <c r="F350" s="59">
        <v>610</v>
      </c>
      <c r="G350" s="55">
        <v>63307.9</v>
      </c>
      <c r="H350" s="5"/>
      <c r="I350" s="18">
        <f t="shared" si="120"/>
        <v>63307.9</v>
      </c>
    </row>
    <row r="351" spans="1:9" ht="30" hidden="1" customHeight="1" x14ac:dyDescent="0.25">
      <c r="A351" s="9" t="s">
        <v>779</v>
      </c>
      <c r="B351" s="58">
        <v>544</v>
      </c>
      <c r="C351" s="59" t="s">
        <v>108</v>
      </c>
      <c r="D351" s="59" t="s">
        <v>61</v>
      </c>
      <c r="E351" s="59" t="s">
        <v>269</v>
      </c>
      <c r="F351" s="59" t="s">
        <v>64</v>
      </c>
      <c r="G351" s="55">
        <f t="shared" ref="G351:I354" si="130">G352</f>
        <v>4565.8</v>
      </c>
      <c r="H351" s="55">
        <f t="shared" si="130"/>
        <v>0</v>
      </c>
      <c r="I351" s="55">
        <f t="shared" si="130"/>
        <v>4565.8</v>
      </c>
    </row>
    <row r="352" spans="1:9" ht="62.25" hidden="1" customHeight="1" x14ac:dyDescent="0.25">
      <c r="A352" s="9" t="s">
        <v>241</v>
      </c>
      <c r="B352" s="58">
        <v>544</v>
      </c>
      <c r="C352" s="59" t="s">
        <v>108</v>
      </c>
      <c r="D352" s="59" t="s">
        <v>61</v>
      </c>
      <c r="E352" s="59" t="s">
        <v>271</v>
      </c>
      <c r="F352" s="59" t="s">
        <v>64</v>
      </c>
      <c r="G352" s="55">
        <f t="shared" si="130"/>
        <v>4565.8</v>
      </c>
      <c r="H352" s="55">
        <f t="shared" si="130"/>
        <v>0</v>
      </c>
      <c r="I352" s="55">
        <f t="shared" si="130"/>
        <v>4565.8</v>
      </c>
    </row>
    <row r="353" spans="1:9" ht="30.75" hidden="1" customHeight="1" x14ac:dyDescent="0.25">
      <c r="A353" s="9" t="s">
        <v>412</v>
      </c>
      <c r="B353" s="58">
        <v>544</v>
      </c>
      <c r="C353" s="59" t="s">
        <v>108</v>
      </c>
      <c r="D353" s="59" t="s">
        <v>61</v>
      </c>
      <c r="E353" s="59" t="s">
        <v>777</v>
      </c>
      <c r="F353" s="59" t="s">
        <v>64</v>
      </c>
      <c r="G353" s="55">
        <f t="shared" si="130"/>
        <v>4565.8</v>
      </c>
      <c r="H353" s="55">
        <f t="shared" si="130"/>
        <v>0</v>
      </c>
      <c r="I353" s="55">
        <f t="shared" si="130"/>
        <v>4565.8</v>
      </c>
    </row>
    <row r="354" spans="1:9" ht="45" hidden="1" customHeight="1" x14ac:dyDescent="0.25">
      <c r="A354" s="9" t="s">
        <v>166</v>
      </c>
      <c r="B354" s="58">
        <v>544</v>
      </c>
      <c r="C354" s="59" t="s">
        <v>108</v>
      </c>
      <c r="D354" s="59" t="s">
        <v>61</v>
      </c>
      <c r="E354" s="59" t="s">
        <v>778</v>
      </c>
      <c r="F354" s="59">
        <v>600</v>
      </c>
      <c r="G354" s="55">
        <f t="shared" si="130"/>
        <v>4565.8</v>
      </c>
      <c r="H354" s="55">
        <f t="shared" si="130"/>
        <v>0</v>
      </c>
      <c r="I354" s="55">
        <f t="shared" si="130"/>
        <v>4565.8</v>
      </c>
    </row>
    <row r="355" spans="1:9" ht="15" hidden="1" customHeight="1" x14ac:dyDescent="0.25">
      <c r="A355" s="9" t="s">
        <v>174</v>
      </c>
      <c r="B355" s="58">
        <v>544</v>
      </c>
      <c r="C355" s="59" t="s">
        <v>108</v>
      </c>
      <c r="D355" s="59" t="s">
        <v>61</v>
      </c>
      <c r="E355" s="59" t="s">
        <v>778</v>
      </c>
      <c r="F355" s="59">
        <v>610</v>
      </c>
      <c r="G355" s="55">
        <v>4565.8</v>
      </c>
      <c r="H355" s="5"/>
      <c r="I355" s="18">
        <f t="shared" si="120"/>
        <v>4565.8</v>
      </c>
    </row>
    <row r="356" spans="1:9" ht="15" hidden="1" customHeight="1" x14ac:dyDescent="0.25">
      <c r="A356" s="9" t="s">
        <v>667</v>
      </c>
      <c r="B356" s="58">
        <v>544</v>
      </c>
      <c r="C356" s="59" t="s">
        <v>108</v>
      </c>
      <c r="D356" s="59" t="s">
        <v>61</v>
      </c>
      <c r="E356" s="59" t="s">
        <v>490</v>
      </c>
      <c r="F356" s="59" t="s">
        <v>64</v>
      </c>
      <c r="G356" s="55">
        <f t="shared" ref="G356:I359" si="131">G357</f>
        <v>380</v>
      </c>
      <c r="H356" s="55">
        <f t="shared" si="131"/>
        <v>0</v>
      </c>
      <c r="I356" s="55">
        <f t="shared" si="131"/>
        <v>380</v>
      </c>
    </row>
    <row r="357" spans="1:9" ht="15" hidden="1" customHeight="1" x14ac:dyDescent="0.25">
      <c r="A357" s="9" t="s">
        <v>491</v>
      </c>
      <c r="B357" s="58">
        <v>544</v>
      </c>
      <c r="C357" s="59" t="s">
        <v>108</v>
      </c>
      <c r="D357" s="59" t="s">
        <v>61</v>
      </c>
      <c r="E357" s="59" t="s">
        <v>492</v>
      </c>
      <c r="F357" s="59" t="s">
        <v>64</v>
      </c>
      <c r="G357" s="55">
        <f t="shared" si="131"/>
        <v>380</v>
      </c>
      <c r="H357" s="55">
        <f t="shared" si="131"/>
        <v>0</v>
      </c>
      <c r="I357" s="55">
        <f t="shared" si="131"/>
        <v>380</v>
      </c>
    </row>
    <row r="358" spans="1:9" ht="15" hidden="1" customHeight="1" x14ac:dyDescent="0.25">
      <c r="A358" s="9" t="s">
        <v>668</v>
      </c>
      <c r="B358" s="58">
        <v>544</v>
      </c>
      <c r="C358" s="59" t="s">
        <v>108</v>
      </c>
      <c r="D358" s="59" t="s">
        <v>61</v>
      </c>
      <c r="E358" s="59" t="s">
        <v>576</v>
      </c>
      <c r="F358" s="59" t="s">
        <v>64</v>
      </c>
      <c r="G358" s="55">
        <f t="shared" si="131"/>
        <v>380</v>
      </c>
      <c r="H358" s="55">
        <f t="shared" si="131"/>
        <v>0</v>
      </c>
      <c r="I358" s="55">
        <f t="shared" si="131"/>
        <v>380</v>
      </c>
    </row>
    <row r="359" spans="1:9" ht="15" hidden="1" customHeight="1" x14ac:dyDescent="0.25">
      <c r="A359" s="9" t="s">
        <v>166</v>
      </c>
      <c r="B359" s="58">
        <v>544</v>
      </c>
      <c r="C359" s="59" t="s">
        <v>108</v>
      </c>
      <c r="D359" s="59" t="s">
        <v>61</v>
      </c>
      <c r="E359" s="59" t="s">
        <v>576</v>
      </c>
      <c r="F359" s="59" t="s">
        <v>493</v>
      </c>
      <c r="G359" s="55">
        <f t="shared" si="131"/>
        <v>380</v>
      </c>
      <c r="H359" s="55">
        <f t="shared" si="131"/>
        <v>0</v>
      </c>
      <c r="I359" s="55">
        <f t="shared" si="131"/>
        <v>380</v>
      </c>
    </row>
    <row r="360" spans="1:9" ht="15" hidden="1" customHeight="1" x14ac:dyDescent="0.25">
      <c r="A360" s="9" t="s">
        <v>174</v>
      </c>
      <c r="B360" s="58">
        <v>544</v>
      </c>
      <c r="C360" s="59" t="s">
        <v>108</v>
      </c>
      <c r="D360" s="59" t="s">
        <v>61</v>
      </c>
      <c r="E360" s="59" t="s">
        <v>576</v>
      </c>
      <c r="F360" s="59" t="s">
        <v>494</v>
      </c>
      <c r="G360" s="55">
        <v>380</v>
      </c>
      <c r="H360" s="5"/>
      <c r="I360" s="18">
        <f t="shared" si="120"/>
        <v>380</v>
      </c>
    </row>
    <row r="361" spans="1:9" hidden="1" x14ac:dyDescent="0.25">
      <c r="A361" s="9" t="s">
        <v>244</v>
      </c>
      <c r="B361" s="58">
        <v>544</v>
      </c>
      <c r="C361" s="59" t="s">
        <v>108</v>
      </c>
      <c r="D361" s="59" t="s">
        <v>66</v>
      </c>
      <c r="E361" s="59" t="s">
        <v>63</v>
      </c>
      <c r="F361" s="59" t="s">
        <v>64</v>
      </c>
      <c r="G361" s="55">
        <f>G362+G398</f>
        <v>519236.7</v>
      </c>
      <c r="H361" s="55">
        <f t="shared" ref="H361:I361" si="132">H362+H398</f>
        <v>0</v>
      </c>
      <c r="I361" s="55">
        <f t="shared" si="132"/>
        <v>519236.7</v>
      </c>
    </row>
    <row r="362" spans="1:9" ht="39.6" hidden="1" x14ac:dyDescent="0.25">
      <c r="A362" s="9" t="s">
        <v>665</v>
      </c>
      <c r="B362" s="58">
        <v>544</v>
      </c>
      <c r="C362" s="59" t="s">
        <v>108</v>
      </c>
      <c r="D362" s="59" t="s">
        <v>66</v>
      </c>
      <c r="E362" s="59" t="s">
        <v>212</v>
      </c>
      <c r="F362" s="59" t="s">
        <v>64</v>
      </c>
      <c r="G362" s="55">
        <f>G363+G377+G382+G393</f>
        <v>518666.7</v>
      </c>
      <c r="H362" s="55">
        <f t="shared" ref="H362:I362" si="133">H363+H377+H382+H393</f>
        <v>0</v>
      </c>
      <c r="I362" s="55">
        <f t="shared" si="133"/>
        <v>518666.7</v>
      </c>
    </row>
    <row r="363" spans="1:9" hidden="1" x14ac:dyDescent="0.25">
      <c r="A363" s="9" t="s">
        <v>737</v>
      </c>
      <c r="B363" s="58">
        <v>544</v>
      </c>
      <c r="C363" s="59" t="s">
        <v>108</v>
      </c>
      <c r="D363" s="59" t="s">
        <v>66</v>
      </c>
      <c r="E363" s="59" t="s">
        <v>245</v>
      </c>
      <c r="F363" s="59" t="s">
        <v>64</v>
      </c>
      <c r="G363" s="55">
        <f>G364</f>
        <v>434058.9</v>
      </c>
      <c r="H363" s="55">
        <f t="shared" ref="H363:I363" si="134">H364</f>
        <v>0</v>
      </c>
      <c r="I363" s="55">
        <f t="shared" si="134"/>
        <v>434058.9</v>
      </c>
    </row>
    <row r="364" spans="1:9" ht="93.6" hidden="1" customHeight="1" x14ac:dyDescent="0.25">
      <c r="A364" s="9" t="s">
        <v>246</v>
      </c>
      <c r="B364" s="58">
        <v>544</v>
      </c>
      <c r="C364" s="59" t="s">
        <v>108</v>
      </c>
      <c r="D364" s="59" t="s">
        <v>66</v>
      </c>
      <c r="E364" s="59" t="s">
        <v>247</v>
      </c>
      <c r="F364" s="59" t="s">
        <v>64</v>
      </c>
      <c r="G364" s="55">
        <f>G365+G368+G371+G374</f>
        <v>434058.9</v>
      </c>
      <c r="H364" s="55">
        <f t="shared" ref="H364:I364" si="135">H365+H368+H371+H374</f>
        <v>0</v>
      </c>
      <c r="I364" s="55">
        <f t="shared" si="135"/>
        <v>434058.9</v>
      </c>
    </row>
    <row r="365" spans="1:9" ht="45" hidden="1" customHeight="1" x14ac:dyDescent="0.25">
      <c r="A365" s="9" t="s">
        <v>248</v>
      </c>
      <c r="B365" s="58">
        <v>544</v>
      </c>
      <c r="C365" s="59" t="s">
        <v>108</v>
      </c>
      <c r="D365" s="59" t="s">
        <v>66</v>
      </c>
      <c r="E365" s="59" t="s">
        <v>249</v>
      </c>
      <c r="F365" s="59" t="s">
        <v>64</v>
      </c>
      <c r="G365" s="55">
        <f t="shared" ref="G365:I366" si="136">G366</f>
        <v>250000</v>
      </c>
      <c r="H365" s="55">
        <f t="shared" si="136"/>
        <v>0</v>
      </c>
      <c r="I365" s="55">
        <f t="shared" si="136"/>
        <v>250000</v>
      </c>
    </row>
    <row r="366" spans="1:9" ht="45" hidden="1" customHeight="1" x14ac:dyDescent="0.25">
      <c r="A366" s="9" t="s">
        <v>166</v>
      </c>
      <c r="B366" s="58">
        <v>544</v>
      </c>
      <c r="C366" s="59" t="s">
        <v>108</v>
      </c>
      <c r="D366" s="59" t="s">
        <v>66</v>
      </c>
      <c r="E366" s="59" t="s">
        <v>249</v>
      </c>
      <c r="F366" s="59">
        <v>600</v>
      </c>
      <c r="G366" s="55">
        <f t="shared" si="136"/>
        <v>250000</v>
      </c>
      <c r="H366" s="55">
        <f t="shared" si="136"/>
        <v>0</v>
      </c>
      <c r="I366" s="55">
        <f t="shared" si="136"/>
        <v>250000</v>
      </c>
    </row>
    <row r="367" spans="1:9" ht="15" hidden="1" customHeight="1" x14ac:dyDescent="0.25">
      <c r="A367" s="9" t="s">
        <v>174</v>
      </c>
      <c r="B367" s="58">
        <v>544</v>
      </c>
      <c r="C367" s="59" t="s">
        <v>108</v>
      </c>
      <c r="D367" s="59" t="s">
        <v>66</v>
      </c>
      <c r="E367" s="59" t="s">
        <v>249</v>
      </c>
      <c r="F367" s="59">
        <v>610</v>
      </c>
      <c r="G367" s="55">
        <v>250000</v>
      </c>
      <c r="H367" s="5"/>
      <c r="I367" s="18">
        <f t="shared" si="120"/>
        <v>250000</v>
      </c>
    </row>
    <row r="368" spans="1:9" ht="44.25" hidden="1" customHeight="1" x14ac:dyDescent="0.25">
      <c r="A368" s="9" t="s">
        <v>413</v>
      </c>
      <c r="B368" s="58">
        <v>544</v>
      </c>
      <c r="C368" s="59" t="s">
        <v>108</v>
      </c>
      <c r="D368" s="59" t="s">
        <v>66</v>
      </c>
      <c r="E368" s="59" t="s">
        <v>251</v>
      </c>
      <c r="F368" s="59" t="s">
        <v>64</v>
      </c>
      <c r="G368" s="55">
        <f t="shared" ref="G368:I369" si="137">G369</f>
        <v>132400.79999999999</v>
      </c>
      <c r="H368" s="55">
        <f t="shared" si="137"/>
        <v>0</v>
      </c>
      <c r="I368" s="55">
        <f t="shared" si="137"/>
        <v>132400.79999999999</v>
      </c>
    </row>
    <row r="369" spans="1:9" ht="45.75" hidden="1" customHeight="1" x14ac:dyDescent="0.25">
      <c r="A369" s="9" t="s">
        <v>166</v>
      </c>
      <c r="B369" s="58">
        <v>544</v>
      </c>
      <c r="C369" s="59" t="s">
        <v>108</v>
      </c>
      <c r="D369" s="59" t="s">
        <v>66</v>
      </c>
      <c r="E369" s="59" t="s">
        <v>251</v>
      </c>
      <c r="F369" s="59">
        <v>600</v>
      </c>
      <c r="G369" s="55">
        <f t="shared" si="137"/>
        <v>132400.79999999999</v>
      </c>
      <c r="H369" s="55">
        <f t="shared" si="137"/>
        <v>0</v>
      </c>
      <c r="I369" s="55">
        <f t="shared" si="137"/>
        <v>132400.79999999999</v>
      </c>
    </row>
    <row r="370" spans="1:9" ht="15.75" hidden="1" customHeight="1" x14ac:dyDescent="0.25">
      <c r="A370" s="9" t="s">
        <v>174</v>
      </c>
      <c r="B370" s="58">
        <v>544</v>
      </c>
      <c r="C370" s="59" t="s">
        <v>108</v>
      </c>
      <c r="D370" s="59" t="s">
        <v>66</v>
      </c>
      <c r="E370" s="59" t="s">
        <v>251</v>
      </c>
      <c r="F370" s="59">
        <v>610</v>
      </c>
      <c r="G370" s="55">
        <v>132400.79999999999</v>
      </c>
      <c r="H370" s="5"/>
      <c r="I370" s="18">
        <f t="shared" si="120"/>
        <v>132400.79999999999</v>
      </c>
    </row>
    <row r="371" spans="1:9" ht="33.6" hidden="1" customHeight="1" x14ac:dyDescent="0.25">
      <c r="A371" s="9" t="s">
        <v>414</v>
      </c>
      <c r="B371" s="58">
        <v>544</v>
      </c>
      <c r="C371" s="59" t="s">
        <v>108</v>
      </c>
      <c r="D371" s="59" t="s">
        <v>66</v>
      </c>
      <c r="E371" s="59" t="s">
        <v>252</v>
      </c>
      <c r="F371" s="59" t="s">
        <v>64</v>
      </c>
      <c r="G371" s="55">
        <f t="shared" ref="G371:I372" si="138">G372</f>
        <v>7754.7</v>
      </c>
      <c r="H371" s="55">
        <f t="shared" si="138"/>
        <v>0</v>
      </c>
      <c r="I371" s="55">
        <f t="shared" si="138"/>
        <v>7754.7</v>
      </c>
    </row>
    <row r="372" spans="1:9" ht="45" hidden="1" customHeight="1" x14ac:dyDescent="0.25">
      <c r="A372" s="9" t="s">
        <v>166</v>
      </c>
      <c r="B372" s="58">
        <v>544</v>
      </c>
      <c r="C372" s="59" t="s">
        <v>108</v>
      </c>
      <c r="D372" s="59" t="s">
        <v>66</v>
      </c>
      <c r="E372" s="59" t="s">
        <v>252</v>
      </c>
      <c r="F372" s="59">
        <v>600</v>
      </c>
      <c r="G372" s="55">
        <f t="shared" si="138"/>
        <v>7754.7</v>
      </c>
      <c r="H372" s="55">
        <f t="shared" si="138"/>
        <v>0</v>
      </c>
      <c r="I372" s="55">
        <f t="shared" si="138"/>
        <v>7754.7</v>
      </c>
    </row>
    <row r="373" spans="1:9" ht="15" hidden="1" customHeight="1" x14ac:dyDescent="0.25">
      <c r="A373" s="9" t="s">
        <v>174</v>
      </c>
      <c r="B373" s="58">
        <v>544</v>
      </c>
      <c r="C373" s="59" t="s">
        <v>108</v>
      </c>
      <c r="D373" s="59" t="s">
        <v>66</v>
      </c>
      <c r="E373" s="59" t="s">
        <v>252</v>
      </c>
      <c r="F373" s="59">
        <v>610</v>
      </c>
      <c r="G373" s="55">
        <v>7754.7</v>
      </c>
      <c r="H373" s="5"/>
      <c r="I373" s="18">
        <f t="shared" si="120"/>
        <v>7754.7</v>
      </c>
    </row>
    <row r="374" spans="1:9" ht="151.5" hidden="1" customHeight="1" x14ac:dyDescent="0.25">
      <c r="A374" s="83" t="s">
        <v>841</v>
      </c>
      <c r="B374" s="58">
        <v>544</v>
      </c>
      <c r="C374" s="59" t="s">
        <v>108</v>
      </c>
      <c r="D374" s="59" t="s">
        <v>66</v>
      </c>
      <c r="E374" s="59" t="s">
        <v>842</v>
      </c>
      <c r="F374" s="59" t="s">
        <v>64</v>
      </c>
      <c r="G374" s="55">
        <f t="shared" ref="G374:I375" si="139">G375</f>
        <v>43903.4</v>
      </c>
      <c r="H374" s="55">
        <f t="shared" si="139"/>
        <v>0</v>
      </c>
      <c r="I374" s="55">
        <f t="shared" si="139"/>
        <v>43903.4</v>
      </c>
    </row>
    <row r="375" spans="1:9" ht="44.4" hidden="1" customHeight="1" x14ac:dyDescent="0.25">
      <c r="A375" s="9" t="s">
        <v>166</v>
      </c>
      <c r="B375" s="58">
        <v>544</v>
      </c>
      <c r="C375" s="59" t="s">
        <v>108</v>
      </c>
      <c r="D375" s="59" t="s">
        <v>66</v>
      </c>
      <c r="E375" s="59" t="s">
        <v>842</v>
      </c>
      <c r="F375" s="59">
        <v>600</v>
      </c>
      <c r="G375" s="55">
        <f t="shared" si="139"/>
        <v>43903.4</v>
      </c>
      <c r="H375" s="55">
        <f t="shared" si="139"/>
        <v>0</v>
      </c>
      <c r="I375" s="55">
        <f t="shared" si="139"/>
        <v>43903.4</v>
      </c>
    </row>
    <row r="376" spans="1:9" ht="21" hidden="1" customHeight="1" x14ac:dyDescent="0.25">
      <c r="A376" s="9" t="s">
        <v>174</v>
      </c>
      <c r="B376" s="58">
        <v>544</v>
      </c>
      <c r="C376" s="59" t="s">
        <v>108</v>
      </c>
      <c r="D376" s="59" t="s">
        <v>66</v>
      </c>
      <c r="E376" s="59" t="s">
        <v>842</v>
      </c>
      <c r="F376" s="59">
        <v>610</v>
      </c>
      <c r="G376" s="55">
        <v>43903.4</v>
      </c>
      <c r="H376" s="5"/>
      <c r="I376" s="18">
        <f t="shared" si="120"/>
        <v>43903.4</v>
      </c>
    </row>
    <row r="377" spans="1:9" hidden="1" x14ac:dyDescent="0.25">
      <c r="A377" s="9" t="s">
        <v>230</v>
      </c>
      <c r="B377" s="58">
        <v>544</v>
      </c>
      <c r="C377" s="59" t="s">
        <v>108</v>
      </c>
      <c r="D377" s="59" t="s">
        <v>66</v>
      </c>
      <c r="E377" s="59" t="s">
        <v>236</v>
      </c>
      <c r="F377" s="59" t="s">
        <v>64</v>
      </c>
      <c r="G377" s="55">
        <f t="shared" ref="G377:I380" si="140">G378</f>
        <v>324.3</v>
      </c>
      <c r="H377" s="55">
        <f t="shared" si="140"/>
        <v>0</v>
      </c>
      <c r="I377" s="55">
        <f t="shared" si="140"/>
        <v>324.3</v>
      </c>
    </row>
    <row r="378" spans="1:9" ht="32.25" hidden="1" customHeight="1" x14ac:dyDescent="0.25">
      <c r="A378" s="9" t="s">
        <v>232</v>
      </c>
      <c r="B378" s="58">
        <v>544</v>
      </c>
      <c r="C378" s="59" t="s">
        <v>108</v>
      </c>
      <c r="D378" s="59" t="s">
        <v>66</v>
      </c>
      <c r="E378" s="59" t="s">
        <v>238</v>
      </c>
      <c r="F378" s="59" t="s">
        <v>64</v>
      </c>
      <c r="G378" s="55">
        <f t="shared" si="140"/>
        <v>324.3</v>
      </c>
      <c r="H378" s="55">
        <f t="shared" si="140"/>
        <v>0</v>
      </c>
      <c r="I378" s="55">
        <f t="shared" si="140"/>
        <v>324.3</v>
      </c>
    </row>
    <row r="379" spans="1:9" ht="28.5" hidden="1" customHeight="1" x14ac:dyDescent="0.25">
      <c r="A379" s="9" t="s">
        <v>253</v>
      </c>
      <c r="B379" s="58">
        <v>544</v>
      </c>
      <c r="C379" s="59" t="s">
        <v>108</v>
      </c>
      <c r="D379" s="59" t="s">
        <v>66</v>
      </c>
      <c r="E379" s="59" t="s">
        <v>780</v>
      </c>
      <c r="F379" s="59" t="s">
        <v>64</v>
      </c>
      <c r="G379" s="55">
        <f t="shared" si="140"/>
        <v>324.3</v>
      </c>
      <c r="H379" s="55">
        <f t="shared" si="140"/>
        <v>0</v>
      </c>
      <c r="I379" s="55">
        <f t="shared" si="140"/>
        <v>324.3</v>
      </c>
    </row>
    <row r="380" spans="1:9" ht="45" hidden="1" customHeight="1" x14ac:dyDescent="0.25">
      <c r="A380" s="9" t="s">
        <v>166</v>
      </c>
      <c r="B380" s="58">
        <v>544</v>
      </c>
      <c r="C380" s="59" t="s">
        <v>108</v>
      </c>
      <c r="D380" s="59" t="s">
        <v>66</v>
      </c>
      <c r="E380" s="59" t="s">
        <v>780</v>
      </c>
      <c r="F380" s="59">
        <v>600</v>
      </c>
      <c r="G380" s="55">
        <f t="shared" si="140"/>
        <v>324.3</v>
      </c>
      <c r="H380" s="55">
        <f t="shared" si="140"/>
        <v>0</v>
      </c>
      <c r="I380" s="55">
        <f t="shared" si="140"/>
        <v>324.3</v>
      </c>
    </row>
    <row r="381" spans="1:9" ht="15" hidden="1" customHeight="1" x14ac:dyDescent="0.25">
      <c r="A381" s="9" t="s">
        <v>174</v>
      </c>
      <c r="B381" s="58">
        <v>544</v>
      </c>
      <c r="C381" s="59" t="s">
        <v>108</v>
      </c>
      <c r="D381" s="59" t="s">
        <v>66</v>
      </c>
      <c r="E381" s="59" t="s">
        <v>780</v>
      </c>
      <c r="F381" s="59">
        <v>610</v>
      </c>
      <c r="G381" s="55">
        <v>324.3</v>
      </c>
      <c r="H381" s="5"/>
      <c r="I381" s="18">
        <f t="shared" si="120"/>
        <v>324.3</v>
      </c>
    </row>
    <row r="382" spans="1:9" ht="15.75" hidden="1" customHeight="1" x14ac:dyDescent="0.25">
      <c r="A382" s="9" t="s">
        <v>235</v>
      </c>
      <c r="B382" s="58">
        <v>544</v>
      </c>
      <c r="C382" s="59" t="s">
        <v>108</v>
      </c>
      <c r="D382" s="59" t="s">
        <v>66</v>
      </c>
      <c r="E382" s="59" t="s">
        <v>213</v>
      </c>
      <c r="F382" s="59" t="s">
        <v>64</v>
      </c>
      <c r="G382" s="55">
        <f>G383</f>
        <v>79102.8</v>
      </c>
      <c r="H382" s="55">
        <f t="shared" ref="H382:I382" si="141">H383</f>
        <v>0</v>
      </c>
      <c r="I382" s="55">
        <f t="shared" si="141"/>
        <v>79102.8</v>
      </c>
    </row>
    <row r="383" spans="1:9" ht="26.4" hidden="1" x14ac:dyDescent="0.25">
      <c r="A383" s="9" t="s">
        <v>254</v>
      </c>
      <c r="B383" s="58">
        <v>544</v>
      </c>
      <c r="C383" s="59" t="s">
        <v>108</v>
      </c>
      <c r="D383" s="59" t="s">
        <v>66</v>
      </c>
      <c r="E383" s="59" t="s">
        <v>215</v>
      </c>
      <c r="F383" s="59" t="s">
        <v>64</v>
      </c>
      <c r="G383" s="55">
        <f>G384+G387+G390</f>
        <v>79102.8</v>
      </c>
      <c r="H383" s="55">
        <f t="shared" ref="H383:I383" si="142">H384+H387+H390</f>
        <v>0</v>
      </c>
      <c r="I383" s="55">
        <f t="shared" si="142"/>
        <v>79102.8</v>
      </c>
    </row>
    <row r="384" spans="1:9" ht="30.75" hidden="1" customHeight="1" x14ac:dyDescent="0.25">
      <c r="A384" s="9" t="s">
        <v>255</v>
      </c>
      <c r="B384" s="58">
        <v>544</v>
      </c>
      <c r="C384" s="59" t="s">
        <v>108</v>
      </c>
      <c r="D384" s="59" t="s">
        <v>66</v>
      </c>
      <c r="E384" s="59" t="s">
        <v>781</v>
      </c>
      <c r="F384" s="59" t="s">
        <v>64</v>
      </c>
      <c r="G384" s="55">
        <f t="shared" ref="G384:I385" si="143">G385</f>
        <v>15920.8</v>
      </c>
      <c r="H384" s="55">
        <f t="shared" si="143"/>
        <v>0</v>
      </c>
      <c r="I384" s="55">
        <f t="shared" si="143"/>
        <v>15920.8</v>
      </c>
    </row>
    <row r="385" spans="1:9" ht="47.25" hidden="1" customHeight="1" x14ac:dyDescent="0.25">
      <c r="A385" s="9" t="s">
        <v>166</v>
      </c>
      <c r="B385" s="58">
        <v>544</v>
      </c>
      <c r="C385" s="59" t="s">
        <v>108</v>
      </c>
      <c r="D385" s="59" t="s">
        <v>66</v>
      </c>
      <c r="E385" s="59" t="s">
        <v>781</v>
      </c>
      <c r="F385" s="59">
        <v>600</v>
      </c>
      <c r="G385" s="55">
        <f t="shared" si="143"/>
        <v>15920.8</v>
      </c>
      <c r="H385" s="55">
        <f t="shared" si="143"/>
        <v>0</v>
      </c>
      <c r="I385" s="55">
        <f t="shared" si="143"/>
        <v>15920.8</v>
      </c>
    </row>
    <row r="386" spans="1:9" ht="16.5" hidden="1" customHeight="1" x14ac:dyDescent="0.25">
      <c r="A386" s="9" t="s">
        <v>174</v>
      </c>
      <c r="B386" s="58">
        <v>544</v>
      </c>
      <c r="C386" s="59" t="s">
        <v>108</v>
      </c>
      <c r="D386" s="59" t="s">
        <v>66</v>
      </c>
      <c r="E386" s="59" t="s">
        <v>781</v>
      </c>
      <c r="F386" s="59">
        <v>610</v>
      </c>
      <c r="G386" s="55">
        <v>15920.8</v>
      </c>
      <c r="H386" s="5"/>
      <c r="I386" s="18">
        <f t="shared" si="120"/>
        <v>15920.8</v>
      </c>
    </row>
    <row r="387" spans="1:9" ht="79.2" hidden="1" customHeight="1" x14ac:dyDescent="0.25">
      <c r="A387" s="83" t="s">
        <v>843</v>
      </c>
      <c r="B387" s="58">
        <v>544</v>
      </c>
      <c r="C387" s="59" t="s">
        <v>108</v>
      </c>
      <c r="D387" s="59" t="s">
        <v>66</v>
      </c>
      <c r="E387" s="59" t="s">
        <v>844</v>
      </c>
      <c r="F387" s="59" t="s">
        <v>64</v>
      </c>
      <c r="G387" s="55">
        <f t="shared" ref="G387:I388" si="144">G388</f>
        <v>56182</v>
      </c>
      <c r="H387" s="55">
        <f t="shared" si="144"/>
        <v>0</v>
      </c>
      <c r="I387" s="55">
        <f t="shared" si="144"/>
        <v>56182</v>
      </c>
    </row>
    <row r="388" spans="1:9" ht="46.2" hidden="1" customHeight="1" x14ac:dyDescent="0.25">
      <c r="A388" s="9" t="s">
        <v>166</v>
      </c>
      <c r="B388" s="58">
        <v>544</v>
      </c>
      <c r="C388" s="59" t="s">
        <v>108</v>
      </c>
      <c r="D388" s="59" t="s">
        <v>66</v>
      </c>
      <c r="E388" s="59" t="s">
        <v>844</v>
      </c>
      <c r="F388" s="59">
        <v>600</v>
      </c>
      <c r="G388" s="55">
        <f t="shared" si="144"/>
        <v>56182</v>
      </c>
      <c r="H388" s="55">
        <f t="shared" si="144"/>
        <v>0</v>
      </c>
      <c r="I388" s="55">
        <f t="shared" si="144"/>
        <v>56182</v>
      </c>
    </row>
    <row r="389" spans="1:9" ht="21.6" hidden="1" customHeight="1" x14ac:dyDescent="0.25">
      <c r="A389" s="9" t="s">
        <v>174</v>
      </c>
      <c r="B389" s="58">
        <v>544</v>
      </c>
      <c r="C389" s="59" t="s">
        <v>108</v>
      </c>
      <c r="D389" s="59" t="s">
        <v>66</v>
      </c>
      <c r="E389" s="59" t="s">
        <v>844</v>
      </c>
      <c r="F389" s="59">
        <v>610</v>
      </c>
      <c r="G389" s="55">
        <v>56182</v>
      </c>
      <c r="H389" s="5"/>
      <c r="I389" s="18">
        <f t="shared" si="120"/>
        <v>56182</v>
      </c>
    </row>
    <row r="390" spans="1:9" ht="91.5" hidden="1" customHeight="1" x14ac:dyDescent="0.25">
      <c r="A390" s="105" t="s">
        <v>845</v>
      </c>
      <c r="B390" s="58">
        <v>544</v>
      </c>
      <c r="C390" s="59" t="s">
        <v>108</v>
      </c>
      <c r="D390" s="59" t="s">
        <v>66</v>
      </c>
      <c r="E390" s="59" t="s">
        <v>846</v>
      </c>
      <c r="F390" s="59" t="s">
        <v>64</v>
      </c>
      <c r="G390" s="55">
        <f t="shared" ref="G390:I391" si="145">G391</f>
        <v>7000</v>
      </c>
      <c r="H390" s="55">
        <f t="shared" si="145"/>
        <v>0</v>
      </c>
      <c r="I390" s="55">
        <f t="shared" si="145"/>
        <v>7000</v>
      </c>
    </row>
    <row r="391" spans="1:9" ht="48.6" hidden="1" customHeight="1" x14ac:dyDescent="0.25">
      <c r="A391" s="9" t="s">
        <v>166</v>
      </c>
      <c r="B391" s="58">
        <v>544</v>
      </c>
      <c r="C391" s="59" t="s">
        <v>108</v>
      </c>
      <c r="D391" s="59" t="s">
        <v>66</v>
      </c>
      <c r="E391" s="59" t="s">
        <v>846</v>
      </c>
      <c r="F391" s="59" t="s">
        <v>493</v>
      </c>
      <c r="G391" s="55">
        <f t="shared" si="145"/>
        <v>7000</v>
      </c>
      <c r="H391" s="55">
        <f t="shared" si="145"/>
        <v>0</v>
      </c>
      <c r="I391" s="55">
        <f t="shared" si="145"/>
        <v>7000</v>
      </c>
    </row>
    <row r="392" spans="1:9" ht="21.6" hidden="1" customHeight="1" x14ac:dyDescent="0.25">
      <c r="A392" s="9" t="s">
        <v>174</v>
      </c>
      <c r="B392" s="58">
        <v>544</v>
      </c>
      <c r="C392" s="59" t="s">
        <v>108</v>
      </c>
      <c r="D392" s="59" t="s">
        <v>66</v>
      </c>
      <c r="E392" s="59" t="s">
        <v>846</v>
      </c>
      <c r="F392" s="59" t="s">
        <v>494</v>
      </c>
      <c r="G392" s="55">
        <v>7000</v>
      </c>
      <c r="H392" s="5"/>
      <c r="I392" s="18">
        <f t="shared" si="120"/>
        <v>7000</v>
      </c>
    </row>
    <row r="393" spans="1:9" ht="31.2" hidden="1" customHeight="1" x14ac:dyDescent="0.25">
      <c r="A393" s="9" t="s">
        <v>782</v>
      </c>
      <c r="B393" s="58">
        <v>544</v>
      </c>
      <c r="C393" s="59" t="s">
        <v>108</v>
      </c>
      <c r="D393" s="59" t="s">
        <v>66</v>
      </c>
      <c r="E393" s="59" t="s">
        <v>269</v>
      </c>
      <c r="F393" s="59" t="s">
        <v>64</v>
      </c>
      <c r="G393" s="55">
        <f t="shared" ref="G393:I396" si="146">G394</f>
        <v>5180.7</v>
      </c>
      <c r="H393" s="55">
        <f t="shared" si="146"/>
        <v>0</v>
      </c>
      <c r="I393" s="55">
        <f t="shared" si="146"/>
        <v>5180.7</v>
      </c>
    </row>
    <row r="394" spans="1:9" ht="59.25" hidden="1" customHeight="1" x14ac:dyDescent="0.25">
      <c r="A394" s="9" t="s">
        <v>241</v>
      </c>
      <c r="B394" s="58">
        <v>544</v>
      </c>
      <c r="C394" s="59" t="s">
        <v>108</v>
      </c>
      <c r="D394" s="59" t="s">
        <v>66</v>
      </c>
      <c r="E394" s="59" t="s">
        <v>271</v>
      </c>
      <c r="F394" s="59" t="s">
        <v>64</v>
      </c>
      <c r="G394" s="55">
        <f t="shared" si="146"/>
        <v>5180.7</v>
      </c>
      <c r="H394" s="55">
        <f t="shared" si="146"/>
        <v>0</v>
      </c>
      <c r="I394" s="55">
        <f t="shared" si="146"/>
        <v>5180.7</v>
      </c>
    </row>
    <row r="395" spans="1:9" ht="33" hidden="1" customHeight="1" x14ac:dyDescent="0.25">
      <c r="A395" s="9" t="s">
        <v>256</v>
      </c>
      <c r="B395" s="58">
        <v>544</v>
      </c>
      <c r="C395" s="59" t="s">
        <v>108</v>
      </c>
      <c r="D395" s="59" t="s">
        <v>66</v>
      </c>
      <c r="E395" s="59" t="s">
        <v>783</v>
      </c>
      <c r="F395" s="59" t="s">
        <v>64</v>
      </c>
      <c r="G395" s="55">
        <f t="shared" si="146"/>
        <v>5180.7</v>
      </c>
      <c r="H395" s="55">
        <f t="shared" si="146"/>
        <v>0</v>
      </c>
      <c r="I395" s="55">
        <f t="shared" si="146"/>
        <v>5180.7</v>
      </c>
    </row>
    <row r="396" spans="1:9" ht="47.25" hidden="1" customHeight="1" x14ac:dyDescent="0.25">
      <c r="A396" s="9" t="s">
        <v>166</v>
      </c>
      <c r="B396" s="58">
        <v>544</v>
      </c>
      <c r="C396" s="59" t="s">
        <v>108</v>
      </c>
      <c r="D396" s="59" t="s">
        <v>66</v>
      </c>
      <c r="E396" s="59" t="s">
        <v>783</v>
      </c>
      <c r="F396" s="59">
        <v>600</v>
      </c>
      <c r="G396" s="55">
        <f t="shared" si="146"/>
        <v>5180.7</v>
      </c>
      <c r="H396" s="55">
        <f t="shared" si="146"/>
        <v>0</v>
      </c>
      <c r="I396" s="55">
        <f t="shared" si="146"/>
        <v>5180.7</v>
      </c>
    </row>
    <row r="397" spans="1:9" ht="18.75" hidden="1" customHeight="1" x14ac:dyDescent="0.25">
      <c r="A397" s="9" t="s">
        <v>174</v>
      </c>
      <c r="B397" s="58">
        <v>544</v>
      </c>
      <c r="C397" s="59" t="s">
        <v>108</v>
      </c>
      <c r="D397" s="59" t="s">
        <v>66</v>
      </c>
      <c r="E397" s="59" t="s">
        <v>783</v>
      </c>
      <c r="F397" s="59">
        <v>610</v>
      </c>
      <c r="G397" s="55">
        <v>5180.7</v>
      </c>
      <c r="H397" s="5"/>
      <c r="I397" s="18">
        <f t="shared" ref="I397:I452" si="147">G397+H397</f>
        <v>5180.7</v>
      </c>
    </row>
    <row r="398" spans="1:9" ht="18.75" hidden="1" customHeight="1" x14ac:dyDescent="0.25">
      <c r="A398" s="9" t="s">
        <v>667</v>
      </c>
      <c r="B398" s="58">
        <v>544</v>
      </c>
      <c r="C398" s="59" t="s">
        <v>108</v>
      </c>
      <c r="D398" s="59" t="s">
        <v>66</v>
      </c>
      <c r="E398" s="59" t="s">
        <v>490</v>
      </c>
      <c r="F398" s="59" t="s">
        <v>64</v>
      </c>
      <c r="G398" s="55">
        <f t="shared" ref="G398:I401" si="148">G399</f>
        <v>570</v>
      </c>
      <c r="H398" s="55">
        <f t="shared" si="148"/>
        <v>0</v>
      </c>
      <c r="I398" s="55">
        <f t="shared" si="148"/>
        <v>570</v>
      </c>
    </row>
    <row r="399" spans="1:9" ht="67.2" hidden="1" customHeight="1" x14ac:dyDescent="0.25">
      <c r="A399" s="9" t="s">
        <v>491</v>
      </c>
      <c r="B399" s="58">
        <v>544</v>
      </c>
      <c r="C399" s="59" t="s">
        <v>108</v>
      </c>
      <c r="D399" s="59" t="s">
        <v>66</v>
      </c>
      <c r="E399" s="59" t="s">
        <v>492</v>
      </c>
      <c r="F399" s="59" t="s">
        <v>64</v>
      </c>
      <c r="G399" s="55">
        <f t="shared" si="148"/>
        <v>570</v>
      </c>
      <c r="H399" s="55">
        <f t="shared" si="148"/>
        <v>0</v>
      </c>
      <c r="I399" s="55">
        <f t="shared" si="148"/>
        <v>570</v>
      </c>
    </row>
    <row r="400" spans="1:9" ht="60" hidden="1" customHeight="1" x14ac:dyDescent="0.25">
      <c r="A400" s="9" t="s">
        <v>668</v>
      </c>
      <c r="B400" s="58">
        <v>544</v>
      </c>
      <c r="C400" s="59" t="s">
        <v>108</v>
      </c>
      <c r="D400" s="59" t="s">
        <v>66</v>
      </c>
      <c r="E400" s="59" t="s">
        <v>576</v>
      </c>
      <c r="F400" s="59" t="s">
        <v>64</v>
      </c>
      <c r="G400" s="55">
        <f t="shared" si="148"/>
        <v>570</v>
      </c>
      <c r="H400" s="55">
        <f t="shared" si="148"/>
        <v>0</v>
      </c>
      <c r="I400" s="55">
        <f t="shared" si="148"/>
        <v>570</v>
      </c>
    </row>
    <row r="401" spans="1:9" ht="44.25" hidden="1" customHeight="1" x14ac:dyDescent="0.25">
      <c r="A401" s="9" t="s">
        <v>166</v>
      </c>
      <c r="B401" s="58">
        <v>544</v>
      </c>
      <c r="C401" s="59" t="s">
        <v>108</v>
      </c>
      <c r="D401" s="59" t="s">
        <v>66</v>
      </c>
      <c r="E401" s="59" t="s">
        <v>576</v>
      </c>
      <c r="F401" s="59" t="s">
        <v>493</v>
      </c>
      <c r="G401" s="55">
        <f t="shared" si="148"/>
        <v>570</v>
      </c>
      <c r="H401" s="55">
        <f t="shared" si="148"/>
        <v>0</v>
      </c>
      <c r="I401" s="55">
        <f t="shared" si="148"/>
        <v>570</v>
      </c>
    </row>
    <row r="402" spans="1:9" ht="18.75" hidden="1" customHeight="1" x14ac:dyDescent="0.25">
      <c r="A402" s="9" t="s">
        <v>174</v>
      </c>
      <c r="B402" s="58">
        <v>544</v>
      </c>
      <c r="C402" s="59" t="s">
        <v>108</v>
      </c>
      <c r="D402" s="59" t="s">
        <v>66</v>
      </c>
      <c r="E402" s="59" t="s">
        <v>576</v>
      </c>
      <c r="F402" s="59" t="s">
        <v>494</v>
      </c>
      <c r="G402" s="55">
        <v>570</v>
      </c>
      <c r="H402" s="5"/>
      <c r="I402" s="18">
        <f t="shared" si="147"/>
        <v>570</v>
      </c>
    </row>
    <row r="403" spans="1:9" ht="16.5" hidden="1" customHeight="1" x14ac:dyDescent="0.25">
      <c r="A403" s="9" t="s">
        <v>257</v>
      </c>
      <c r="B403" s="58">
        <v>544</v>
      </c>
      <c r="C403" s="59" t="s">
        <v>108</v>
      </c>
      <c r="D403" s="59" t="s">
        <v>78</v>
      </c>
      <c r="E403" s="59" t="s">
        <v>63</v>
      </c>
      <c r="F403" s="59" t="s">
        <v>64</v>
      </c>
      <c r="G403" s="55">
        <f>G404+G420</f>
        <v>36628.9</v>
      </c>
      <c r="H403" s="55">
        <f t="shared" ref="H403:I403" si="149">H404+H420</f>
        <v>0</v>
      </c>
      <c r="I403" s="55">
        <f t="shared" si="149"/>
        <v>36628.9</v>
      </c>
    </row>
    <row r="404" spans="1:9" ht="46.5" hidden="1" customHeight="1" x14ac:dyDescent="0.25">
      <c r="A404" s="9" t="s">
        <v>738</v>
      </c>
      <c r="B404" s="58">
        <v>544</v>
      </c>
      <c r="C404" s="59" t="s">
        <v>108</v>
      </c>
      <c r="D404" s="59" t="s">
        <v>78</v>
      </c>
      <c r="E404" s="59" t="s">
        <v>212</v>
      </c>
      <c r="F404" s="59" t="s">
        <v>64</v>
      </c>
      <c r="G404" s="55">
        <f>G405+G410+G415</f>
        <v>36248.9</v>
      </c>
      <c r="H404" s="55">
        <f t="shared" ref="H404:I404" si="150">H405+H410+H415</f>
        <v>0</v>
      </c>
      <c r="I404" s="55">
        <f t="shared" si="150"/>
        <v>36248.9</v>
      </c>
    </row>
    <row r="405" spans="1:9" ht="36.6" hidden="1" customHeight="1" x14ac:dyDescent="0.25">
      <c r="A405" s="9" t="s">
        <v>595</v>
      </c>
      <c r="B405" s="58">
        <v>544</v>
      </c>
      <c r="C405" s="59" t="s">
        <v>108</v>
      </c>
      <c r="D405" s="59" t="s">
        <v>78</v>
      </c>
      <c r="E405" s="59" t="s">
        <v>231</v>
      </c>
      <c r="F405" s="59" t="s">
        <v>64</v>
      </c>
      <c r="G405" s="55">
        <f>G406</f>
        <v>35602.400000000001</v>
      </c>
      <c r="H405" s="55">
        <f t="shared" ref="H405:I405" si="151">H406</f>
        <v>0</v>
      </c>
      <c r="I405" s="55">
        <f t="shared" si="151"/>
        <v>35602.400000000001</v>
      </c>
    </row>
    <row r="406" spans="1:9" ht="60.6" hidden="1" customHeight="1" x14ac:dyDescent="0.25">
      <c r="A406" s="9" t="s">
        <v>266</v>
      </c>
      <c r="B406" s="58">
        <v>544</v>
      </c>
      <c r="C406" s="59" t="s">
        <v>108</v>
      </c>
      <c r="D406" s="59" t="s">
        <v>78</v>
      </c>
      <c r="E406" s="59" t="s">
        <v>233</v>
      </c>
      <c r="F406" s="59" t="s">
        <v>64</v>
      </c>
      <c r="G406" s="55">
        <f t="shared" ref="G406:I408" si="152">G407</f>
        <v>35602.400000000001</v>
      </c>
      <c r="H406" s="55">
        <f t="shared" si="152"/>
        <v>0</v>
      </c>
      <c r="I406" s="55">
        <f t="shared" si="152"/>
        <v>35602.400000000001</v>
      </c>
    </row>
    <row r="407" spans="1:9" ht="45.75" hidden="1" customHeight="1" x14ac:dyDescent="0.25">
      <c r="A407" s="9" t="s">
        <v>267</v>
      </c>
      <c r="B407" s="58">
        <v>544</v>
      </c>
      <c r="C407" s="59" t="s">
        <v>108</v>
      </c>
      <c r="D407" s="59" t="s">
        <v>78</v>
      </c>
      <c r="E407" s="59" t="s">
        <v>785</v>
      </c>
      <c r="F407" s="59" t="s">
        <v>64</v>
      </c>
      <c r="G407" s="55">
        <f t="shared" si="152"/>
        <v>35602.400000000001</v>
      </c>
      <c r="H407" s="55">
        <f t="shared" si="152"/>
        <v>0</v>
      </c>
      <c r="I407" s="55">
        <f t="shared" si="152"/>
        <v>35602.400000000001</v>
      </c>
    </row>
    <row r="408" spans="1:9" ht="52.2" hidden="1" customHeight="1" x14ac:dyDescent="0.25">
      <c r="A408" s="9" t="s">
        <v>166</v>
      </c>
      <c r="B408" s="58">
        <v>544</v>
      </c>
      <c r="C408" s="59" t="s">
        <v>108</v>
      </c>
      <c r="D408" s="59" t="s">
        <v>78</v>
      </c>
      <c r="E408" s="59" t="s">
        <v>785</v>
      </c>
      <c r="F408" s="59">
        <v>600</v>
      </c>
      <c r="G408" s="55">
        <f t="shared" si="152"/>
        <v>35602.400000000001</v>
      </c>
      <c r="H408" s="55">
        <f t="shared" si="152"/>
        <v>0</v>
      </c>
      <c r="I408" s="55">
        <f t="shared" si="152"/>
        <v>35602.400000000001</v>
      </c>
    </row>
    <row r="409" spans="1:9" ht="21" hidden="1" customHeight="1" x14ac:dyDescent="0.25">
      <c r="A409" s="9" t="s">
        <v>174</v>
      </c>
      <c r="B409" s="58">
        <v>544</v>
      </c>
      <c r="C409" s="59" t="s">
        <v>108</v>
      </c>
      <c r="D409" s="59" t="s">
        <v>78</v>
      </c>
      <c r="E409" s="59" t="s">
        <v>785</v>
      </c>
      <c r="F409" s="59">
        <v>610</v>
      </c>
      <c r="G409" s="55">
        <v>35602.400000000001</v>
      </c>
      <c r="H409" s="5"/>
      <c r="I409" s="18">
        <f t="shared" si="147"/>
        <v>35602.400000000001</v>
      </c>
    </row>
    <row r="410" spans="1:9" ht="16.2" hidden="1" customHeight="1" x14ac:dyDescent="0.25">
      <c r="A410" s="9" t="s">
        <v>230</v>
      </c>
      <c r="B410" s="58">
        <v>544</v>
      </c>
      <c r="C410" s="59" t="s">
        <v>108</v>
      </c>
      <c r="D410" s="59" t="s">
        <v>78</v>
      </c>
      <c r="E410" s="59" t="s">
        <v>236</v>
      </c>
      <c r="F410" s="59" t="s">
        <v>64</v>
      </c>
      <c r="G410" s="55">
        <f t="shared" ref="G410:I413" si="153">G411</f>
        <v>120</v>
      </c>
      <c r="H410" s="55">
        <f t="shared" si="153"/>
        <v>0</v>
      </c>
      <c r="I410" s="55">
        <f t="shared" si="153"/>
        <v>120</v>
      </c>
    </row>
    <row r="411" spans="1:9" ht="30.75" hidden="1" customHeight="1" x14ac:dyDescent="0.25">
      <c r="A411" s="9" t="s">
        <v>232</v>
      </c>
      <c r="B411" s="58">
        <v>544</v>
      </c>
      <c r="C411" s="59" t="s">
        <v>108</v>
      </c>
      <c r="D411" s="59" t="s">
        <v>78</v>
      </c>
      <c r="E411" s="59" t="s">
        <v>238</v>
      </c>
      <c r="F411" s="59" t="s">
        <v>64</v>
      </c>
      <c r="G411" s="55">
        <f t="shared" si="153"/>
        <v>120</v>
      </c>
      <c r="H411" s="55">
        <f t="shared" si="153"/>
        <v>0</v>
      </c>
      <c r="I411" s="55">
        <f t="shared" si="153"/>
        <v>120</v>
      </c>
    </row>
    <row r="412" spans="1:9" ht="30.6" hidden="1" customHeight="1" x14ac:dyDescent="0.25">
      <c r="A412" s="9" t="s">
        <v>415</v>
      </c>
      <c r="B412" s="58">
        <v>544</v>
      </c>
      <c r="C412" s="59" t="s">
        <v>108</v>
      </c>
      <c r="D412" s="59" t="s">
        <v>78</v>
      </c>
      <c r="E412" s="59" t="s">
        <v>784</v>
      </c>
      <c r="F412" s="59" t="s">
        <v>64</v>
      </c>
      <c r="G412" s="55">
        <f t="shared" si="153"/>
        <v>120</v>
      </c>
      <c r="H412" s="55">
        <f t="shared" si="153"/>
        <v>0</v>
      </c>
      <c r="I412" s="55">
        <f t="shared" si="153"/>
        <v>120</v>
      </c>
    </row>
    <row r="413" spans="1:9" ht="46.5" hidden="1" customHeight="1" x14ac:dyDescent="0.25">
      <c r="A413" s="9" t="s">
        <v>166</v>
      </c>
      <c r="B413" s="58">
        <v>544</v>
      </c>
      <c r="C413" s="59" t="s">
        <v>108</v>
      </c>
      <c r="D413" s="59" t="s">
        <v>78</v>
      </c>
      <c r="E413" s="59" t="s">
        <v>784</v>
      </c>
      <c r="F413" s="59">
        <v>600</v>
      </c>
      <c r="G413" s="55">
        <f t="shared" si="153"/>
        <v>120</v>
      </c>
      <c r="H413" s="55">
        <f t="shared" si="153"/>
        <v>0</v>
      </c>
      <c r="I413" s="55">
        <f t="shared" si="153"/>
        <v>120</v>
      </c>
    </row>
    <row r="414" spans="1:9" ht="17.399999999999999" hidden="1" customHeight="1" x14ac:dyDescent="0.25">
      <c r="A414" s="9" t="s">
        <v>174</v>
      </c>
      <c r="B414" s="58">
        <v>544</v>
      </c>
      <c r="C414" s="59" t="s">
        <v>108</v>
      </c>
      <c r="D414" s="59" t="s">
        <v>78</v>
      </c>
      <c r="E414" s="59" t="s">
        <v>784</v>
      </c>
      <c r="F414" s="59">
        <v>610</v>
      </c>
      <c r="G414" s="55">
        <v>120</v>
      </c>
      <c r="H414" s="5"/>
      <c r="I414" s="18">
        <f t="shared" si="147"/>
        <v>120</v>
      </c>
    </row>
    <row r="415" spans="1:9" ht="33.6" hidden="1" customHeight="1" x14ac:dyDescent="0.25">
      <c r="A415" s="9" t="s">
        <v>786</v>
      </c>
      <c r="B415" s="58">
        <v>544</v>
      </c>
      <c r="C415" s="59" t="s">
        <v>108</v>
      </c>
      <c r="D415" s="59" t="s">
        <v>78</v>
      </c>
      <c r="E415" s="59" t="s">
        <v>269</v>
      </c>
      <c r="F415" s="59" t="s">
        <v>64</v>
      </c>
      <c r="G415" s="55">
        <f t="shared" ref="G415:I418" si="154">G416</f>
        <v>526.5</v>
      </c>
      <c r="H415" s="55">
        <f t="shared" si="154"/>
        <v>0</v>
      </c>
      <c r="I415" s="55">
        <f t="shared" si="154"/>
        <v>526.5</v>
      </c>
    </row>
    <row r="416" spans="1:9" ht="60.75" hidden="1" customHeight="1" x14ac:dyDescent="0.25">
      <c r="A416" s="9" t="s">
        <v>241</v>
      </c>
      <c r="B416" s="58">
        <v>544</v>
      </c>
      <c r="C416" s="59" t="s">
        <v>108</v>
      </c>
      <c r="D416" s="59" t="s">
        <v>78</v>
      </c>
      <c r="E416" s="59" t="s">
        <v>271</v>
      </c>
      <c r="F416" s="59" t="s">
        <v>64</v>
      </c>
      <c r="G416" s="55">
        <f t="shared" si="154"/>
        <v>526.5</v>
      </c>
      <c r="H416" s="55">
        <f t="shared" si="154"/>
        <v>0</v>
      </c>
      <c r="I416" s="55">
        <f t="shared" si="154"/>
        <v>526.5</v>
      </c>
    </row>
    <row r="417" spans="1:9" ht="31.5" hidden="1" customHeight="1" x14ac:dyDescent="0.25">
      <c r="A417" s="9" t="s">
        <v>265</v>
      </c>
      <c r="B417" s="58">
        <v>544</v>
      </c>
      <c r="C417" s="59" t="s">
        <v>108</v>
      </c>
      <c r="D417" s="59" t="s">
        <v>78</v>
      </c>
      <c r="E417" s="59" t="s">
        <v>787</v>
      </c>
      <c r="F417" s="59" t="s">
        <v>64</v>
      </c>
      <c r="G417" s="55">
        <f t="shared" si="154"/>
        <v>526.5</v>
      </c>
      <c r="H417" s="55">
        <f t="shared" si="154"/>
        <v>0</v>
      </c>
      <c r="I417" s="55">
        <f t="shared" si="154"/>
        <v>526.5</v>
      </c>
    </row>
    <row r="418" spans="1:9" ht="45.75" hidden="1" customHeight="1" x14ac:dyDescent="0.25">
      <c r="A418" s="9" t="s">
        <v>166</v>
      </c>
      <c r="B418" s="58">
        <v>544</v>
      </c>
      <c r="C418" s="59" t="s">
        <v>108</v>
      </c>
      <c r="D418" s="59" t="s">
        <v>78</v>
      </c>
      <c r="E418" s="59" t="s">
        <v>787</v>
      </c>
      <c r="F418" s="59">
        <v>600</v>
      </c>
      <c r="G418" s="55">
        <f t="shared" si="154"/>
        <v>526.5</v>
      </c>
      <c r="H418" s="55">
        <f t="shared" si="154"/>
        <v>0</v>
      </c>
      <c r="I418" s="55">
        <f t="shared" si="154"/>
        <v>526.5</v>
      </c>
    </row>
    <row r="419" spans="1:9" ht="15.75" hidden="1" customHeight="1" x14ac:dyDescent="0.25">
      <c r="A419" s="9" t="s">
        <v>174</v>
      </c>
      <c r="B419" s="58">
        <v>544</v>
      </c>
      <c r="C419" s="59" t="s">
        <v>108</v>
      </c>
      <c r="D419" s="59" t="s">
        <v>78</v>
      </c>
      <c r="E419" s="59" t="s">
        <v>787</v>
      </c>
      <c r="F419" s="59">
        <v>610</v>
      </c>
      <c r="G419" s="55">
        <v>526.5</v>
      </c>
      <c r="H419" s="5"/>
      <c r="I419" s="18">
        <f t="shared" si="147"/>
        <v>526.5</v>
      </c>
    </row>
    <row r="420" spans="1:9" ht="44.4" hidden="1" customHeight="1" x14ac:dyDescent="0.25">
      <c r="A420" s="108" t="s">
        <v>847</v>
      </c>
      <c r="B420" s="58">
        <v>544</v>
      </c>
      <c r="C420" s="59" t="s">
        <v>108</v>
      </c>
      <c r="D420" s="59" t="s">
        <v>78</v>
      </c>
      <c r="E420" s="59" t="s">
        <v>333</v>
      </c>
      <c r="F420" s="59" t="s">
        <v>64</v>
      </c>
      <c r="G420" s="55">
        <f t="shared" ref="G420:I424" si="155">G421</f>
        <v>380</v>
      </c>
      <c r="H420" s="55">
        <f t="shared" si="155"/>
        <v>0</v>
      </c>
      <c r="I420" s="55">
        <f t="shared" si="155"/>
        <v>380</v>
      </c>
    </row>
    <row r="421" spans="1:9" ht="42" hidden="1" customHeight="1" x14ac:dyDescent="0.25">
      <c r="A421" s="108" t="s">
        <v>848</v>
      </c>
      <c r="B421" s="58">
        <v>544</v>
      </c>
      <c r="C421" s="59" t="s">
        <v>108</v>
      </c>
      <c r="D421" s="59" t="s">
        <v>78</v>
      </c>
      <c r="E421" s="59" t="s">
        <v>347</v>
      </c>
      <c r="F421" s="59" t="s">
        <v>64</v>
      </c>
      <c r="G421" s="55">
        <f t="shared" si="155"/>
        <v>380</v>
      </c>
      <c r="H421" s="55">
        <f t="shared" si="155"/>
        <v>0</v>
      </c>
      <c r="I421" s="55">
        <f t="shared" si="155"/>
        <v>380</v>
      </c>
    </row>
    <row r="422" spans="1:9" ht="31.2" hidden="1" customHeight="1" x14ac:dyDescent="0.25">
      <c r="A422" s="108" t="s">
        <v>849</v>
      </c>
      <c r="B422" s="58">
        <v>544</v>
      </c>
      <c r="C422" s="59" t="s">
        <v>108</v>
      </c>
      <c r="D422" s="59" t="s">
        <v>78</v>
      </c>
      <c r="E422" s="59" t="s">
        <v>394</v>
      </c>
      <c r="F422" s="59" t="s">
        <v>64</v>
      </c>
      <c r="G422" s="55">
        <f t="shared" si="155"/>
        <v>380</v>
      </c>
      <c r="H422" s="55">
        <f t="shared" si="155"/>
        <v>0</v>
      </c>
      <c r="I422" s="55">
        <f t="shared" si="155"/>
        <v>380</v>
      </c>
    </row>
    <row r="423" spans="1:9" ht="31.95" hidden="1" customHeight="1" x14ac:dyDescent="0.25">
      <c r="A423" s="108" t="s">
        <v>850</v>
      </c>
      <c r="B423" s="58">
        <v>544</v>
      </c>
      <c r="C423" s="59" t="s">
        <v>108</v>
      </c>
      <c r="D423" s="59" t="s">
        <v>78</v>
      </c>
      <c r="E423" s="59" t="s">
        <v>339</v>
      </c>
      <c r="F423" s="59" t="s">
        <v>64</v>
      </c>
      <c r="G423" s="55">
        <f t="shared" si="155"/>
        <v>380</v>
      </c>
      <c r="H423" s="55">
        <f t="shared" si="155"/>
        <v>0</v>
      </c>
      <c r="I423" s="55">
        <f t="shared" si="155"/>
        <v>380</v>
      </c>
    </row>
    <row r="424" spans="1:9" ht="29.4" hidden="1" customHeight="1" x14ac:dyDescent="0.25">
      <c r="A424" s="9" t="s">
        <v>166</v>
      </c>
      <c r="B424" s="58">
        <v>544</v>
      </c>
      <c r="C424" s="59" t="s">
        <v>108</v>
      </c>
      <c r="D424" s="59" t="s">
        <v>78</v>
      </c>
      <c r="E424" s="59" t="s">
        <v>339</v>
      </c>
      <c r="F424" s="59">
        <v>600</v>
      </c>
      <c r="G424" s="55">
        <f t="shared" si="155"/>
        <v>380</v>
      </c>
      <c r="H424" s="55">
        <f t="shared" si="155"/>
        <v>0</v>
      </c>
      <c r="I424" s="55">
        <f t="shared" si="155"/>
        <v>380</v>
      </c>
    </row>
    <row r="425" spans="1:9" ht="15.75" hidden="1" customHeight="1" x14ac:dyDescent="0.25">
      <c r="A425" s="9" t="s">
        <v>174</v>
      </c>
      <c r="B425" s="58">
        <v>544</v>
      </c>
      <c r="C425" s="59" t="s">
        <v>108</v>
      </c>
      <c r="D425" s="59" t="s">
        <v>78</v>
      </c>
      <c r="E425" s="59" t="s">
        <v>339</v>
      </c>
      <c r="F425" s="59">
        <v>610</v>
      </c>
      <c r="G425" s="55">
        <v>380</v>
      </c>
      <c r="H425" s="5"/>
      <c r="I425" s="18">
        <f t="shared" si="147"/>
        <v>380</v>
      </c>
    </row>
    <row r="426" spans="1:9" ht="15.75" hidden="1" customHeight="1" x14ac:dyDescent="0.25">
      <c r="A426" s="9" t="s">
        <v>416</v>
      </c>
      <c r="B426" s="58">
        <v>544</v>
      </c>
      <c r="C426" s="59" t="s">
        <v>108</v>
      </c>
      <c r="D426" s="59" t="s">
        <v>140</v>
      </c>
      <c r="E426" s="59" t="s">
        <v>63</v>
      </c>
      <c r="F426" s="59" t="s">
        <v>64</v>
      </c>
      <c r="G426" s="55">
        <f t="shared" ref="G426:I428" si="156">G427</f>
        <v>30764.1</v>
      </c>
      <c r="H426" s="55">
        <f t="shared" si="156"/>
        <v>0</v>
      </c>
      <c r="I426" s="55">
        <f t="shared" si="156"/>
        <v>30764.1</v>
      </c>
    </row>
    <row r="427" spans="1:9" ht="44.25" hidden="1" customHeight="1" x14ac:dyDescent="0.25">
      <c r="A427" s="9" t="s">
        <v>665</v>
      </c>
      <c r="B427" s="58">
        <v>544</v>
      </c>
      <c r="C427" s="59" t="s">
        <v>108</v>
      </c>
      <c r="D427" s="59" t="s">
        <v>140</v>
      </c>
      <c r="E427" s="59" t="s">
        <v>212</v>
      </c>
      <c r="F427" s="59" t="s">
        <v>64</v>
      </c>
      <c r="G427" s="55">
        <f t="shared" si="156"/>
        <v>30764.1</v>
      </c>
      <c r="H427" s="55">
        <f t="shared" si="156"/>
        <v>0</v>
      </c>
      <c r="I427" s="55">
        <f t="shared" si="156"/>
        <v>30764.1</v>
      </c>
    </row>
    <row r="428" spans="1:9" ht="62.25" hidden="1" customHeight="1" x14ac:dyDescent="0.25">
      <c r="A428" s="9" t="s">
        <v>669</v>
      </c>
      <c r="B428" s="58">
        <v>544</v>
      </c>
      <c r="C428" s="59" t="s">
        <v>108</v>
      </c>
      <c r="D428" s="59" t="s">
        <v>140</v>
      </c>
      <c r="E428" s="59" t="s">
        <v>240</v>
      </c>
      <c r="F428" s="59" t="s">
        <v>64</v>
      </c>
      <c r="G428" s="55">
        <f t="shared" si="156"/>
        <v>30764.1</v>
      </c>
      <c r="H428" s="55">
        <f t="shared" si="156"/>
        <v>0</v>
      </c>
      <c r="I428" s="55">
        <f t="shared" si="156"/>
        <v>30764.1</v>
      </c>
    </row>
    <row r="429" spans="1:9" ht="59.25" hidden="1" customHeight="1" x14ac:dyDescent="0.25">
      <c r="A429" s="9" t="s">
        <v>270</v>
      </c>
      <c r="B429" s="58">
        <v>544</v>
      </c>
      <c r="C429" s="59" t="s">
        <v>108</v>
      </c>
      <c r="D429" s="59" t="s">
        <v>140</v>
      </c>
      <c r="E429" s="59" t="s">
        <v>242</v>
      </c>
      <c r="F429" s="59" t="s">
        <v>64</v>
      </c>
      <c r="G429" s="55">
        <f>G430+G433+G438</f>
        <v>30764.1</v>
      </c>
      <c r="H429" s="55">
        <f t="shared" ref="H429:I429" si="157">H430+H433+H438</f>
        <v>0</v>
      </c>
      <c r="I429" s="55">
        <f t="shared" si="157"/>
        <v>30764.1</v>
      </c>
    </row>
    <row r="430" spans="1:9" ht="31.5" hidden="1" customHeight="1" x14ac:dyDescent="0.25">
      <c r="A430" s="9" t="s">
        <v>71</v>
      </c>
      <c r="B430" s="58">
        <v>544</v>
      </c>
      <c r="C430" s="59" t="s">
        <v>108</v>
      </c>
      <c r="D430" s="59" t="s">
        <v>140</v>
      </c>
      <c r="E430" s="59" t="s">
        <v>788</v>
      </c>
      <c r="F430" s="59" t="s">
        <v>64</v>
      </c>
      <c r="G430" s="55">
        <f t="shared" ref="G430:I431" si="158">G431</f>
        <v>3743.6</v>
      </c>
      <c r="H430" s="55">
        <f t="shared" si="158"/>
        <v>0</v>
      </c>
      <c r="I430" s="55">
        <f t="shared" si="158"/>
        <v>3743.6</v>
      </c>
    </row>
    <row r="431" spans="1:9" ht="82.2" hidden="1" customHeight="1" x14ac:dyDescent="0.25">
      <c r="A431" s="9" t="s">
        <v>73</v>
      </c>
      <c r="B431" s="58">
        <v>544</v>
      </c>
      <c r="C431" s="59" t="s">
        <v>108</v>
      </c>
      <c r="D431" s="59" t="s">
        <v>140</v>
      </c>
      <c r="E431" s="59" t="s">
        <v>788</v>
      </c>
      <c r="F431" s="59">
        <v>100</v>
      </c>
      <c r="G431" s="55">
        <f t="shared" si="158"/>
        <v>3743.6</v>
      </c>
      <c r="H431" s="55">
        <f t="shared" si="158"/>
        <v>0</v>
      </c>
      <c r="I431" s="55">
        <f t="shared" si="158"/>
        <v>3743.6</v>
      </c>
    </row>
    <row r="432" spans="1:9" ht="29.4" hidden="1" customHeight="1" x14ac:dyDescent="0.25">
      <c r="A432" s="9" t="s">
        <v>74</v>
      </c>
      <c r="B432" s="58">
        <v>544</v>
      </c>
      <c r="C432" s="59" t="s">
        <v>108</v>
      </c>
      <c r="D432" s="59" t="s">
        <v>140</v>
      </c>
      <c r="E432" s="59" t="s">
        <v>788</v>
      </c>
      <c r="F432" s="59">
        <v>120</v>
      </c>
      <c r="G432" s="55">
        <v>3743.6</v>
      </c>
      <c r="H432" s="5"/>
      <c r="I432" s="18">
        <f t="shared" si="147"/>
        <v>3743.6</v>
      </c>
    </row>
    <row r="433" spans="1:9" ht="28.5" hidden="1" customHeight="1" x14ac:dyDescent="0.25">
      <c r="A433" s="9" t="s">
        <v>75</v>
      </c>
      <c r="B433" s="58">
        <v>544</v>
      </c>
      <c r="C433" s="59" t="s">
        <v>108</v>
      </c>
      <c r="D433" s="59" t="s">
        <v>140</v>
      </c>
      <c r="E433" s="59" t="s">
        <v>789</v>
      </c>
      <c r="F433" s="59" t="s">
        <v>64</v>
      </c>
      <c r="G433" s="55">
        <f>G434+G436</f>
        <v>178.39999999999998</v>
      </c>
      <c r="H433" s="55">
        <f t="shared" ref="H433:I433" si="159">H434+H436</f>
        <v>0</v>
      </c>
      <c r="I433" s="55">
        <f t="shared" si="159"/>
        <v>178.39999999999998</v>
      </c>
    </row>
    <row r="434" spans="1:9" ht="80.400000000000006" hidden="1" customHeight="1" x14ac:dyDescent="0.25">
      <c r="A434" s="9" t="s">
        <v>73</v>
      </c>
      <c r="B434" s="58">
        <v>544</v>
      </c>
      <c r="C434" s="59" t="s">
        <v>108</v>
      </c>
      <c r="D434" s="59" t="s">
        <v>140</v>
      </c>
      <c r="E434" s="59" t="s">
        <v>789</v>
      </c>
      <c r="F434" s="59">
        <v>100</v>
      </c>
      <c r="G434" s="55">
        <f>G435</f>
        <v>91.6</v>
      </c>
      <c r="H434" s="55">
        <f t="shared" ref="H434:I434" si="160">H435</f>
        <v>0</v>
      </c>
      <c r="I434" s="55">
        <f t="shared" si="160"/>
        <v>91.6</v>
      </c>
    </row>
    <row r="435" spans="1:9" ht="26.4" hidden="1" x14ac:dyDescent="0.25">
      <c r="A435" s="9" t="s">
        <v>74</v>
      </c>
      <c r="B435" s="58">
        <v>544</v>
      </c>
      <c r="C435" s="59" t="s">
        <v>108</v>
      </c>
      <c r="D435" s="59" t="s">
        <v>140</v>
      </c>
      <c r="E435" s="59" t="s">
        <v>789</v>
      </c>
      <c r="F435" s="59">
        <v>120</v>
      </c>
      <c r="G435" s="55">
        <v>91.6</v>
      </c>
      <c r="H435" s="5"/>
      <c r="I435" s="18">
        <f t="shared" si="147"/>
        <v>91.6</v>
      </c>
    </row>
    <row r="436" spans="1:9" ht="28.95" hidden="1" customHeight="1" x14ac:dyDescent="0.25">
      <c r="A436" s="9" t="s">
        <v>85</v>
      </c>
      <c r="B436" s="58">
        <v>544</v>
      </c>
      <c r="C436" s="59" t="s">
        <v>108</v>
      </c>
      <c r="D436" s="59" t="s">
        <v>140</v>
      </c>
      <c r="E436" s="59" t="s">
        <v>789</v>
      </c>
      <c r="F436" s="59">
        <v>200</v>
      </c>
      <c r="G436" s="55">
        <f>G437</f>
        <v>86.8</v>
      </c>
      <c r="H436" s="55">
        <f t="shared" ref="H436:I436" si="161">H437</f>
        <v>0</v>
      </c>
      <c r="I436" s="55">
        <f t="shared" si="161"/>
        <v>86.8</v>
      </c>
    </row>
    <row r="437" spans="1:9" ht="43.95" hidden="1" customHeight="1" x14ac:dyDescent="0.25">
      <c r="A437" s="9" t="s">
        <v>86</v>
      </c>
      <c r="B437" s="58">
        <v>544</v>
      </c>
      <c r="C437" s="59" t="s">
        <v>108</v>
      </c>
      <c r="D437" s="59" t="s">
        <v>140</v>
      </c>
      <c r="E437" s="59" t="s">
        <v>789</v>
      </c>
      <c r="F437" s="59">
        <v>240</v>
      </c>
      <c r="G437" s="55">
        <v>86.8</v>
      </c>
      <c r="H437" s="5"/>
      <c r="I437" s="18">
        <f t="shared" si="147"/>
        <v>86.8</v>
      </c>
    </row>
    <row r="438" spans="1:9" ht="33" hidden="1" customHeight="1" x14ac:dyDescent="0.25">
      <c r="A438" s="9" t="s">
        <v>417</v>
      </c>
      <c r="B438" s="58">
        <v>544</v>
      </c>
      <c r="C438" s="59" t="s">
        <v>108</v>
      </c>
      <c r="D438" s="59" t="s">
        <v>140</v>
      </c>
      <c r="E438" s="59" t="s">
        <v>790</v>
      </c>
      <c r="F438" s="59" t="s">
        <v>64</v>
      </c>
      <c r="G438" s="55">
        <f>G439+G441+G443</f>
        <v>26842.1</v>
      </c>
      <c r="H438" s="55">
        <f t="shared" ref="H438:I438" si="162">H439+H441+H443</f>
        <v>0</v>
      </c>
      <c r="I438" s="55">
        <f t="shared" si="162"/>
        <v>26842.1</v>
      </c>
    </row>
    <row r="439" spans="1:9" ht="81.599999999999994" hidden="1" customHeight="1" x14ac:dyDescent="0.25">
      <c r="A439" s="9" t="s">
        <v>73</v>
      </c>
      <c r="B439" s="58">
        <v>544</v>
      </c>
      <c r="C439" s="59" t="s">
        <v>108</v>
      </c>
      <c r="D439" s="59" t="s">
        <v>140</v>
      </c>
      <c r="E439" s="59" t="s">
        <v>790</v>
      </c>
      <c r="F439" s="59">
        <v>100</v>
      </c>
      <c r="G439" s="55">
        <f>G440</f>
        <v>22123.1</v>
      </c>
      <c r="H439" s="55">
        <f t="shared" ref="H439:I439" si="163">H440</f>
        <v>0</v>
      </c>
      <c r="I439" s="55">
        <f t="shared" si="163"/>
        <v>22123.1</v>
      </c>
    </row>
    <row r="440" spans="1:9" ht="30.75" hidden="1" customHeight="1" x14ac:dyDescent="0.25">
      <c r="A440" s="9" t="s">
        <v>130</v>
      </c>
      <c r="B440" s="58">
        <v>544</v>
      </c>
      <c r="C440" s="59" t="s">
        <v>108</v>
      </c>
      <c r="D440" s="59" t="s">
        <v>140</v>
      </c>
      <c r="E440" s="59" t="s">
        <v>790</v>
      </c>
      <c r="F440" s="59">
        <v>110</v>
      </c>
      <c r="G440" s="55">
        <v>22123.1</v>
      </c>
      <c r="H440" s="5"/>
      <c r="I440" s="18">
        <f t="shared" si="147"/>
        <v>22123.1</v>
      </c>
    </row>
    <row r="441" spans="1:9" ht="26.4" hidden="1" x14ac:dyDescent="0.25">
      <c r="A441" s="9" t="s">
        <v>85</v>
      </c>
      <c r="B441" s="58">
        <v>544</v>
      </c>
      <c r="C441" s="59" t="s">
        <v>108</v>
      </c>
      <c r="D441" s="59" t="s">
        <v>140</v>
      </c>
      <c r="E441" s="59" t="s">
        <v>790</v>
      </c>
      <c r="F441" s="59">
        <v>200</v>
      </c>
      <c r="G441" s="55">
        <f>G442</f>
        <v>4578</v>
      </c>
      <c r="H441" s="55">
        <f>H442</f>
        <v>0</v>
      </c>
      <c r="I441" s="55">
        <f>I442</f>
        <v>4578</v>
      </c>
    </row>
    <row r="442" spans="1:9" ht="48" hidden="1" customHeight="1" x14ac:dyDescent="0.25">
      <c r="A442" s="9" t="s">
        <v>86</v>
      </c>
      <c r="B442" s="58">
        <v>544</v>
      </c>
      <c r="C442" s="59" t="s">
        <v>108</v>
      </c>
      <c r="D442" s="59" t="s">
        <v>140</v>
      </c>
      <c r="E442" s="59" t="s">
        <v>790</v>
      </c>
      <c r="F442" s="59">
        <v>240</v>
      </c>
      <c r="G442" s="55">
        <v>4578</v>
      </c>
      <c r="H442" s="5"/>
      <c r="I442" s="18">
        <f t="shared" si="147"/>
        <v>4578</v>
      </c>
    </row>
    <row r="443" spans="1:9" ht="13.95" hidden="1" customHeight="1" x14ac:dyDescent="0.25">
      <c r="A443" s="9" t="s">
        <v>87</v>
      </c>
      <c r="B443" s="58">
        <v>544</v>
      </c>
      <c r="C443" s="59" t="s">
        <v>108</v>
      </c>
      <c r="D443" s="59" t="s">
        <v>140</v>
      </c>
      <c r="E443" s="59" t="s">
        <v>790</v>
      </c>
      <c r="F443" s="59">
        <v>800</v>
      </c>
      <c r="G443" s="55">
        <f>G444</f>
        <v>141</v>
      </c>
      <c r="H443" s="55">
        <f t="shared" ref="H443:I443" si="164">H444</f>
        <v>0</v>
      </c>
      <c r="I443" s="55">
        <f t="shared" si="164"/>
        <v>141</v>
      </c>
    </row>
    <row r="444" spans="1:9" hidden="1" x14ac:dyDescent="0.25">
      <c r="A444" s="9" t="s">
        <v>88</v>
      </c>
      <c r="B444" s="58">
        <v>544</v>
      </c>
      <c r="C444" s="59" t="s">
        <v>108</v>
      </c>
      <c r="D444" s="59" t="s">
        <v>140</v>
      </c>
      <c r="E444" s="59" t="s">
        <v>790</v>
      </c>
      <c r="F444" s="59">
        <v>850</v>
      </c>
      <c r="G444" s="55">
        <v>141</v>
      </c>
      <c r="H444" s="5"/>
      <c r="I444" s="18">
        <f t="shared" si="147"/>
        <v>141</v>
      </c>
    </row>
    <row r="445" spans="1:9" hidden="1" x14ac:dyDescent="0.25">
      <c r="A445" s="8" t="s">
        <v>300</v>
      </c>
      <c r="B445" s="60">
        <v>544</v>
      </c>
      <c r="C445" s="101">
        <v>10</v>
      </c>
      <c r="D445" s="101" t="s">
        <v>62</v>
      </c>
      <c r="E445" s="101" t="s">
        <v>63</v>
      </c>
      <c r="F445" s="101" t="s">
        <v>64</v>
      </c>
      <c r="G445" s="3">
        <f>G446+G453+G460</f>
        <v>8089.1</v>
      </c>
      <c r="H445" s="3">
        <f t="shared" ref="H445:I445" si="165">H446+H453+H460</f>
        <v>0</v>
      </c>
      <c r="I445" s="3">
        <f t="shared" si="165"/>
        <v>8089.1</v>
      </c>
    </row>
    <row r="446" spans="1:9" ht="14.4" hidden="1" customHeight="1" x14ac:dyDescent="0.25">
      <c r="A446" s="9" t="s">
        <v>303</v>
      </c>
      <c r="B446" s="58">
        <v>544</v>
      </c>
      <c r="C446" s="59">
        <v>10</v>
      </c>
      <c r="D446" s="59" t="s">
        <v>61</v>
      </c>
      <c r="E446" s="59" t="s">
        <v>63</v>
      </c>
      <c r="F446" s="59" t="s">
        <v>64</v>
      </c>
      <c r="G446" s="55">
        <f t="shared" ref="G446:I451" si="166">G447</f>
        <v>604.4</v>
      </c>
      <c r="H446" s="55">
        <f t="shared" si="166"/>
        <v>0</v>
      </c>
      <c r="I446" s="55">
        <f t="shared" si="166"/>
        <v>604.4</v>
      </c>
    </row>
    <row r="447" spans="1:9" ht="30.6" hidden="1" customHeight="1" x14ac:dyDescent="0.25">
      <c r="A447" s="9" t="s">
        <v>678</v>
      </c>
      <c r="B447" s="58">
        <v>544</v>
      </c>
      <c r="C447" s="59">
        <v>10</v>
      </c>
      <c r="D447" s="59" t="s">
        <v>61</v>
      </c>
      <c r="E447" s="59" t="s">
        <v>304</v>
      </c>
      <c r="F447" s="59" t="s">
        <v>64</v>
      </c>
      <c r="G447" s="55">
        <f t="shared" si="166"/>
        <v>604.4</v>
      </c>
      <c r="H447" s="55">
        <f t="shared" si="166"/>
        <v>0</v>
      </c>
      <c r="I447" s="55">
        <f t="shared" si="166"/>
        <v>604.4</v>
      </c>
    </row>
    <row r="448" spans="1:9" ht="80.400000000000006" hidden="1" customHeight="1" x14ac:dyDescent="0.25">
      <c r="A448" s="110" t="s">
        <v>735</v>
      </c>
      <c r="B448" s="58">
        <v>544</v>
      </c>
      <c r="C448" s="59">
        <v>10</v>
      </c>
      <c r="D448" s="59" t="s">
        <v>61</v>
      </c>
      <c r="E448" s="59" t="s">
        <v>305</v>
      </c>
      <c r="F448" s="59" t="s">
        <v>64</v>
      </c>
      <c r="G448" s="55">
        <f t="shared" si="166"/>
        <v>604.4</v>
      </c>
      <c r="H448" s="55">
        <f t="shared" si="166"/>
        <v>0</v>
      </c>
      <c r="I448" s="55">
        <f t="shared" si="166"/>
        <v>604.4</v>
      </c>
    </row>
    <row r="449" spans="1:9" ht="52.2" hidden="1" customHeight="1" x14ac:dyDescent="0.25">
      <c r="A449" s="110" t="s">
        <v>590</v>
      </c>
      <c r="B449" s="58">
        <v>544</v>
      </c>
      <c r="C449" s="59">
        <v>10</v>
      </c>
      <c r="D449" s="59" t="s">
        <v>61</v>
      </c>
      <c r="E449" s="59" t="s">
        <v>306</v>
      </c>
      <c r="F449" s="59" t="s">
        <v>64</v>
      </c>
      <c r="G449" s="55">
        <f t="shared" si="166"/>
        <v>604.4</v>
      </c>
      <c r="H449" s="55">
        <f t="shared" si="166"/>
        <v>0</v>
      </c>
      <c r="I449" s="55">
        <f t="shared" si="166"/>
        <v>604.4</v>
      </c>
    </row>
    <row r="450" spans="1:9" ht="58.5" hidden="1" customHeight="1" x14ac:dyDescent="0.25">
      <c r="A450" s="110" t="s">
        <v>594</v>
      </c>
      <c r="B450" s="58">
        <v>544</v>
      </c>
      <c r="C450" s="59">
        <v>10</v>
      </c>
      <c r="D450" s="59" t="s">
        <v>61</v>
      </c>
      <c r="E450" s="59" t="s">
        <v>307</v>
      </c>
      <c r="F450" s="59" t="s">
        <v>64</v>
      </c>
      <c r="G450" s="55">
        <f t="shared" si="166"/>
        <v>604.4</v>
      </c>
      <c r="H450" s="55">
        <f t="shared" si="166"/>
        <v>0</v>
      </c>
      <c r="I450" s="55">
        <f t="shared" si="166"/>
        <v>604.4</v>
      </c>
    </row>
    <row r="451" spans="1:9" ht="30" hidden="1" customHeight="1" x14ac:dyDescent="0.25">
      <c r="A451" s="9" t="s">
        <v>308</v>
      </c>
      <c r="B451" s="58">
        <v>544</v>
      </c>
      <c r="C451" s="59">
        <v>10</v>
      </c>
      <c r="D451" s="59" t="s">
        <v>61</v>
      </c>
      <c r="E451" s="59" t="s">
        <v>307</v>
      </c>
      <c r="F451" s="59">
        <v>300</v>
      </c>
      <c r="G451" s="55">
        <f t="shared" si="166"/>
        <v>604.4</v>
      </c>
      <c r="H451" s="55">
        <f t="shared" si="166"/>
        <v>0</v>
      </c>
      <c r="I451" s="55">
        <f t="shared" si="166"/>
        <v>604.4</v>
      </c>
    </row>
    <row r="452" spans="1:9" ht="28.95" hidden="1" customHeight="1" x14ac:dyDescent="0.25">
      <c r="A452" s="9" t="s">
        <v>309</v>
      </c>
      <c r="B452" s="58">
        <v>544</v>
      </c>
      <c r="C452" s="59">
        <v>10</v>
      </c>
      <c r="D452" s="59" t="s">
        <v>61</v>
      </c>
      <c r="E452" s="59" t="s">
        <v>307</v>
      </c>
      <c r="F452" s="59">
        <v>310</v>
      </c>
      <c r="G452" s="55">
        <v>604.4</v>
      </c>
      <c r="H452" s="5"/>
      <c r="I452" s="18">
        <f t="shared" si="147"/>
        <v>604.4</v>
      </c>
    </row>
    <row r="453" spans="1:9" ht="16.2" hidden="1" customHeight="1" x14ac:dyDescent="0.25">
      <c r="A453" s="9" t="s">
        <v>310</v>
      </c>
      <c r="B453" s="58">
        <v>544</v>
      </c>
      <c r="C453" s="59">
        <v>10</v>
      </c>
      <c r="D453" s="59" t="s">
        <v>78</v>
      </c>
      <c r="E453" s="59" t="s">
        <v>63</v>
      </c>
      <c r="F453" s="59" t="s">
        <v>64</v>
      </c>
      <c r="G453" s="55">
        <f t="shared" ref="G453:I458" si="167">G454</f>
        <v>3047.7</v>
      </c>
      <c r="H453" s="55">
        <f t="shared" si="167"/>
        <v>0</v>
      </c>
      <c r="I453" s="55">
        <f t="shared" si="167"/>
        <v>3047.7</v>
      </c>
    </row>
    <row r="454" spans="1:9" ht="39.6" hidden="1" x14ac:dyDescent="0.25">
      <c r="A454" s="9" t="s">
        <v>665</v>
      </c>
      <c r="B454" s="58">
        <v>544</v>
      </c>
      <c r="C454" s="59">
        <v>10</v>
      </c>
      <c r="D454" s="59" t="s">
        <v>78</v>
      </c>
      <c r="E454" s="59" t="s">
        <v>212</v>
      </c>
      <c r="F454" s="59" t="s">
        <v>64</v>
      </c>
      <c r="G454" s="55">
        <f t="shared" si="167"/>
        <v>3047.7</v>
      </c>
      <c r="H454" s="55">
        <f t="shared" si="167"/>
        <v>0</v>
      </c>
      <c r="I454" s="55">
        <f t="shared" si="167"/>
        <v>3047.7</v>
      </c>
    </row>
    <row r="455" spans="1:9" ht="17.25" hidden="1" customHeight="1" x14ac:dyDescent="0.25">
      <c r="A455" s="9" t="s">
        <v>235</v>
      </c>
      <c r="B455" s="58">
        <v>544</v>
      </c>
      <c r="C455" s="59">
        <v>10</v>
      </c>
      <c r="D455" s="59" t="s">
        <v>78</v>
      </c>
      <c r="E455" s="59" t="s">
        <v>213</v>
      </c>
      <c r="F455" s="59" t="s">
        <v>64</v>
      </c>
      <c r="G455" s="55">
        <f t="shared" si="167"/>
        <v>3047.7</v>
      </c>
      <c r="H455" s="55">
        <f t="shared" si="167"/>
        <v>0</v>
      </c>
      <c r="I455" s="55">
        <f t="shared" si="167"/>
        <v>3047.7</v>
      </c>
    </row>
    <row r="456" spans="1:9" ht="26.4" hidden="1" x14ac:dyDescent="0.25">
      <c r="A456" s="9" t="s">
        <v>254</v>
      </c>
      <c r="B456" s="58">
        <v>544</v>
      </c>
      <c r="C456" s="59">
        <v>10</v>
      </c>
      <c r="D456" s="59" t="s">
        <v>78</v>
      </c>
      <c r="E456" s="59" t="s">
        <v>215</v>
      </c>
      <c r="F456" s="59" t="s">
        <v>64</v>
      </c>
      <c r="G456" s="55">
        <f t="shared" si="167"/>
        <v>3047.7</v>
      </c>
      <c r="H456" s="55">
        <f t="shared" si="167"/>
        <v>0</v>
      </c>
      <c r="I456" s="55">
        <f t="shared" si="167"/>
        <v>3047.7</v>
      </c>
    </row>
    <row r="457" spans="1:9" ht="26.4" hidden="1" x14ac:dyDescent="0.25">
      <c r="A457" s="9" t="s">
        <v>311</v>
      </c>
      <c r="B457" s="58">
        <v>544</v>
      </c>
      <c r="C457" s="59">
        <v>10</v>
      </c>
      <c r="D457" s="59" t="s">
        <v>78</v>
      </c>
      <c r="E457" s="59" t="s">
        <v>791</v>
      </c>
      <c r="F457" s="59" t="s">
        <v>64</v>
      </c>
      <c r="G457" s="55">
        <f t="shared" si="167"/>
        <v>3047.7</v>
      </c>
      <c r="H457" s="55">
        <f t="shared" si="167"/>
        <v>0</v>
      </c>
      <c r="I457" s="55">
        <f t="shared" si="167"/>
        <v>3047.7</v>
      </c>
    </row>
    <row r="458" spans="1:9" ht="46.5" hidden="1" customHeight="1" x14ac:dyDescent="0.25">
      <c r="A458" s="9" t="s">
        <v>166</v>
      </c>
      <c r="B458" s="58">
        <v>544</v>
      </c>
      <c r="C458" s="59">
        <v>10</v>
      </c>
      <c r="D458" s="59" t="s">
        <v>78</v>
      </c>
      <c r="E458" s="59" t="s">
        <v>791</v>
      </c>
      <c r="F458" s="59">
        <v>600</v>
      </c>
      <c r="G458" s="55">
        <f t="shared" si="167"/>
        <v>3047.7</v>
      </c>
      <c r="H458" s="55">
        <f t="shared" si="167"/>
        <v>0</v>
      </c>
      <c r="I458" s="55">
        <f t="shared" si="167"/>
        <v>3047.7</v>
      </c>
    </row>
    <row r="459" spans="1:9" ht="16.5" hidden="1" customHeight="1" x14ac:dyDescent="0.25">
      <c r="A459" s="9" t="s">
        <v>174</v>
      </c>
      <c r="B459" s="58">
        <v>544</v>
      </c>
      <c r="C459" s="59">
        <v>10</v>
      </c>
      <c r="D459" s="59" t="s">
        <v>78</v>
      </c>
      <c r="E459" s="59" t="s">
        <v>791</v>
      </c>
      <c r="F459" s="59">
        <v>610</v>
      </c>
      <c r="G459" s="55">
        <v>3047.7</v>
      </c>
      <c r="H459" s="5"/>
      <c r="I459" s="18">
        <f t="shared" ref="I459:I520" si="168">G459+H459</f>
        <v>3047.7</v>
      </c>
    </row>
    <row r="460" spans="1:9" hidden="1" x14ac:dyDescent="0.25">
      <c r="A460" s="9" t="s">
        <v>324</v>
      </c>
      <c r="B460" s="58">
        <v>544</v>
      </c>
      <c r="C460" s="59">
        <v>10</v>
      </c>
      <c r="D460" s="59" t="s">
        <v>90</v>
      </c>
      <c r="E460" s="59" t="s">
        <v>63</v>
      </c>
      <c r="F460" s="59" t="s">
        <v>64</v>
      </c>
      <c r="G460" s="55">
        <f t="shared" ref="G460:I465" si="169">G461</f>
        <v>4437</v>
      </c>
      <c r="H460" s="55">
        <f t="shared" si="169"/>
        <v>0</v>
      </c>
      <c r="I460" s="55">
        <f t="shared" si="169"/>
        <v>4437</v>
      </c>
    </row>
    <row r="461" spans="1:9" ht="45.6" hidden="1" customHeight="1" x14ac:dyDescent="0.25">
      <c r="A461" s="9" t="s">
        <v>665</v>
      </c>
      <c r="B461" s="58">
        <v>544</v>
      </c>
      <c r="C461" s="59">
        <v>10</v>
      </c>
      <c r="D461" s="59" t="s">
        <v>90</v>
      </c>
      <c r="E461" s="59" t="s">
        <v>212</v>
      </c>
      <c r="F461" s="59" t="s">
        <v>64</v>
      </c>
      <c r="G461" s="55">
        <f t="shared" si="169"/>
        <v>4437</v>
      </c>
      <c r="H461" s="55">
        <f t="shared" si="169"/>
        <v>0</v>
      </c>
      <c r="I461" s="55">
        <f t="shared" si="169"/>
        <v>4437</v>
      </c>
    </row>
    <row r="462" spans="1:9" ht="29.25" hidden="1" customHeight="1" x14ac:dyDescent="0.25">
      <c r="A462" s="9" t="s">
        <v>418</v>
      </c>
      <c r="B462" s="58">
        <v>544</v>
      </c>
      <c r="C462" s="59">
        <v>10</v>
      </c>
      <c r="D462" s="59" t="s">
        <v>90</v>
      </c>
      <c r="E462" s="59" t="s">
        <v>794</v>
      </c>
      <c r="F462" s="59" t="s">
        <v>64</v>
      </c>
      <c r="G462" s="55">
        <f t="shared" si="169"/>
        <v>4437</v>
      </c>
      <c r="H462" s="55">
        <f t="shared" si="169"/>
        <v>0</v>
      </c>
      <c r="I462" s="55">
        <f t="shared" si="169"/>
        <v>4437</v>
      </c>
    </row>
    <row r="463" spans="1:9" ht="89.25" hidden="1" customHeight="1" x14ac:dyDescent="0.25">
      <c r="A463" s="9" t="s">
        <v>419</v>
      </c>
      <c r="B463" s="58">
        <v>544</v>
      </c>
      <c r="C463" s="59">
        <v>10</v>
      </c>
      <c r="D463" s="59" t="s">
        <v>90</v>
      </c>
      <c r="E463" s="59" t="s">
        <v>793</v>
      </c>
      <c r="F463" s="59" t="s">
        <v>64</v>
      </c>
      <c r="G463" s="55">
        <f t="shared" si="169"/>
        <v>4437</v>
      </c>
      <c r="H463" s="55">
        <f t="shared" si="169"/>
        <v>0</v>
      </c>
      <c r="I463" s="55">
        <f t="shared" si="169"/>
        <v>4437</v>
      </c>
    </row>
    <row r="464" spans="1:9" ht="48" hidden="1" customHeight="1" x14ac:dyDescent="0.25">
      <c r="A464" s="9" t="s">
        <v>420</v>
      </c>
      <c r="B464" s="58">
        <v>544</v>
      </c>
      <c r="C464" s="59">
        <v>10</v>
      </c>
      <c r="D464" s="59" t="s">
        <v>90</v>
      </c>
      <c r="E464" s="59" t="s">
        <v>792</v>
      </c>
      <c r="F464" s="59" t="s">
        <v>64</v>
      </c>
      <c r="G464" s="55">
        <f t="shared" si="169"/>
        <v>4437</v>
      </c>
      <c r="H464" s="55">
        <f t="shared" si="169"/>
        <v>0</v>
      </c>
      <c r="I464" s="55">
        <f t="shared" si="169"/>
        <v>4437</v>
      </c>
    </row>
    <row r="465" spans="1:9" ht="26.4" hidden="1" x14ac:dyDescent="0.25">
      <c r="A465" s="9" t="s">
        <v>308</v>
      </c>
      <c r="B465" s="58">
        <v>544</v>
      </c>
      <c r="C465" s="59">
        <v>10</v>
      </c>
      <c r="D465" s="59" t="s">
        <v>90</v>
      </c>
      <c r="E465" s="59" t="s">
        <v>792</v>
      </c>
      <c r="F465" s="59">
        <v>300</v>
      </c>
      <c r="G465" s="55">
        <f t="shared" si="169"/>
        <v>4437</v>
      </c>
      <c r="H465" s="55">
        <f t="shared" si="169"/>
        <v>0</v>
      </c>
      <c r="I465" s="55">
        <f t="shared" si="169"/>
        <v>4437</v>
      </c>
    </row>
    <row r="466" spans="1:9" ht="26.4" hidden="1" x14ac:dyDescent="0.25">
      <c r="A466" s="9" t="s">
        <v>313</v>
      </c>
      <c r="B466" s="58">
        <v>544</v>
      </c>
      <c r="C466" s="59">
        <v>10</v>
      </c>
      <c r="D466" s="59" t="s">
        <v>90</v>
      </c>
      <c r="E466" s="59" t="s">
        <v>810</v>
      </c>
      <c r="F466" s="59" t="s">
        <v>580</v>
      </c>
      <c r="G466" s="55">
        <v>4437</v>
      </c>
      <c r="H466" s="5"/>
      <c r="I466" s="18">
        <f t="shared" si="168"/>
        <v>4437</v>
      </c>
    </row>
    <row r="467" spans="1:9" ht="29.25" hidden="1" customHeight="1" x14ac:dyDescent="0.25">
      <c r="A467" s="8" t="s">
        <v>421</v>
      </c>
      <c r="B467" s="60">
        <v>545</v>
      </c>
      <c r="C467" s="60" t="s">
        <v>62</v>
      </c>
      <c r="D467" s="60" t="s">
        <v>62</v>
      </c>
      <c r="E467" s="101" t="s">
        <v>63</v>
      </c>
      <c r="F467" s="101" t="s">
        <v>64</v>
      </c>
      <c r="G467" s="3">
        <f t="shared" ref="G467:I471" si="170">G468</f>
        <v>5337</v>
      </c>
      <c r="H467" s="3">
        <f t="shared" si="170"/>
        <v>0</v>
      </c>
      <c r="I467" s="3">
        <f t="shared" si="170"/>
        <v>5337</v>
      </c>
    </row>
    <row r="468" spans="1:9" hidden="1" x14ac:dyDescent="0.25">
      <c r="A468" s="8" t="s">
        <v>60</v>
      </c>
      <c r="B468" s="60">
        <v>545</v>
      </c>
      <c r="C468" s="60" t="s">
        <v>61</v>
      </c>
      <c r="D468" s="60" t="s">
        <v>62</v>
      </c>
      <c r="E468" s="101" t="s">
        <v>63</v>
      </c>
      <c r="F468" s="101" t="s">
        <v>64</v>
      </c>
      <c r="G468" s="3">
        <f t="shared" si="170"/>
        <v>5337</v>
      </c>
      <c r="H468" s="3">
        <f t="shared" si="170"/>
        <v>0</v>
      </c>
      <c r="I468" s="3">
        <f t="shared" si="170"/>
        <v>5337</v>
      </c>
    </row>
    <row r="469" spans="1:9" ht="24" hidden="1" customHeight="1" x14ac:dyDescent="0.25">
      <c r="A469" s="9" t="s">
        <v>118</v>
      </c>
      <c r="B469" s="58">
        <v>545</v>
      </c>
      <c r="C469" s="58" t="s">
        <v>61</v>
      </c>
      <c r="D469" s="58">
        <v>13</v>
      </c>
      <c r="E469" s="59" t="s">
        <v>63</v>
      </c>
      <c r="F469" s="59" t="s">
        <v>64</v>
      </c>
      <c r="G469" s="55">
        <f t="shared" si="170"/>
        <v>5337</v>
      </c>
      <c r="H469" s="55">
        <f t="shared" si="170"/>
        <v>0</v>
      </c>
      <c r="I469" s="55">
        <f t="shared" si="170"/>
        <v>5337</v>
      </c>
    </row>
    <row r="470" spans="1:9" ht="17.399999999999999" hidden="1" customHeight="1" x14ac:dyDescent="0.25">
      <c r="A470" s="9" t="s">
        <v>376</v>
      </c>
      <c r="B470" s="58">
        <v>545</v>
      </c>
      <c r="C470" s="58" t="s">
        <v>61</v>
      </c>
      <c r="D470" s="58">
        <v>13</v>
      </c>
      <c r="E470" s="59" t="s">
        <v>110</v>
      </c>
      <c r="F470" s="59" t="s">
        <v>64</v>
      </c>
      <c r="G470" s="55">
        <f t="shared" si="170"/>
        <v>5337</v>
      </c>
      <c r="H470" s="55">
        <f t="shared" si="170"/>
        <v>0</v>
      </c>
      <c r="I470" s="55">
        <f t="shared" si="170"/>
        <v>5337</v>
      </c>
    </row>
    <row r="471" spans="1:9" ht="20.399999999999999" hidden="1" customHeight="1" x14ac:dyDescent="0.25">
      <c r="A471" s="9" t="s">
        <v>111</v>
      </c>
      <c r="B471" s="58">
        <v>545</v>
      </c>
      <c r="C471" s="58" t="s">
        <v>61</v>
      </c>
      <c r="D471" s="58">
        <v>13</v>
      </c>
      <c r="E471" s="59" t="s">
        <v>112</v>
      </c>
      <c r="F471" s="59" t="s">
        <v>64</v>
      </c>
      <c r="G471" s="55">
        <f t="shared" si="170"/>
        <v>5337</v>
      </c>
      <c r="H471" s="55">
        <f t="shared" si="170"/>
        <v>0</v>
      </c>
      <c r="I471" s="55">
        <f t="shared" si="170"/>
        <v>5337</v>
      </c>
    </row>
    <row r="472" spans="1:9" ht="78.599999999999994" hidden="1" customHeight="1" x14ac:dyDescent="0.25">
      <c r="A472" s="9" t="s">
        <v>760</v>
      </c>
      <c r="B472" s="58">
        <v>545</v>
      </c>
      <c r="C472" s="58" t="s">
        <v>61</v>
      </c>
      <c r="D472" s="58">
        <v>13</v>
      </c>
      <c r="E472" s="59" t="s">
        <v>129</v>
      </c>
      <c r="F472" s="59" t="s">
        <v>64</v>
      </c>
      <c r="G472" s="55">
        <f>G473+G475</f>
        <v>5337</v>
      </c>
      <c r="H472" s="55">
        <f t="shared" ref="H472:I472" si="171">H473+H475</f>
        <v>0</v>
      </c>
      <c r="I472" s="55">
        <f t="shared" si="171"/>
        <v>5337</v>
      </c>
    </row>
    <row r="473" spans="1:9" ht="79.95" hidden="1" customHeight="1" x14ac:dyDescent="0.25">
      <c r="A473" s="9" t="s">
        <v>73</v>
      </c>
      <c r="B473" s="58">
        <v>545</v>
      </c>
      <c r="C473" s="58" t="s">
        <v>61</v>
      </c>
      <c r="D473" s="58">
        <v>13</v>
      </c>
      <c r="E473" s="59" t="s">
        <v>129</v>
      </c>
      <c r="F473" s="59">
        <v>100</v>
      </c>
      <c r="G473" s="55">
        <f>G474</f>
        <v>4733.6000000000004</v>
      </c>
      <c r="H473" s="55">
        <f t="shared" ref="H473:I473" si="172">H474</f>
        <v>0</v>
      </c>
      <c r="I473" s="55">
        <f t="shared" si="172"/>
        <v>4733.6000000000004</v>
      </c>
    </row>
    <row r="474" spans="1:9" ht="30" hidden="1" customHeight="1" x14ac:dyDescent="0.25">
      <c r="A474" s="9" t="s">
        <v>130</v>
      </c>
      <c r="B474" s="58">
        <v>545</v>
      </c>
      <c r="C474" s="58" t="s">
        <v>61</v>
      </c>
      <c r="D474" s="58">
        <v>13</v>
      </c>
      <c r="E474" s="59" t="s">
        <v>129</v>
      </c>
      <c r="F474" s="59">
        <v>110</v>
      </c>
      <c r="G474" s="55">
        <v>4733.6000000000004</v>
      </c>
      <c r="H474" s="5"/>
      <c r="I474" s="18">
        <f t="shared" si="168"/>
        <v>4733.6000000000004</v>
      </c>
    </row>
    <row r="475" spans="1:9" ht="26.4" hidden="1" x14ac:dyDescent="0.25">
      <c r="A475" s="9" t="s">
        <v>85</v>
      </c>
      <c r="B475" s="58">
        <v>545</v>
      </c>
      <c r="C475" s="58" t="s">
        <v>61</v>
      </c>
      <c r="D475" s="58">
        <v>13</v>
      </c>
      <c r="E475" s="59" t="s">
        <v>129</v>
      </c>
      <c r="F475" s="59">
        <v>200</v>
      </c>
      <c r="G475" s="55">
        <f>G476</f>
        <v>603.4</v>
      </c>
      <c r="H475" s="55">
        <f t="shared" ref="H475:I475" si="173">H476</f>
        <v>0</v>
      </c>
      <c r="I475" s="55">
        <f t="shared" si="173"/>
        <v>603.4</v>
      </c>
    </row>
    <row r="476" spans="1:9" ht="39.6" hidden="1" x14ac:dyDescent="0.25">
      <c r="A476" s="9" t="s">
        <v>86</v>
      </c>
      <c r="B476" s="58">
        <v>545</v>
      </c>
      <c r="C476" s="58" t="s">
        <v>61</v>
      </c>
      <c r="D476" s="58">
        <v>13</v>
      </c>
      <c r="E476" s="59" t="s">
        <v>129</v>
      </c>
      <c r="F476" s="59">
        <v>240</v>
      </c>
      <c r="G476" s="55">
        <v>603.4</v>
      </c>
      <c r="H476" s="5"/>
      <c r="I476" s="18">
        <f t="shared" si="168"/>
        <v>603.4</v>
      </c>
    </row>
    <row r="477" spans="1:9" ht="22.95" hidden="1" customHeight="1" x14ac:dyDescent="0.25">
      <c r="A477" s="9" t="s">
        <v>87</v>
      </c>
      <c r="B477" s="58">
        <v>545</v>
      </c>
      <c r="C477" s="58" t="s">
        <v>61</v>
      </c>
      <c r="D477" s="58">
        <v>13</v>
      </c>
      <c r="E477" s="59" t="s">
        <v>129</v>
      </c>
      <c r="F477" s="59">
        <v>800</v>
      </c>
      <c r="G477" s="55"/>
      <c r="H477" s="5"/>
      <c r="I477" s="18">
        <f t="shared" si="168"/>
        <v>0</v>
      </c>
    </row>
    <row r="478" spans="1:9" ht="22.95" hidden="1" customHeight="1" x14ac:dyDescent="0.25">
      <c r="A478" s="9" t="s">
        <v>88</v>
      </c>
      <c r="B478" s="58">
        <v>545</v>
      </c>
      <c r="C478" s="58" t="s">
        <v>61</v>
      </c>
      <c r="D478" s="58">
        <v>13</v>
      </c>
      <c r="E478" s="59" t="s">
        <v>129</v>
      </c>
      <c r="F478" s="59">
        <v>850</v>
      </c>
      <c r="G478" s="55"/>
      <c r="H478" s="5"/>
      <c r="I478" s="18">
        <f t="shared" si="168"/>
        <v>0</v>
      </c>
    </row>
    <row r="479" spans="1:9" ht="40.5" customHeight="1" x14ac:dyDescent="0.25">
      <c r="A479" s="8" t="s">
        <v>422</v>
      </c>
      <c r="B479" s="60">
        <v>547</v>
      </c>
      <c r="C479" s="60" t="s">
        <v>62</v>
      </c>
      <c r="D479" s="60" t="s">
        <v>62</v>
      </c>
      <c r="E479" s="101" t="s">
        <v>63</v>
      </c>
      <c r="F479" s="101" t="s">
        <v>64</v>
      </c>
      <c r="G479" s="3">
        <f>G480+G494+G501+G508+G539+G565+G582+G589</f>
        <v>80623.5</v>
      </c>
      <c r="H479" s="3">
        <f t="shared" ref="H479" si="174">H480+H494+H501+H508+H539+H565+H582+H589</f>
        <v>80213.599999999991</v>
      </c>
      <c r="I479" s="3">
        <f>I480+I494+I501+I508+I539+I565+I582+I589</f>
        <v>160837.1</v>
      </c>
    </row>
    <row r="480" spans="1:9" ht="15.75" hidden="1" customHeight="1" x14ac:dyDescent="0.25">
      <c r="A480" s="8" t="s">
        <v>60</v>
      </c>
      <c r="B480" s="60">
        <v>547</v>
      </c>
      <c r="C480" s="101" t="s">
        <v>61</v>
      </c>
      <c r="D480" s="101" t="s">
        <v>62</v>
      </c>
      <c r="E480" s="101" t="s">
        <v>63</v>
      </c>
      <c r="F480" s="101" t="s">
        <v>64</v>
      </c>
      <c r="G480" s="3">
        <f t="shared" ref="G480:I482" si="175">G481</f>
        <v>8492.2999999999993</v>
      </c>
      <c r="H480" s="3">
        <f t="shared" si="175"/>
        <v>0</v>
      </c>
      <c r="I480" s="3">
        <f t="shared" si="175"/>
        <v>8492.2999999999993</v>
      </c>
    </row>
    <row r="481" spans="1:9" ht="45" hidden="1" customHeight="1" x14ac:dyDescent="0.25">
      <c r="A481" s="9" t="s">
        <v>95</v>
      </c>
      <c r="B481" s="58">
        <v>547</v>
      </c>
      <c r="C481" s="59" t="s">
        <v>61</v>
      </c>
      <c r="D481" s="59" t="s">
        <v>96</v>
      </c>
      <c r="E481" s="59" t="s">
        <v>63</v>
      </c>
      <c r="F481" s="59" t="s">
        <v>64</v>
      </c>
      <c r="G481" s="55">
        <f t="shared" si="175"/>
        <v>8492.2999999999993</v>
      </c>
      <c r="H481" s="55">
        <f t="shared" si="175"/>
        <v>0</v>
      </c>
      <c r="I481" s="55">
        <f t="shared" si="175"/>
        <v>8492.2999999999993</v>
      </c>
    </row>
    <row r="482" spans="1:9" ht="32.25" hidden="1" customHeight="1" x14ac:dyDescent="0.25">
      <c r="A482" s="9" t="s">
        <v>396</v>
      </c>
      <c r="B482" s="58">
        <v>547</v>
      </c>
      <c r="C482" s="59" t="s">
        <v>61</v>
      </c>
      <c r="D482" s="59" t="s">
        <v>96</v>
      </c>
      <c r="E482" s="59" t="s">
        <v>98</v>
      </c>
      <c r="F482" s="59" t="s">
        <v>64</v>
      </c>
      <c r="G482" s="55">
        <f t="shared" si="175"/>
        <v>8492.2999999999993</v>
      </c>
      <c r="H482" s="55">
        <f t="shared" si="175"/>
        <v>0</v>
      </c>
      <c r="I482" s="55">
        <f t="shared" si="175"/>
        <v>8492.2999999999993</v>
      </c>
    </row>
    <row r="483" spans="1:9" ht="26.4" hidden="1" x14ac:dyDescent="0.25">
      <c r="A483" s="9" t="s">
        <v>423</v>
      </c>
      <c r="B483" s="58">
        <v>547</v>
      </c>
      <c r="C483" s="59" t="s">
        <v>61</v>
      </c>
      <c r="D483" s="59" t="s">
        <v>96</v>
      </c>
      <c r="E483" s="59" t="s">
        <v>104</v>
      </c>
      <c r="F483" s="59" t="s">
        <v>64</v>
      </c>
      <c r="G483" s="55">
        <f>G484+G487</f>
        <v>8492.2999999999993</v>
      </c>
      <c r="H483" s="55">
        <f t="shared" ref="H483:I483" si="176">H484+H487</f>
        <v>0</v>
      </c>
      <c r="I483" s="55">
        <f t="shared" si="176"/>
        <v>8492.2999999999993</v>
      </c>
    </row>
    <row r="484" spans="1:9" ht="30.75" hidden="1" customHeight="1" x14ac:dyDescent="0.25">
      <c r="A484" s="9" t="s">
        <v>100</v>
      </c>
      <c r="B484" s="58">
        <v>547</v>
      </c>
      <c r="C484" s="59" t="s">
        <v>61</v>
      </c>
      <c r="D484" s="59" t="s">
        <v>96</v>
      </c>
      <c r="E484" s="59" t="s">
        <v>105</v>
      </c>
      <c r="F484" s="59" t="s">
        <v>64</v>
      </c>
      <c r="G484" s="55">
        <f t="shared" ref="G484:I485" si="177">G485</f>
        <v>7331.3</v>
      </c>
      <c r="H484" s="55">
        <f t="shared" si="177"/>
        <v>0</v>
      </c>
      <c r="I484" s="55">
        <f t="shared" si="177"/>
        <v>7331.3</v>
      </c>
    </row>
    <row r="485" spans="1:9" ht="79.95" hidden="1" customHeight="1" x14ac:dyDescent="0.25">
      <c r="A485" s="9" t="s">
        <v>73</v>
      </c>
      <c r="B485" s="58">
        <v>547</v>
      </c>
      <c r="C485" s="59" t="s">
        <v>61</v>
      </c>
      <c r="D485" s="59" t="s">
        <v>96</v>
      </c>
      <c r="E485" s="59" t="s">
        <v>105</v>
      </c>
      <c r="F485" s="59">
        <v>100</v>
      </c>
      <c r="G485" s="55">
        <f t="shared" si="177"/>
        <v>7331.3</v>
      </c>
      <c r="H485" s="55">
        <f t="shared" si="177"/>
        <v>0</v>
      </c>
      <c r="I485" s="55">
        <f t="shared" si="177"/>
        <v>7331.3</v>
      </c>
    </row>
    <row r="486" spans="1:9" ht="26.4" hidden="1" x14ac:dyDescent="0.25">
      <c r="A486" s="9" t="s">
        <v>74</v>
      </c>
      <c r="B486" s="58">
        <v>547</v>
      </c>
      <c r="C486" s="59" t="s">
        <v>61</v>
      </c>
      <c r="D486" s="59" t="s">
        <v>96</v>
      </c>
      <c r="E486" s="59" t="s">
        <v>105</v>
      </c>
      <c r="F486" s="59">
        <v>120</v>
      </c>
      <c r="G486" s="55">
        <v>7331.3</v>
      </c>
      <c r="H486" s="5"/>
      <c r="I486" s="18">
        <f t="shared" si="168"/>
        <v>7331.3</v>
      </c>
    </row>
    <row r="487" spans="1:9" ht="31.5" hidden="1" customHeight="1" x14ac:dyDescent="0.25">
      <c r="A487" s="9" t="s">
        <v>75</v>
      </c>
      <c r="B487" s="58">
        <v>547</v>
      </c>
      <c r="C487" s="59" t="s">
        <v>61</v>
      </c>
      <c r="D487" s="59" t="s">
        <v>96</v>
      </c>
      <c r="E487" s="59" t="s">
        <v>106</v>
      </c>
      <c r="F487" s="59" t="s">
        <v>64</v>
      </c>
      <c r="G487" s="55">
        <f>G488+G490+G492</f>
        <v>1161</v>
      </c>
      <c r="H487" s="55">
        <f t="shared" ref="H487:I487" si="178">H488+H490+H492</f>
        <v>0</v>
      </c>
      <c r="I487" s="55">
        <f t="shared" si="178"/>
        <v>1161</v>
      </c>
    </row>
    <row r="488" spans="1:9" ht="81.599999999999994" hidden="1" customHeight="1" x14ac:dyDescent="0.25">
      <c r="A488" s="9" t="s">
        <v>73</v>
      </c>
      <c r="B488" s="58">
        <v>547</v>
      </c>
      <c r="C488" s="59" t="s">
        <v>61</v>
      </c>
      <c r="D488" s="59" t="s">
        <v>96</v>
      </c>
      <c r="E488" s="59" t="s">
        <v>106</v>
      </c>
      <c r="F488" s="59">
        <v>100</v>
      </c>
      <c r="G488" s="55">
        <f>G489</f>
        <v>39</v>
      </c>
      <c r="H488" s="55">
        <f t="shared" ref="H488:I488" si="179">H489</f>
        <v>0</v>
      </c>
      <c r="I488" s="55">
        <f t="shared" si="179"/>
        <v>39</v>
      </c>
    </row>
    <row r="489" spans="1:9" ht="26.4" hidden="1" x14ac:dyDescent="0.25">
      <c r="A489" s="9" t="s">
        <v>74</v>
      </c>
      <c r="B489" s="58">
        <v>547</v>
      </c>
      <c r="C489" s="59" t="s">
        <v>61</v>
      </c>
      <c r="D489" s="59" t="s">
        <v>96</v>
      </c>
      <c r="E489" s="59" t="s">
        <v>106</v>
      </c>
      <c r="F489" s="59">
        <v>120</v>
      </c>
      <c r="G489" s="55">
        <v>39</v>
      </c>
      <c r="H489" s="5"/>
      <c r="I489" s="18">
        <f t="shared" si="168"/>
        <v>39</v>
      </c>
    </row>
    <row r="490" spans="1:9" ht="27.6" hidden="1" customHeight="1" x14ac:dyDescent="0.25">
      <c r="A490" s="9" t="s">
        <v>85</v>
      </c>
      <c r="B490" s="58">
        <v>547</v>
      </c>
      <c r="C490" s="59" t="s">
        <v>61</v>
      </c>
      <c r="D490" s="59" t="s">
        <v>96</v>
      </c>
      <c r="E490" s="59" t="s">
        <v>106</v>
      </c>
      <c r="F490" s="59">
        <v>200</v>
      </c>
      <c r="G490" s="55">
        <f>G491</f>
        <v>1121.3</v>
      </c>
      <c r="H490" s="55">
        <f t="shared" ref="H490:I490" si="180">H491</f>
        <v>0</v>
      </c>
      <c r="I490" s="55">
        <f t="shared" si="180"/>
        <v>1121.3</v>
      </c>
    </row>
    <row r="491" spans="1:9" ht="44.25" hidden="1" customHeight="1" x14ac:dyDescent="0.25">
      <c r="A491" s="9" t="s">
        <v>86</v>
      </c>
      <c r="B491" s="58">
        <v>547</v>
      </c>
      <c r="C491" s="59" t="s">
        <v>61</v>
      </c>
      <c r="D491" s="59" t="s">
        <v>96</v>
      </c>
      <c r="E491" s="59" t="s">
        <v>106</v>
      </c>
      <c r="F491" s="59">
        <v>240</v>
      </c>
      <c r="G491" s="55">
        <v>1121.3</v>
      </c>
      <c r="H491" s="5"/>
      <c r="I491" s="18">
        <f t="shared" si="168"/>
        <v>1121.3</v>
      </c>
    </row>
    <row r="492" spans="1:9" hidden="1" x14ac:dyDescent="0.25">
      <c r="A492" s="9" t="s">
        <v>87</v>
      </c>
      <c r="B492" s="58">
        <v>547</v>
      </c>
      <c r="C492" s="59" t="s">
        <v>61</v>
      </c>
      <c r="D492" s="59" t="s">
        <v>96</v>
      </c>
      <c r="E492" s="59" t="s">
        <v>106</v>
      </c>
      <c r="F492" s="59">
        <v>800</v>
      </c>
      <c r="G492" s="55">
        <f>G493</f>
        <v>0.7</v>
      </c>
      <c r="H492" s="55">
        <f t="shared" ref="H492:I492" si="181">H493</f>
        <v>0</v>
      </c>
      <c r="I492" s="55">
        <f t="shared" si="181"/>
        <v>0.7</v>
      </c>
    </row>
    <row r="493" spans="1:9" hidden="1" x14ac:dyDescent="0.25">
      <c r="A493" s="9" t="s">
        <v>88</v>
      </c>
      <c r="B493" s="58">
        <v>547</v>
      </c>
      <c r="C493" s="59" t="s">
        <v>61</v>
      </c>
      <c r="D493" s="59" t="s">
        <v>96</v>
      </c>
      <c r="E493" s="59" t="s">
        <v>106</v>
      </c>
      <c r="F493" s="59">
        <v>850</v>
      </c>
      <c r="G493" s="55">
        <v>0.7</v>
      </c>
      <c r="H493" s="5"/>
      <c r="I493" s="18">
        <f t="shared" si="168"/>
        <v>0.7</v>
      </c>
    </row>
    <row r="494" spans="1:9" hidden="1" x14ac:dyDescent="0.25">
      <c r="A494" s="8" t="s">
        <v>133</v>
      </c>
      <c r="B494" s="60">
        <v>547</v>
      </c>
      <c r="C494" s="101" t="s">
        <v>66</v>
      </c>
      <c r="D494" s="101" t="s">
        <v>62</v>
      </c>
      <c r="E494" s="101" t="s">
        <v>63</v>
      </c>
      <c r="F494" s="101" t="s">
        <v>64</v>
      </c>
      <c r="G494" s="3">
        <f t="shared" ref="G494:I499" si="182">G495</f>
        <v>2715</v>
      </c>
      <c r="H494" s="3">
        <f t="shared" si="182"/>
        <v>0</v>
      </c>
      <c r="I494" s="3">
        <f t="shared" si="182"/>
        <v>2715</v>
      </c>
    </row>
    <row r="495" spans="1:9" hidden="1" x14ac:dyDescent="0.25">
      <c r="A495" s="9" t="s">
        <v>134</v>
      </c>
      <c r="B495" s="58">
        <v>547</v>
      </c>
      <c r="C495" s="59" t="s">
        <v>66</v>
      </c>
      <c r="D495" s="59" t="s">
        <v>78</v>
      </c>
      <c r="E495" s="59" t="s">
        <v>63</v>
      </c>
      <c r="F495" s="59" t="s">
        <v>64</v>
      </c>
      <c r="G495" s="55">
        <f t="shared" si="182"/>
        <v>2715</v>
      </c>
      <c r="H495" s="55">
        <f t="shared" si="182"/>
        <v>0</v>
      </c>
      <c r="I495" s="55">
        <f t="shared" si="182"/>
        <v>2715</v>
      </c>
    </row>
    <row r="496" spans="1:9" hidden="1" x14ac:dyDescent="0.25">
      <c r="A496" s="9" t="s">
        <v>382</v>
      </c>
      <c r="B496" s="58">
        <v>547</v>
      </c>
      <c r="C496" s="59" t="s">
        <v>66</v>
      </c>
      <c r="D496" s="59" t="s">
        <v>78</v>
      </c>
      <c r="E496" s="59" t="s">
        <v>110</v>
      </c>
      <c r="F496" s="59" t="s">
        <v>64</v>
      </c>
      <c r="G496" s="55">
        <f t="shared" si="182"/>
        <v>2715</v>
      </c>
      <c r="H496" s="55">
        <f t="shared" si="182"/>
        <v>0</v>
      </c>
      <c r="I496" s="55">
        <f t="shared" si="182"/>
        <v>2715</v>
      </c>
    </row>
    <row r="497" spans="1:9" ht="30.75" hidden="1" customHeight="1" x14ac:dyDescent="0.25">
      <c r="A497" s="9" t="s">
        <v>125</v>
      </c>
      <c r="B497" s="58">
        <v>547</v>
      </c>
      <c r="C497" s="59" t="s">
        <v>66</v>
      </c>
      <c r="D497" s="59" t="s">
        <v>78</v>
      </c>
      <c r="E497" s="59" t="s">
        <v>126</v>
      </c>
      <c r="F497" s="59" t="s">
        <v>64</v>
      </c>
      <c r="G497" s="55">
        <f t="shared" si="182"/>
        <v>2715</v>
      </c>
      <c r="H497" s="55">
        <f t="shared" si="182"/>
        <v>0</v>
      </c>
      <c r="I497" s="55">
        <f t="shared" si="182"/>
        <v>2715</v>
      </c>
    </row>
    <row r="498" spans="1:9" ht="42.6" hidden="1" customHeight="1" x14ac:dyDescent="0.25">
      <c r="A498" s="9" t="s">
        <v>1030</v>
      </c>
      <c r="B498" s="58">
        <v>547</v>
      </c>
      <c r="C498" s="59" t="s">
        <v>66</v>
      </c>
      <c r="D498" s="59" t="s">
        <v>78</v>
      </c>
      <c r="E498" s="59" t="s">
        <v>135</v>
      </c>
      <c r="F498" s="59" t="s">
        <v>64</v>
      </c>
      <c r="G498" s="55">
        <f t="shared" si="182"/>
        <v>2715</v>
      </c>
      <c r="H498" s="55">
        <f t="shared" si="182"/>
        <v>0</v>
      </c>
      <c r="I498" s="55">
        <f t="shared" si="182"/>
        <v>2715</v>
      </c>
    </row>
    <row r="499" spans="1:9" hidden="1" x14ac:dyDescent="0.25">
      <c r="A499" s="9" t="s">
        <v>136</v>
      </c>
      <c r="B499" s="58">
        <v>547</v>
      </c>
      <c r="C499" s="59" t="s">
        <v>66</v>
      </c>
      <c r="D499" s="59" t="s">
        <v>78</v>
      </c>
      <c r="E499" s="59" t="s">
        <v>135</v>
      </c>
      <c r="F499" s="59">
        <v>500</v>
      </c>
      <c r="G499" s="55">
        <f t="shared" si="182"/>
        <v>2715</v>
      </c>
      <c r="H499" s="55">
        <f t="shared" si="182"/>
        <v>0</v>
      </c>
      <c r="I499" s="55">
        <f t="shared" si="182"/>
        <v>2715</v>
      </c>
    </row>
    <row r="500" spans="1:9" hidden="1" x14ac:dyDescent="0.25">
      <c r="A500" s="9" t="s">
        <v>137</v>
      </c>
      <c r="B500" s="58">
        <v>547</v>
      </c>
      <c r="C500" s="59" t="s">
        <v>66</v>
      </c>
      <c r="D500" s="59" t="s">
        <v>78</v>
      </c>
      <c r="E500" s="59" t="s">
        <v>135</v>
      </c>
      <c r="F500" s="59">
        <v>530</v>
      </c>
      <c r="G500" s="55">
        <v>2715</v>
      </c>
      <c r="H500" s="5"/>
      <c r="I500" s="18">
        <f t="shared" si="168"/>
        <v>2715</v>
      </c>
    </row>
    <row r="501" spans="1:9" ht="14.25" hidden="1" customHeight="1" x14ac:dyDescent="0.25">
      <c r="A501" s="8" t="s">
        <v>168</v>
      </c>
      <c r="B501" s="60">
        <v>547</v>
      </c>
      <c r="C501" s="101" t="s">
        <v>90</v>
      </c>
      <c r="D501" s="101" t="s">
        <v>62</v>
      </c>
      <c r="E501" s="101" t="s">
        <v>63</v>
      </c>
      <c r="F501" s="101" t="s">
        <v>64</v>
      </c>
      <c r="G501" s="3">
        <f>G502</f>
        <v>1500</v>
      </c>
      <c r="H501" s="3">
        <f t="shared" ref="H501:I501" si="183">H502</f>
        <v>0</v>
      </c>
      <c r="I501" s="3">
        <f t="shared" si="183"/>
        <v>1500</v>
      </c>
    </row>
    <row r="502" spans="1:9" ht="26.4" hidden="1" x14ac:dyDescent="0.25">
      <c r="A502" s="9" t="s">
        <v>194</v>
      </c>
      <c r="B502" s="58">
        <v>547</v>
      </c>
      <c r="C502" s="59" t="s">
        <v>90</v>
      </c>
      <c r="D502" s="59">
        <v>12</v>
      </c>
      <c r="E502" s="59" t="s">
        <v>63</v>
      </c>
      <c r="F502" s="59" t="s">
        <v>64</v>
      </c>
      <c r="G502" s="55">
        <f t="shared" ref="G502:I506" si="184">G503</f>
        <v>1500</v>
      </c>
      <c r="H502" s="55">
        <f t="shared" si="184"/>
        <v>0</v>
      </c>
      <c r="I502" s="55">
        <f t="shared" si="184"/>
        <v>1500</v>
      </c>
    </row>
    <row r="503" spans="1:9" ht="39.6" hidden="1" x14ac:dyDescent="0.25">
      <c r="A503" s="9" t="s">
        <v>670</v>
      </c>
      <c r="B503" s="58">
        <v>547</v>
      </c>
      <c r="C503" s="59" t="s">
        <v>90</v>
      </c>
      <c r="D503" s="59">
        <v>12</v>
      </c>
      <c r="E503" s="59" t="s">
        <v>196</v>
      </c>
      <c r="F503" s="59" t="s">
        <v>64</v>
      </c>
      <c r="G503" s="55">
        <f>G504</f>
        <v>1500</v>
      </c>
      <c r="H503" s="55">
        <f t="shared" si="184"/>
        <v>0</v>
      </c>
      <c r="I503" s="55">
        <f t="shared" si="184"/>
        <v>1500</v>
      </c>
    </row>
    <row r="504" spans="1:9" ht="33" hidden="1" customHeight="1" x14ac:dyDescent="0.25">
      <c r="A504" s="9" t="s">
        <v>197</v>
      </c>
      <c r="B504" s="58">
        <v>547</v>
      </c>
      <c r="C504" s="59" t="s">
        <v>90</v>
      </c>
      <c r="D504" s="59">
        <v>12</v>
      </c>
      <c r="E504" s="59" t="s">
        <v>558</v>
      </c>
      <c r="F504" s="59" t="s">
        <v>64</v>
      </c>
      <c r="G504" s="55">
        <f t="shared" si="184"/>
        <v>1500</v>
      </c>
      <c r="H504" s="55">
        <f t="shared" si="184"/>
        <v>0</v>
      </c>
      <c r="I504" s="55">
        <f t="shared" si="184"/>
        <v>1500</v>
      </c>
    </row>
    <row r="505" spans="1:9" ht="30.75" hidden="1" customHeight="1" x14ac:dyDescent="0.25">
      <c r="A505" s="9" t="s">
        <v>424</v>
      </c>
      <c r="B505" s="58">
        <v>547</v>
      </c>
      <c r="C505" s="59" t="s">
        <v>90</v>
      </c>
      <c r="D505" s="59">
        <v>12</v>
      </c>
      <c r="E505" s="59" t="s">
        <v>559</v>
      </c>
      <c r="F505" s="59" t="s">
        <v>64</v>
      </c>
      <c r="G505" s="55">
        <f t="shared" si="184"/>
        <v>1500</v>
      </c>
      <c r="H505" s="55">
        <f t="shared" si="184"/>
        <v>0</v>
      </c>
      <c r="I505" s="55">
        <f t="shared" si="184"/>
        <v>1500</v>
      </c>
    </row>
    <row r="506" spans="1:9" hidden="1" x14ac:dyDescent="0.25">
      <c r="A506" s="9" t="s">
        <v>87</v>
      </c>
      <c r="B506" s="58">
        <v>547</v>
      </c>
      <c r="C506" s="59" t="s">
        <v>90</v>
      </c>
      <c r="D506" s="59">
        <v>12</v>
      </c>
      <c r="E506" s="59" t="s">
        <v>559</v>
      </c>
      <c r="F506" s="59">
        <v>800</v>
      </c>
      <c r="G506" s="55">
        <f t="shared" si="184"/>
        <v>1500</v>
      </c>
      <c r="H506" s="55">
        <f t="shared" si="184"/>
        <v>0</v>
      </c>
      <c r="I506" s="55">
        <f t="shared" si="184"/>
        <v>1500</v>
      </c>
    </row>
    <row r="507" spans="1:9" ht="63" hidden="1" customHeight="1" x14ac:dyDescent="0.25">
      <c r="A507" s="9" t="s">
        <v>184</v>
      </c>
      <c r="B507" s="58">
        <v>547</v>
      </c>
      <c r="C507" s="59" t="s">
        <v>90</v>
      </c>
      <c r="D507" s="59">
        <v>12</v>
      </c>
      <c r="E507" s="59" t="s">
        <v>559</v>
      </c>
      <c r="F507" s="59">
        <v>810</v>
      </c>
      <c r="G507" s="55">
        <v>1500</v>
      </c>
      <c r="H507" s="5"/>
      <c r="I507" s="18">
        <f t="shared" si="168"/>
        <v>1500</v>
      </c>
    </row>
    <row r="508" spans="1:9" ht="17.25" customHeight="1" x14ac:dyDescent="0.25">
      <c r="A508" s="8" t="s">
        <v>208</v>
      </c>
      <c r="B508" s="60">
        <v>547</v>
      </c>
      <c r="C508" s="101" t="s">
        <v>209</v>
      </c>
      <c r="D508" s="101" t="s">
        <v>62</v>
      </c>
      <c r="E508" s="101" t="s">
        <v>63</v>
      </c>
      <c r="F508" s="101" t="s">
        <v>64</v>
      </c>
      <c r="G508" s="3">
        <f>G521+G530+G509</f>
        <v>28099.4</v>
      </c>
      <c r="H508" s="3">
        <f t="shared" ref="H508" si="185">H521+H530+H509</f>
        <v>80213.599999999991</v>
      </c>
      <c r="I508" s="3">
        <f>I521+I530+I509</f>
        <v>108313</v>
      </c>
    </row>
    <row r="509" spans="1:9" ht="17.25" customHeight="1" x14ac:dyDescent="0.25">
      <c r="A509" s="9" t="s">
        <v>210</v>
      </c>
      <c r="B509" s="58">
        <v>547</v>
      </c>
      <c r="C509" s="59" t="s">
        <v>209</v>
      </c>
      <c r="D509" s="59" t="s">
        <v>61</v>
      </c>
      <c r="E509" s="59" t="s">
        <v>63</v>
      </c>
      <c r="F509" s="59" t="s">
        <v>64</v>
      </c>
      <c r="G509" s="55">
        <f t="shared" ref="G509:I513" si="186">G510</f>
        <v>15127.6</v>
      </c>
      <c r="H509" s="55">
        <f>H510</f>
        <v>80213.599999999991</v>
      </c>
      <c r="I509" s="55">
        <f t="shared" si="186"/>
        <v>95341.2</v>
      </c>
    </row>
    <row r="510" spans="1:9" ht="17.25" customHeight="1" x14ac:dyDescent="0.25">
      <c r="A510" s="61" t="s">
        <v>376</v>
      </c>
      <c r="B510" s="58">
        <v>547</v>
      </c>
      <c r="C510" s="59" t="s">
        <v>209</v>
      </c>
      <c r="D510" s="59" t="s">
        <v>61</v>
      </c>
      <c r="E510" s="59" t="s">
        <v>110</v>
      </c>
      <c r="F510" s="59" t="s">
        <v>64</v>
      </c>
      <c r="G510" s="55">
        <f t="shared" si="186"/>
        <v>15127.6</v>
      </c>
      <c r="H510" s="55">
        <f t="shared" si="186"/>
        <v>80213.599999999991</v>
      </c>
      <c r="I510" s="55">
        <f t="shared" si="186"/>
        <v>95341.2</v>
      </c>
    </row>
    <row r="511" spans="1:9" ht="17.25" customHeight="1" x14ac:dyDescent="0.25">
      <c r="A511" s="61" t="s">
        <v>125</v>
      </c>
      <c r="B511" s="58">
        <v>547</v>
      </c>
      <c r="C511" s="59" t="s">
        <v>209</v>
      </c>
      <c r="D511" s="59" t="s">
        <v>61</v>
      </c>
      <c r="E511" s="59" t="s">
        <v>126</v>
      </c>
      <c r="F511" s="59" t="s">
        <v>64</v>
      </c>
      <c r="G511" s="55">
        <f t="shared" si="186"/>
        <v>15127.6</v>
      </c>
      <c r="H511" s="55">
        <f>H512+H515+H518</f>
        <v>80213.599999999991</v>
      </c>
      <c r="I511" s="55">
        <f>I512+I515+I518</f>
        <v>95341.2</v>
      </c>
    </row>
    <row r="512" spans="1:9" ht="17.25" customHeight="1" x14ac:dyDescent="0.25">
      <c r="A512" s="61" t="s">
        <v>889</v>
      </c>
      <c r="B512" s="58">
        <v>547</v>
      </c>
      <c r="C512" s="59" t="s">
        <v>209</v>
      </c>
      <c r="D512" s="59" t="s">
        <v>61</v>
      </c>
      <c r="E512" s="59" t="s">
        <v>892</v>
      </c>
      <c r="F512" s="59" t="s">
        <v>64</v>
      </c>
      <c r="G512" s="55">
        <f t="shared" si="186"/>
        <v>15127.6</v>
      </c>
      <c r="H512" s="55">
        <f>H513</f>
        <v>-15127.6</v>
      </c>
      <c r="I512" s="55">
        <f t="shared" si="186"/>
        <v>0</v>
      </c>
    </row>
    <row r="513" spans="1:9" ht="17.25" customHeight="1" x14ac:dyDescent="0.25">
      <c r="A513" s="61" t="s">
        <v>136</v>
      </c>
      <c r="B513" s="58">
        <v>547</v>
      </c>
      <c r="C513" s="59" t="s">
        <v>209</v>
      </c>
      <c r="D513" s="59" t="s">
        <v>61</v>
      </c>
      <c r="E513" s="59" t="s">
        <v>892</v>
      </c>
      <c r="F513" s="59" t="s">
        <v>515</v>
      </c>
      <c r="G513" s="55">
        <f t="shared" si="186"/>
        <v>15127.6</v>
      </c>
      <c r="H513" s="55">
        <f>H514</f>
        <v>-15127.6</v>
      </c>
      <c r="I513" s="55">
        <f t="shared" si="186"/>
        <v>0</v>
      </c>
    </row>
    <row r="514" spans="1:9" ht="17.25" customHeight="1" x14ac:dyDescent="0.25">
      <c r="A514" s="61" t="s">
        <v>890</v>
      </c>
      <c r="B514" s="58">
        <v>547</v>
      </c>
      <c r="C514" s="59" t="s">
        <v>209</v>
      </c>
      <c r="D514" s="59" t="s">
        <v>61</v>
      </c>
      <c r="E514" s="59" t="s">
        <v>892</v>
      </c>
      <c r="F514" s="59" t="s">
        <v>891</v>
      </c>
      <c r="G514" s="55">
        <v>15127.6</v>
      </c>
      <c r="H514" s="116">
        <v>-15127.6</v>
      </c>
      <c r="I514" s="18">
        <f t="shared" si="168"/>
        <v>0</v>
      </c>
    </row>
    <row r="515" spans="1:9" ht="66" x14ac:dyDescent="0.25">
      <c r="A515" s="61" t="s">
        <v>1016</v>
      </c>
      <c r="B515" s="58">
        <v>547</v>
      </c>
      <c r="C515" s="59" t="s">
        <v>209</v>
      </c>
      <c r="D515" s="59" t="s">
        <v>61</v>
      </c>
      <c r="E515" s="59" t="s">
        <v>1014</v>
      </c>
      <c r="F515" s="59" t="s">
        <v>64</v>
      </c>
      <c r="G515" s="55">
        <f>G516</f>
        <v>0</v>
      </c>
      <c r="H515" s="18">
        <f>H516</f>
        <v>82120.899999999994</v>
      </c>
      <c r="I515" s="18">
        <f t="shared" si="168"/>
        <v>82120.899999999994</v>
      </c>
    </row>
    <row r="516" spans="1:9" ht="17.25" customHeight="1" x14ac:dyDescent="0.25">
      <c r="A516" s="61" t="s">
        <v>136</v>
      </c>
      <c r="B516" s="58">
        <v>547</v>
      </c>
      <c r="C516" s="59" t="s">
        <v>209</v>
      </c>
      <c r="D516" s="59" t="s">
        <v>61</v>
      </c>
      <c r="E516" s="59" t="s">
        <v>1014</v>
      </c>
      <c r="F516" s="59" t="s">
        <v>515</v>
      </c>
      <c r="G516" s="55">
        <f>G517</f>
        <v>0</v>
      </c>
      <c r="H516" s="18">
        <f>H517</f>
        <v>82120.899999999994</v>
      </c>
      <c r="I516" s="18">
        <f t="shared" si="168"/>
        <v>82120.899999999994</v>
      </c>
    </row>
    <row r="517" spans="1:9" ht="17.25" customHeight="1" x14ac:dyDescent="0.25">
      <c r="A517" s="61" t="s">
        <v>890</v>
      </c>
      <c r="B517" s="58">
        <v>547</v>
      </c>
      <c r="C517" s="59" t="s">
        <v>209</v>
      </c>
      <c r="D517" s="59" t="s">
        <v>61</v>
      </c>
      <c r="E517" s="59" t="s">
        <v>1014</v>
      </c>
      <c r="F517" s="59" t="s">
        <v>891</v>
      </c>
      <c r="G517" s="55">
        <v>0</v>
      </c>
      <c r="H517" s="18">
        <v>82120.899999999994</v>
      </c>
      <c r="I517" s="18">
        <f t="shared" si="168"/>
        <v>82120.899999999994</v>
      </c>
    </row>
    <row r="518" spans="1:9" ht="52.8" x14ac:dyDescent="0.25">
      <c r="A518" s="61" t="s">
        <v>889</v>
      </c>
      <c r="B518" s="58">
        <v>547</v>
      </c>
      <c r="C518" s="59" t="s">
        <v>209</v>
      </c>
      <c r="D518" s="59" t="s">
        <v>61</v>
      </c>
      <c r="E518" s="59" t="s">
        <v>1015</v>
      </c>
      <c r="F518" s="59" t="s">
        <v>64</v>
      </c>
      <c r="G518" s="55">
        <f>G519</f>
        <v>0</v>
      </c>
      <c r="H518" s="18">
        <f>H519</f>
        <v>13220.3</v>
      </c>
      <c r="I518" s="18">
        <f t="shared" si="168"/>
        <v>13220.3</v>
      </c>
    </row>
    <row r="519" spans="1:9" ht="17.25" customHeight="1" x14ac:dyDescent="0.25">
      <c r="A519" s="61" t="s">
        <v>136</v>
      </c>
      <c r="B519" s="58">
        <v>547</v>
      </c>
      <c r="C519" s="59" t="s">
        <v>209</v>
      </c>
      <c r="D519" s="59" t="s">
        <v>61</v>
      </c>
      <c r="E519" s="59" t="s">
        <v>1015</v>
      </c>
      <c r="F519" s="59" t="s">
        <v>515</v>
      </c>
      <c r="G519" s="55">
        <f>G520</f>
        <v>0</v>
      </c>
      <c r="H519" s="18">
        <f>H520</f>
        <v>13220.3</v>
      </c>
      <c r="I519" s="18">
        <f t="shared" si="168"/>
        <v>13220.3</v>
      </c>
    </row>
    <row r="520" spans="1:9" ht="17.25" customHeight="1" x14ac:dyDescent="0.25">
      <c r="A520" s="61" t="s">
        <v>890</v>
      </c>
      <c r="B520" s="58">
        <v>547</v>
      </c>
      <c r="C520" s="59" t="s">
        <v>209</v>
      </c>
      <c r="D520" s="59" t="s">
        <v>61</v>
      </c>
      <c r="E520" s="59" t="s">
        <v>1015</v>
      </c>
      <c r="F520" s="59" t="s">
        <v>891</v>
      </c>
      <c r="G520" s="55">
        <v>0</v>
      </c>
      <c r="H520" s="18">
        <v>13220.3</v>
      </c>
      <c r="I520" s="18">
        <f t="shared" si="168"/>
        <v>13220.3</v>
      </c>
    </row>
    <row r="521" spans="1:9" hidden="1" x14ac:dyDescent="0.25">
      <c r="A521" s="9" t="s">
        <v>425</v>
      </c>
      <c r="B521" s="58">
        <v>547</v>
      </c>
      <c r="C521" s="59" t="s">
        <v>209</v>
      </c>
      <c r="D521" s="59" t="s">
        <v>66</v>
      </c>
      <c r="E521" s="59" t="s">
        <v>63</v>
      </c>
      <c r="F521" s="59" t="s">
        <v>64</v>
      </c>
      <c r="G521" s="55">
        <f t="shared" ref="G521:I522" si="187">G522</f>
        <v>68.5</v>
      </c>
      <c r="H521" s="55">
        <f t="shared" si="187"/>
        <v>0</v>
      </c>
      <c r="I521" s="55">
        <f t="shared" si="187"/>
        <v>68.5</v>
      </c>
    </row>
    <row r="522" spans="1:9" hidden="1" x14ac:dyDescent="0.25">
      <c r="A522" s="9" t="s">
        <v>376</v>
      </c>
      <c r="B522" s="58">
        <v>547</v>
      </c>
      <c r="C522" s="59" t="s">
        <v>209</v>
      </c>
      <c r="D522" s="59" t="s">
        <v>66</v>
      </c>
      <c r="E522" s="59" t="s">
        <v>110</v>
      </c>
      <c r="F522" s="59" t="s">
        <v>64</v>
      </c>
      <c r="G522" s="55">
        <f t="shared" si="187"/>
        <v>68.5</v>
      </c>
      <c r="H522" s="55">
        <f t="shared" si="187"/>
        <v>0</v>
      </c>
      <c r="I522" s="55">
        <f t="shared" si="187"/>
        <v>68.5</v>
      </c>
    </row>
    <row r="523" spans="1:9" hidden="1" x14ac:dyDescent="0.25">
      <c r="A523" s="9" t="s">
        <v>136</v>
      </c>
      <c r="B523" s="58">
        <v>547</v>
      </c>
      <c r="C523" s="59" t="s">
        <v>209</v>
      </c>
      <c r="D523" s="59" t="s">
        <v>66</v>
      </c>
      <c r="E523" s="59" t="s">
        <v>126</v>
      </c>
      <c r="F523" s="59" t="s">
        <v>64</v>
      </c>
      <c r="G523" s="55">
        <f>G524+G527</f>
        <v>68.5</v>
      </c>
      <c r="H523" s="55">
        <f t="shared" ref="H523:I523" si="188">H524+H527</f>
        <v>0</v>
      </c>
      <c r="I523" s="55">
        <f t="shared" si="188"/>
        <v>68.5</v>
      </c>
    </row>
    <row r="524" spans="1:9" ht="42.75" hidden="1" customHeight="1" x14ac:dyDescent="0.25">
      <c r="A524" s="9" t="s">
        <v>218</v>
      </c>
      <c r="B524" s="58">
        <v>547</v>
      </c>
      <c r="C524" s="59" t="s">
        <v>209</v>
      </c>
      <c r="D524" s="59" t="s">
        <v>66</v>
      </c>
      <c r="E524" s="54" t="s">
        <v>488</v>
      </c>
      <c r="F524" s="59" t="s">
        <v>64</v>
      </c>
      <c r="G524" s="56">
        <f t="shared" ref="G524:I525" si="189">G525</f>
        <v>0</v>
      </c>
      <c r="H524" s="56">
        <f t="shared" si="189"/>
        <v>0</v>
      </c>
      <c r="I524" s="56">
        <f t="shared" si="189"/>
        <v>0</v>
      </c>
    </row>
    <row r="525" spans="1:9" hidden="1" x14ac:dyDescent="0.25">
      <c r="A525" s="9" t="s">
        <v>87</v>
      </c>
      <c r="B525" s="58">
        <v>547</v>
      </c>
      <c r="C525" s="59" t="s">
        <v>209</v>
      </c>
      <c r="D525" s="59" t="s">
        <v>66</v>
      </c>
      <c r="E525" s="54" t="s">
        <v>488</v>
      </c>
      <c r="F525" s="59" t="s">
        <v>484</v>
      </c>
      <c r="G525" s="56">
        <f t="shared" si="189"/>
        <v>0</v>
      </c>
      <c r="H525" s="56">
        <f t="shared" si="189"/>
        <v>0</v>
      </c>
      <c r="I525" s="56">
        <f t="shared" si="189"/>
        <v>0</v>
      </c>
    </row>
    <row r="526" spans="1:9" ht="66" hidden="1" x14ac:dyDescent="0.25">
      <c r="A526" s="9" t="s">
        <v>184</v>
      </c>
      <c r="B526" s="58">
        <v>547</v>
      </c>
      <c r="C526" s="59" t="s">
        <v>209</v>
      </c>
      <c r="D526" s="59" t="s">
        <v>66</v>
      </c>
      <c r="E526" s="54" t="s">
        <v>488</v>
      </c>
      <c r="F526" s="59" t="s">
        <v>485</v>
      </c>
      <c r="G526" s="56">
        <v>0</v>
      </c>
      <c r="H526" s="56"/>
      <c r="I526" s="56"/>
    </row>
    <row r="527" spans="1:9" ht="60" hidden="1" customHeight="1" x14ac:dyDescent="0.25">
      <c r="A527" s="9" t="s">
        <v>486</v>
      </c>
      <c r="B527" s="58">
        <v>547</v>
      </c>
      <c r="C527" s="59" t="s">
        <v>209</v>
      </c>
      <c r="D527" s="59" t="s">
        <v>66</v>
      </c>
      <c r="E527" s="54" t="s">
        <v>489</v>
      </c>
      <c r="F527" s="59" t="s">
        <v>64</v>
      </c>
      <c r="G527" s="56">
        <f t="shared" ref="G527:I528" si="190">G528</f>
        <v>68.5</v>
      </c>
      <c r="H527" s="56">
        <f t="shared" si="190"/>
        <v>0</v>
      </c>
      <c r="I527" s="56">
        <f t="shared" si="190"/>
        <v>68.5</v>
      </c>
    </row>
    <row r="528" spans="1:9" hidden="1" x14ac:dyDescent="0.25">
      <c r="A528" s="9" t="s">
        <v>87</v>
      </c>
      <c r="B528" s="58">
        <v>547</v>
      </c>
      <c r="C528" s="59" t="s">
        <v>209</v>
      </c>
      <c r="D528" s="59" t="s">
        <v>66</v>
      </c>
      <c r="E528" s="54" t="s">
        <v>489</v>
      </c>
      <c r="F528" s="59" t="s">
        <v>484</v>
      </c>
      <c r="G528" s="56">
        <f t="shared" si="190"/>
        <v>68.5</v>
      </c>
      <c r="H528" s="56">
        <f t="shared" si="190"/>
        <v>0</v>
      </c>
      <c r="I528" s="56">
        <f t="shared" si="190"/>
        <v>68.5</v>
      </c>
    </row>
    <row r="529" spans="1:9" ht="61.2" hidden="1" customHeight="1" x14ac:dyDescent="0.25">
      <c r="A529" s="9" t="s">
        <v>184</v>
      </c>
      <c r="B529" s="58">
        <v>547</v>
      </c>
      <c r="C529" s="59" t="s">
        <v>209</v>
      </c>
      <c r="D529" s="59" t="s">
        <v>66</v>
      </c>
      <c r="E529" s="54" t="s">
        <v>489</v>
      </c>
      <c r="F529" s="59" t="s">
        <v>485</v>
      </c>
      <c r="G529" s="56">
        <v>68.5</v>
      </c>
      <c r="H529" s="5"/>
      <c r="I529" s="18">
        <f t="shared" ref="I529:I588" si="191">G529+H529</f>
        <v>68.5</v>
      </c>
    </row>
    <row r="530" spans="1:9" ht="16.2" hidden="1" customHeight="1" x14ac:dyDescent="0.25">
      <c r="A530" s="9" t="s">
        <v>795</v>
      </c>
      <c r="B530" s="58" t="s">
        <v>796</v>
      </c>
      <c r="C530" s="59" t="s">
        <v>209</v>
      </c>
      <c r="D530" s="59" t="s">
        <v>78</v>
      </c>
      <c r="E530" s="54" t="s">
        <v>63</v>
      </c>
      <c r="F530" s="59" t="s">
        <v>64</v>
      </c>
      <c r="G530" s="56">
        <f t="shared" ref="G530:I531" si="192">G531</f>
        <v>12903.3</v>
      </c>
      <c r="H530" s="56">
        <f t="shared" si="192"/>
        <v>0</v>
      </c>
      <c r="I530" s="56">
        <f t="shared" si="192"/>
        <v>12903.3</v>
      </c>
    </row>
    <row r="531" spans="1:9" ht="45.75" hidden="1" customHeight="1" x14ac:dyDescent="0.25">
      <c r="A531" s="9" t="s">
        <v>797</v>
      </c>
      <c r="B531" s="58" t="s">
        <v>796</v>
      </c>
      <c r="C531" s="59" t="s">
        <v>209</v>
      </c>
      <c r="D531" s="59" t="s">
        <v>78</v>
      </c>
      <c r="E531" s="54" t="s">
        <v>798</v>
      </c>
      <c r="F531" s="59" t="s">
        <v>64</v>
      </c>
      <c r="G531" s="56">
        <f t="shared" si="192"/>
        <v>12903.3</v>
      </c>
      <c r="H531" s="56">
        <f t="shared" si="192"/>
        <v>0</v>
      </c>
      <c r="I531" s="56">
        <f t="shared" si="192"/>
        <v>12903.3</v>
      </c>
    </row>
    <row r="532" spans="1:9" ht="78" hidden="1" customHeight="1" x14ac:dyDescent="0.25">
      <c r="A532" s="9" t="s">
        <v>799</v>
      </c>
      <c r="B532" s="58" t="s">
        <v>796</v>
      </c>
      <c r="C532" s="59" t="s">
        <v>209</v>
      </c>
      <c r="D532" s="59" t="s">
        <v>78</v>
      </c>
      <c r="E532" s="54" t="s">
        <v>800</v>
      </c>
      <c r="F532" s="59" t="s">
        <v>64</v>
      </c>
      <c r="G532" s="56">
        <f>G533+G536</f>
        <v>12903.3</v>
      </c>
      <c r="H532" s="56">
        <f t="shared" ref="H532:I532" si="193">H533+H536</f>
        <v>0</v>
      </c>
      <c r="I532" s="56">
        <f t="shared" si="193"/>
        <v>12903.3</v>
      </c>
    </row>
    <row r="533" spans="1:9" ht="59.25" hidden="1" customHeight="1" x14ac:dyDescent="0.25">
      <c r="A533" s="9" t="s">
        <v>801</v>
      </c>
      <c r="B533" s="58">
        <v>547</v>
      </c>
      <c r="C533" s="59" t="s">
        <v>209</v>
      </c>
      <c r="D533" s="59" t="s">
        <v>78</v>
      </c>
      <c r="E533" s="54" t="s">
        <v>802</v>
      </c>
      <c r="F533" s="59" t="s">
        <v>64</v>
      </c>
      <c r="G533" s="56">
        <f t="shared" ref="G533:I534" si="194">G534</f>
        <v>12000</v>
      </c>
      <c r="H533" s="56">
        <f t="shared" si="194"/>
        <v>0</v>
      </c>
      <c r="I533" s="56">
        <f t="shared" si="194"/>
        <v>12000</v>
      </c>
    </row>
    <row r="534" spans="1:9" ht="16.2" hidden="1" customHeight="1" x14ac:dyDescent="0.25">
      <c r="A534" s="9" t="s">
        <v>136</v>
      </c>
      <c r="B534" s="58">
        <v>547</v>
      </c>
      <c r="C534" s="59" t="s">
        <v>209</v>
      </c>
      <c r="D534" s="59" t="s">
        <v>78</v>
      </c>
      <c r="E534" s="54" t="s">
        <v>802</v>
      </c>
      <c r="F534" s="59">
        <v>500</v>
      </c>
      <c r="G534" s="56">
        <f t="shared" si="194"/>
        <v>12000</v>
      </c>
      <c r="H534" s="56">
        <f t="shared" si="194"/>
        <v>0</v>
      </c>
      <c r="I534" s="56">
        <f t="shared" si="194"/>
        <v>12000</v>
      </c>
    </row>
    <row r="535" spans="1:9" ht="16.2" hidden="1" customHeight="1" x14ac:dyDescent="0.25">
      <c r="A535" s="9" t="s">
        <v>54</v>
      </c>
      <c r="B535" s="58">
        <v>547</v>
      </c>
      <c r="C535" s="59" t="s">
        <v>209</v>
      </c>
      <c r="D535" s="59" t="s">
        <v>78</v>
      </c>
      <c r="E535" s="54" t="s">
        <v>802</v>
      </c>
      <c r="F535" s="59">
        <v>540</v>
      </c>
      <c r="G535" s="56">
        <v>12000</v>
      </c>
      <c r="H535" s="5"/>
      <c r="I535" s="18">
        <f t="shared" si="191"/>
        <v>12000</v>
      </c>
    </row>
    <row r="536" spans="1:9" ht="43.95" hidden="1" customHeight="1" x14ac:dyDescent="0.25">
      <c r="A536" s="111" t="s">
        <v>803</v>
      </c>
      <c r="B536" s="58">
        <v>547</v>
      </c>
      <c r="C536" s="59" t="s">
        <v>209</v>
      </c>
      <c r="D536" s="59" t="s">
        <v>78</v>
      </c>
      <c r="E536" s="54" t="s">
        <v>804</v>
      </c>
      <c r="F536" s="59" t="s">
        <v>64</v>
      </c>
      <c r="G536" s="56">
        <f t="shared" ref="G536:I537" si="195">G537</f>
        <v>903.3</v>
      </c>
      <c r="H536" s="56">
        <f t="shared" si="195"/>
        <v>0</v>
      </c>
      <c r="I536" s="56">
        <f t="shared" si="195"/>
        <v>903.3</v>
      </c>
    </row>
    <row r="537" spans="1:9" ht="16.2" hidden="1" customHeight="1" x14ac:dyDescent="0.25">
      <c r="A537" s="10" t="s">
        <v>136</v>
      </c>
      <c r="B537" s="58">
        <v>547</v>
      </c>
      <c r="C537" s="59" t="s">
        <v>209</v>
      </c>
      <c r="D537" s="59" t="s">
        <v>78</v>
      </c>
      <c r="E537" s="54" t="s">
        <v>804</v>
      </c>
      <c r="F537" s="59">
        <v>500</v>
      </c>
      <c r="G537" s="56">
        <f t="shared" si="195"/>
        <v>903.3</v>
      </c>
      <c r="H537" s="56">
        <f t="shared" si="195"/>
        <v>0</v>
      </c>
      <c r="I537" s="56">
        <f t="shared" si="195"/>
        <v>903.3</v>
      </c>
    </row>
    <row r="538" spans="1:9" ht="16.2" hidden="1" customHeight="1" x14ac:dyDescent="0.25">
      <c r="A538" s="9" t="s">
        <v>54</v>
      </c>
      <c r="B538" s="58">
        <v>547</v>
      </c>
      <c r="C538" s="59" t="s">
        <v>209</v>
      </c>
      <c r="D538" s="59" t="s">
        <v>78</v>
      </c>
      <c r="E538" s="54" t="s">
        <v>804</v>
      </c>
      <c r="F538" s="59">
        <v>540</v>
      </c>
      <c r="G538" s="56">
        <v>903.3</v>
      </c>
      <c r="H538" s="5"/>
      <c r="I538" s="18">
        <f t="shared" si="191"/>
        <v>903.3</v>
      </c>
    </row>
    <row r="539" spans="1:9" ht="16.5" hidden="1" customHeight="1" x14ac:dyDescent="0.25">
      <c r="A539" s="8" t="s">
        <v>273</v>
      </c>
      <c r="B539" s="60">
        <v>547</v>
      </c>
      <c r="C539" s="101" t="s">
        <v>183</v>
      </c>
      <c r="D539" s="101" t="s">
        <v>62</v>
      </c>
      <c r="E539" s="101" t="s">
        <v>63</v>
      </c>
      <c r="F539" s="101" t="s">
        <v>64</v>
      </c>
      <c r="G539" s="3">
        <f>G540+G558</f>
        <v>10294.5</v>
      </c>
      <c r="H539" s="3">
        <f t="shared" ref="H539:I539" si="196">H540+H558</f>
        <v>0</v>
      </c>
      <c r="I539" s="3">
        <f t="shared" si="196"/>
        <v>10294.5</v>
      </c>
    </row>
    <row r="540" spans="1:9" hidden="1" x14ac:dyDescent="0.25">
      <c r="A540" s="9" t="s">
        <v>274</v>
      </c>
      <c r="B540" s="58">
        <v>547</v>
      </c>
      <c r="C540" s="59" t="s">
        <v>183</v>
      </c>
      <c r="D540" s="59" t="s">
        <v>61</v>
      </c>
      <c r="E540" s="59" t="s">
        <v>63</v>
      </c>
      <c r="F540" s="59" t="s">
        <v>64</v>
      </c>
      <c r="G540" s="55">
        <f t="shared" ref="G540:I544" si="197">G541</f>
        <v>9165.7999999999993</v>
      </c>
      <c r="H540" s="55">
        <f t="shared" si="197"/>
        <v>0</v>
      </c>
      <c r="I540" s="55">
        <f t="shared" si="197"/>
        <v>9165.7999999999993</v>
      </c>
    </row>
    <row r="541" spans="1:9" ht="26.4" hidden="1" x14ac:dyDescent="0.25">
      <c r="A541" s="9" t="s">
        <v>109</v>
      </c>
      <c r="B541" s="58">
        <v>547</v>
      </c>
      <c r="C541" s="59" t="s">
        <v>183</v>
      </c>
      <c r="D541" s="59" t="s">
        <v>61</v>
      </c>
      <c r="E541" s="59" t="s">
        <v>110</v>
      </c>
      <c r="F541" s="59" t="s">
        <v>64</v>
      </c>
      <c r="G541" s="55">
        <f t="shared" si="197"/>
        <v>9165.7999999999993</v>
      </c>
      <c r="H541" s="55">
        <f t="shared" si="197"/>
        <v>0</v>
      </c>
      <c r="I541" s="55">
        <f t="shared" si="197"/>
        <v>9165.7999999999993</v>
      </c>
    </row>
    <row r="542" spans="1:9" ht="29.25" hidden="1" customHeight="1" x14ac:dyDescent="0.25">
      <c r="A542" s="9" t="s">
        <v>125</v>
      </c>
      <c r="B542" s="58">
        <v>547</v>
      </c>
      <c r="C542" s="59" t="s">
        <v>183</v>
      </c>
      <c r="D542" s="59" t="s">
        <v>61</v>
      </c>
      <c r="E542" s="59" t="s">
        <v>126</v>
      </c>
      <c r="F542" s="59" t="s">
        <v>64</v>
      </c>
      <c r="G542" s="55">
        <f>G543+G546+G549++G552+G555</f>
        <v>9165.7999999999993</v>
      </c>
      <c r="H542" s="55">
        <f t="shared" ref="H542:I542" si="198">H543+H546+H549++H552+H555</f>
        <v>0</v>
      </c>
      <c r="I542" s="55">
        <f t="shared" si="198"/>
        <v>9165.7999999999993</v>
      </c>
    </row>
    <row r="543" spans="1:9" ht="60" hidden="1" customHeight="1" x14ac:dyDescent="0.25">
      <c r="A543" s="9" t="s">
        <v>563</v>
      </c>
      <c r="B543" s="58">
        <v>547</v>
      </c>
      <c r="C543" s="59" t="s">
        <v>183</v>
      </c>
      <c r="D543" s="59" t="s">
        <v>61</v>
      </c>
      <c r="E543" s="59" t="s">
        <v>292</v>
      </c>
      <c r="F543" s="59" t="s">
        <v>64</v>
      </c>
      <c r="G543" s="55">
        <f t="shared" si="197"/>
        <v>7881.3</v>
      </c>
      <c r="H543" s="55">
        <f t="shared" si="197"/>
        <v>0</v>
      </c>
      <c r="I543" s="55">
        <f t="shared" si="197"/>
        <v>7881.3</v>
      </c>
    </row>
    <row r="544" spans="1:9" hidden="1" x14ac:dyDescent="0.25">
      <c r="A544" s="10" t="s">
        <v>136</v>
      </c>
      <c r="B544" s="58">
        <v>547</v>
      </c>
      <c r="C544" s="59" t="s">
        <v>183</v>
      </c>
      <c r="D544" s="59" t="s">
        <v>61</v>
      </c>
      <c r="E544" s="59" t="s">
        <v>292</v>
      </c>
      <c r="F544" s="59">
        <v>500</v>
      </c>
      <c r="G544" s="55">
        <f t="shared" si="197"/>
        <v>7881.3</v>
      </c>
      <c r="H544" s="55">
        <f t="shared" si="197"/>
        <v>0</v>
      </c>
      <c r="I544" s="55">
        <f t="shared" si="197"/>
        <v>7881.3</v>
      </c>
    </row>
    <row r="545" spans="1:9" hidden="1" x14ac:dyDescent="0.25">
      <c r="A545" s="9" t="s">
        <v>137</v>
      </c>
      <c r="B545" s="58">
        <v>547</v>
      </c>
      <c r="C545" s="59" t="s">
        <v>183</v>
      </c>
      <c r="D545" s="59" t="s">
        <v>61</v>
      </c>
      <c r="E545" s="59" t="s">
        <v>292</v>
      </c>
      <c r="F545" s="59">
        <v>530</v>
      </c>
      <c r="G545" s="55">
        <v>7881.3</v>
      </c>
      <c r="H545" s="5"/>
      <c r="I545" s="18">
        <f t="shared" si="191"/>
        <v>7881.3</v>
      </c>
    </row>
    <row r="546" spans="1:9" ht="39.6" hidden="1" x14ac:dyDescent="0.25">
      <c r="A546" s="9" t="s">
        <v>805</v>
      </c>
      <c r="B546" s="58" t="s">
        <v>796</v>
      </c>
      <c r="C546" s="59" t="s">
        <v>183</v>
      </c>
      <c r="D546" s="59" t="s">
        <v>61</v>
      </c>
      <c r="E546" s="59" t="s">
        <v>806</v>
      </c>
      <c r="F546" s="59" t="s">
        <v>64</v>
      </c>
      <c r="G546" s="55">
        <f t="shared" ref="G546:I547" si="199">G547</f>
        <v>810</v>
      </c>
      <c r="H546" s="55">
        <f t="shared" si="199"/>
        <v>0</v>
      </c>
      <c r="I546" s="55">
        <f t="shared" si="199"/>
        <v>810</v>
      </c>
    </row>
    <row r="547" spans="1:9" hidden="1" x14ac:dyDescent="0.25">
      <c r="A547" s="10" t="s">
        <v>136</v>
      </c>
      <c r="B547" s="58" t="s">
        <v>796</v>
      </c>
      <c r="C547" s="59" t="s">
        <v>183</v>
      </c>
      <c r="D547" s="59" t="s">
        <v>61</v>
      </c>
      <c r="E547" s="59" t="s">
        <v>806</v>
      </c>
      <c r="F547" s="59" t="s">
        <v>515</v>
      </c>
      <c r="G547" s="55">
        <f t="shared" si="199"/>
        <v>810</v>
      </c>
      <c r="H547" s="55">
        <f t="shared" si="199"/>
        <v>0</v>
      </c>
      <c r="I547" s="55">
        <f t="shared" si="199"/>
        <v>810</v>
      </c>
    </row>
    <row r="548" spans="1:9" hidden="1" x14ac:dyDescent="0.25">
      <c r="A548" s="9" t="s">
        <v>54</v>
      </c>
      <c r="B548" s="58" t="s">
        <v>796</v>
      </c>
      <c r="C548" s="59" t="s">
        <v>183</v>
      </c>
      <c r="D548" s="59" t="s">
        <v>61</v>
      </c>
      <c r="E548" s="59" t="s">
        <v>806</v>
      </c>
      <c r="F548" s="59" t="s">
        <v>550</v>
      </c>
      <c r="G548" s="55">
        <v>810</v>
      </c>
      <c r="H548" s="5"/>
      <c r="I548" s="18">
        <f t="shared" si="191"/>
        <v>810</v>
      </c>
    </row>
    <row r="549" spans="1:9" ht="39.6" hidden="1" x14ac:dyDescent="0.25">
      <c r="A549" s="9" t="s">
        <v>807</v>
      </c>
      <c r="B549" s="58" t="s">
        <v>796</v>
      </c>
      <c r="C549" s="59" t="s">
        <v>183</v>
      </c>
      <c r="D549" s="59" t="s">
        <v>61</v>
      </c>
      <c r="E549" s="59" t="s">
        <v>808</v>
      </c>
      <c r="F549" s="59" t="s">
        <v>64</v>
      </c>
      <c r="G549" s="55">
        <f t="shared" ref="G549:G550" si="200">G550</f>
        <v>0</v>
      </c>
      <c r="H549" s="5"/>
      <c r="I549" s="18">
        <f t="shared" si="191"/>
        <v>0</v>
      </c>
    </row>
    <row r="550" spans="1:9" hidden="1" x14ac:dyDescent="0.25">
      <c r="A550" s="10" t="s">
        <v>136</v>
      </c>
      <c r="B550" s="58" t="s">
        <v>796</v>
      </c>
      <c r="C550" s="59" t="s">
        <v>183</v>
      </c>
      <c r="D550" s="59" t="s">
        <v>61</v>
      </c>
      <c r="E550" s="59" t="s">
        <v>808</v>
      </c>
      <c r="F550" s="59" t="s">
        <v>515</v>
      </c>
      <c r="G550" s="55">
        <f t="shared" si="200"/>
        <v>0</v>
      </c>
      <c r="H550" s="5"/>
      <c r="I550" s="18">
        <f t="shared" si="191"/>
        <v>0</v>
      </c>
    </row>
    <row r="551" spans="1:9" hidden="1" x14ac:dyDescent="0.25">
      <c r="A551" s="9" t="s">
        <v>54</v>
      </c>
      <c r="B551" s="58" t="s">
        <v>796</v>
      </c>
      <c r="C551" s="59" t="s">
        <v>183</v>
      </c>
      <c r="D551" s="59" t="s">
        <v>61</v>
      </c>
      <c r="E551" s="59" t="s">
        <v>808</v>
      </c>
      <c r="F551" s="59" t="s">
        <v>550</v>
      </c>
      <c r="G551" s="55"/>
      <c r="H551" s="5"/>
      <c r="I551" s="18">
        <f t="shared" si="191"/>
        <v>0</v>
      </c>
    </row>
    <row r="552" spans="1:9" ht="45.75" hidden="1" customHeight="1" x14ac:dyDescent="0.25">
      <c r="A552" s="107" t="s">
        <v>851</v>
      </c>
      <c r="B552" s="58" t="s">
        <v>796</v>
      </c>
      <c r="C552" s="59" t="s">
        <v>183</v>
      </c>
      <c r="D552" s="59" t="s">
        <v>61</v>
      </c>
      <c r="E552" s="59" t="s">
        <v>852</v>
      </c>
      <c r="F552" s="59" t="s">
        <v>64</v>
      </c>
      <c r="G552" s="55">
        <f>G553</f>
        <v>473.5</v>
      </c>
      <c r="H552" s="55">
        <f t="shared" ref="H552:I553" si="201">H553</f>
        <v>0</v>
      </c>
      <c r="I552" s="55">
        <f t="shared" si="201"/>
        <v>473.5</v>
      </c>
    </row>
    <row r="553" spans="1:9" ht="19.2" hidden="1" customHeight="1" x14ac:dyDescent="0.25">
      <c r="A553" s="10" t="s">
        <v>136</v>
      </c>
      <c r="B553" s="58" t="s">
        <v>796</v>
      </c>
      <c r="C553" s="59" t="s">
        <v>183</v>
      </c>
      <c r="D553" s="59" t="s">
        <v>61</v>
      </c>
      <c r="E553" s="59" t="s">
        <v>852</v>
      </c>
      <c r="F553" s="59" t="s">
        <v>515</v>
      </c>
      <c r="G553" s="55">
        <f>G554</f>
        <v>473.5</v>
      </c>
      <c r="H553" s="55">
        <f t="shared" si="201"/>
        <v>0</v>
      </c>
      <c r="I553" s="55">
        <f t="shared" si="201"/>
        <v>473.5</v>
      </c>
    </row>
    <row r="554" spans="1:9" ht="19.2" hidden="1" customHeight="1" x14ac:dyDescent="0.25">
      <c r="A554" s="9" t="s">
        <v>54</v>
      </c>
      <c r="B554" s="58" t="s">
        <v>796</v>
      </c>
      <c r="C554" s="59" t="s">
        <v>183</v>
      </c>
      <c r="D554" s="59" t="s">
        <v>61</v>
      </c>
      <c r="E554" s="59" t="s">
        <v>852</v>
      </c>
      <c r="F554" s="59" t="s">
        <v>550</v>
      </c>
      <c r="G554" s="55">
        <v>473.5</v>
      </c>
      <c r="H554" s="5"/>
      <c r="I554" s="18">
        <f t="shared" si="191"/>
        <v>473.5</v>
      </c>
    </row>
    <row r="555" spans="1:9" ht="26.4" hidden="1" x14ac:dyDescent="0.25">
      <c r="A555" s="107" t="s">
        <v>853</v>
      </c>
      <c r="B555" s="58" t="s">
        <v>796</v>
      </c>
      <c r="C555" s="59" t="s">
        <v>183</v>
      </c>
      <c r="D555" s="59" t="s">
        <v>61</v>
      </c>
      <c r="E555" s="59" t="s">
        <v>854</v>
      </c>
      <c r="F555" s="59" t="s">
        <v>64</v>
      </c>
      <c r="G555" s="55">
        <f>G556</f>
        <v>1</v>
      </c>
      <c r="H555" s="55">
        <f t="shared" ref="H555:I556" si="202">H556</f>
        <v>0</v>
      </c>
      <c r="I555" s="55">
        <f t="shared" si="202"/>
        <v>1</v>
      </c>
    </row>
    <row r="556" spans="1:9" hidden="1" x14ac:dyDescent="0.25">
      <c r="A556" s="10" t="s">
        <v>136</v>
      </c>
      <c r="B556" s="58" t="s">
        <v>796</v>
      </c>
      <c r="C556" s="59" t="s">
        <v>183</v>
      </c>
      <c r="D556" s="59" t="s">
        <v>61</v>
      </c>
      <c r="E556" s="59" t="s">
        <v>854</v>
      </c>
      <c r="F556" s="59" t="s">
        <v>515</v>
      </c>
      <c r="G556" s="55">
        <f>G557</f>
        <v>1</v>
      </c>
      <c r="H556" s="55">
        <f t="shared" si="202"/>
        <v>0</v>
      </c>
      <c r="I556" s="55">
        <f t="shared" si="202"/>
        <v>1</v>
      </c>
    </row>
    <row r="557" spans="1:9" hidden="1" x14ac:dyDescent="0.25">
      <c r="A557" s="9" t="s">
        <v>54</v>
      </c>
      <c r="B557" s="58" t="s">
        <v>796</v>
      </c>
      <c r="C557" s="59" t="s">
        <v>183</v>
      </c>
      <c r="D557" s="59" t="s">
        <v>61</v>
      </c>
      <c r="E557" s="59" t="s">
        <v>854</v>
      </c>
      <c r="F557" s="59" t="s">
        <v>550</v>
      </c>
      <c r="G557" s="55">
        <v>1</v>
      </c>
      <c r="H557" s="5"/>
      <c r="I557" s="18">
        <f t="shared" si="191"/>
        <v>1</v>
      </c>
    </row>
    <row r="558" spans="1:9" ht="26.4" hidden="1" x14ac:dyDescent="0.25">
      <c r="A558" s="110" t="s">
        <v>293</v>
      </c>
      <c r="B558" s="58" t="s">
        <v>796</v>
      </c>
      <c r="C558" s="59" t="s">
        <v>183</v>
      </c>
      <c r="D558" s="59" t="s">
        <v>90</v>
      </c>
      <c r="E558" s="59" t="s">
        <v>63</v>
      </c>
      <c r="F558" s="59" t="s">
        <v>64</v>
      </c>
      <c r="G558" s="55">
        <f>G559+G562</f>
        <v>1128.7</v>
      </c>
      <c r="H558" s="55">
        <f t="shared" ref="H558:I558" si="203">H559+H562</f>
        <v>0</v>
      </c>
      <c r="I558" s="55">
        <f t="shared" si="203"/>
        <v>1128.7</v>
      </c>
    </row>
    <row r="559" spans="1:9" ht="39.6" hidden="1" x14ac:dyDescent="0.25">
      <c r="A559" s="9" t="s">
        <v>855</v>
      </c>
      <c r="B559" s="58" t="s">
        <v>796</v>
      </c>
      <c r="C559" s="59" t="s">
        <v>183</v>
      </c>
      <c r="D559" s="59" t="s">
        <v>90</v>
      </c>
      <c r="E559" s="59" t="s">
        <v>856</v>
      </c>
      <c r="F559" s="59" t="s">
        <v>64</v>
      </c>
      <c r="G559" s="55">
        <f t="shared" ref="G559:I560" si="204">G560</f>
        <v>1128</v>
      </c>
      <c r="H559" s="55">
        <f t="shared" si="204"/>
        <v>0</v>
      </c>
      <c r="I559" s="55">
        <f t="shared" si="204"/>
        <v>1128</v>
      </c>
    </row>
    <row r="560" spans="1:9" hidden="1" x14ac:dyDescent="0.25">
      <c r="A560" s="10" t="s">
        <v>136</v>
      </c>
      <c r="B560" s="58" t="s">
        <v>796</v>
      </c>
      <c r="C560" s="59" t="s">
        <v>183</v>
      </c>
      <c r="D560" s="59" t="s">
        <v>90</v>
      </c>
      <c r="E560" s="59" t="s">
        <v>856</v>
      </c>
      <c r="F560" s="59" t="s">
        <v>515</v>
      </c>
      <c r="G560" s="55">
        <f t="shared" si="204"/>
        <v>1128</v>
      </c>
      <c r="H560" s="55">
        <f t="shared" si="204"/>
        <v>0</v>
      </c>
      <c r="I560" s="55">
        <f t="shared" si="204"/>
        <v>1128</v>
      </c>
    </row>
    <row r="561" spans="1:9" hidden="1" x14ac:dyDescent="0.25">
      <c r="A561" s="9" t="s">
        <v>54</v>
      </c>
      <c r="B561" s="58" t="s">
        <v>796</v>
      </c>
      <c r="C561" s="59" t="s">
        <v>183</v>
      </c>
      <c r="D561" s="59" t="s">
        <v>90</v>
      </c>
      <c r="E561" s="59" t="s">
        <v>856</v>
      </c>
      <c r="F561" s="59" t="s">
        <v>550</v>
      </c>
      <c r="G561" s="55">
        <v>1128</v>
      </c>
      <c r="H561" s="5"/>
      <c r="I561" s="18">
        <f t="shared" si="191"/>
        <v>1128</v>
      </c>
    </row>
    <row r="562" spans="1:9" ht="45" hidden="1" customHeight="1" x14ac:dyDescent="0.25">
      <c r="A562" s="9" t="s">
        <v>857</v>
      </c>
      <c r="B562" s="58" t="s">
        <v>796</v>
      </c>
      <c r="C562" s="59" t="s">
        <v>183</v>
      </c>
      <c r="D562" s="59" t="s">
        <v>90</v>
      </c>
      <c r="E562" s="59" t="s">
        <v>858</v>
      </c>
      <c r="F562" s="59" t="s">
        <v>64</v>
      </c>
      <c r="G562" s="55">
        <f t="shared" ref="G562:I563" si="205">G563</f>
        <v>0.7</v>
      </c>
      <c r="H562" s="55">
        <f t="shared" si="205"/>
        <v>0</v>
      </c>
      <c r="I562" s="55">
        <f t="shared" si="205"/>
        <v>0.7</v>
      </c>
    </row>
    <row r="563" spans="1:9" hidden="1" x14ac:dyDescent="0.25">
      <c r="A563" s="10" t="s">
        <v>136</v>
      </c>
      <c r="B563" s="58" t="s">
        <v>796</v>
      </c>
      <c r="C563" s="59" t="s">
        <v>183</v>
      </c>
      <c r="D563" s="59" t="s">
        <v>90</v>
      </c>
      <c r="E563" s="59" t="s">
        <v>858</v>
      </c>
      <c r="F563" s="59" t="s">
        <v>515</v>
      </c>
      <c r="G563" s="55">
        <f t="shared" si="205"/>
        <v>0.7</v>
      </c>
      <c r="H563" s="55">
        <f t="shared" si="205"/>
        <v>0</v>
      </c>
      <c r="I563" s="55">
        <f t="shared" si="205"/>
        <v>0.7</v>
      </c>
    </row>
    <row r="564" spans="1:9" hidden="1" x14ac:dyDescent="0.25">
      <c r="A564" s="9" t="s">
        <v>54</v>
      </c>
      <c r="B564" s="58" t="s">
        <v>796</v>
      </c>
      <c r="C564" s="59" t="s">
        <v>183</v>
      </c>
      <c r="D564" s="59" t="s">
        <v>90</v>
      </c>
      <c r="E564" s="59" t="s">
        <v>858</v>
      </c>
      <c r="F564" s="59" t="s">
        <v>550</v>
      </c>
      <c r="G564" s="55">
        <v>0.7</v>
      </c>
      <c r="H564" s="5"/>
      <c r="I564" s="18">
        <f t="shared" si="191"/>
        <v>0.7</v>
      </c>
    </row>
    <row r="565" spans="1:9" hidden="1" x14ac:dyDescent="0.25">
      <c r="A565" s="8" t="s">
        <v>300</v>
      </c>
      <c r="B565" s="60">
        <v>547</v>
      </c>
      <c r="C565" s="101">
        <v>10</v>
      </c>
      <c r="D565" s="101" t="s">
        <v>62</v>
      </c>
      <c r="E565" s="101" t="s">
        <v>63</v>
      </c>
      <c r="F565" s="101" t="s">
        <v>64</v>
      </c>
      <c r="G565" s="3">
        <f>G566+G573</f>
        <v>4311.2</v>
      </c>
      <c r="H565" s="3">
        <f t="shared" ref="H565:I565" si="206">H566+H573</f>
        <v>0</v>
      </c>
      <c r="I565" s="3">
        <f t="shared" si="206"/>
        <v>4311.2</v>
      </c>
    </row>
    <row r="566" spans="1:9" hidden="1" x14ac:dyDescent="0.25">
      <c r="A566" s="9" t="s">
        <v>303</v>
      </c>
      <c r="B566" s="58">
        <v>547</v>
      </c>
      <c r="C566" s="59">
        <v>10</v>
      </c>
      <c r="D566" s="59" t="s">
        <v>61</v>
      </c>
      <c r="E566" s="59" t="s">
        <v>63</v>
      </c>
      <c r="F566" s="59" t="s">
        <v>64</v>
      </c>
      <c r="G566" s="55">
        <f t="shared" ref="G566:I571" si="207">G567</f>
        <v>2311.1999999999998</v>
      </c>
      <c r="H566" s="55">
        <f t="shared" si="207"/>
        <v>0</v>
      </c>
      <c r="I566" s="55">
        <f t="shared" si="207"/>
        <v>2311.1999999999998</v>
      </c>
    </row>
    <row r="567" spans="1:9" ht="32.4" hidden="1" customHeight="1" x14ac:dyDescent="0.25">
      <c r="A567" s="9" t="s">
        <v>661</v>
      </c>
      <c r="B567" s="58">
        <v>547</v>
      </c>
      <c r="C567" s="59">
        <v>10</v>
      </c>
      <c r="D567" s="59" t="s">
        <v>61</v>
      </c>
      <c r="E567" s="59" t="s">
        <v>304</v>
      </c>
      <c r="F567" s="59" t="s">
        <v>64</v>
      </c>
      <c r="G567" s="55">
        <f t="shared" si="207"/>
        <v>2311.1999999999998</v>
      </c>
      <c r="H567" s="55">
        <f t="shared" si="207"/>
        <v>0</v>
      </c>
      <c r="I567" s="55">
        <f t="shared" si="207"/>
        <v>2311.1999999999998</v>
      </c>
    </row>
    <row r="568" spans="1:9" ht="92.25" hidden="1" customHeight="1" x14ac:dyDescent="0.25">
      <c r="A568" s="110" t="s">
        <v>735</v>
      </c>
      <c r="B568" s="58">
        <v>547</v>
      </c>
      <c r="C568" s="59">
        <v>10</v>
      </c>
      <c r="D568" s="59" t="s">
        <v>61</v>
      </c>
      <c r="E568" s="59" t="s">
        <v>305</v>
      </c>
      <c r="F568" s="59" t="s">
        <v>64</v>
      </c>
      <c r="G568" s="55">
        <f t="shared" si="207"/>
        <v>2311.1999999999998</v>
      </c>
      <c r="H568" s="55">
        <f t="shared" si="207"/>
        <v>0</v>
      </c>
      <c r="I568" s="55">
        <f t="shared" si="207"/>
        <v>2311.1999999999998</v>
      </c>
    </row>
    <row r="569" spans="1:9" ht="59.25" hidden="1" customHeight="1" x14ac:dyDescent="0.25">
      <c r="A569" s="110" t="s">
        <v>590</v>
      </c>
      <c r="B569" s="58">
        <v>547</v>
      </c>
      <c r="C569" s="59">
        <v>10</v>
      </c>
      <c r="D569" s="59" t="s">
        <v>61</v>
      </c>
      <c r="E569" s="59" t="s">
        <v>306</v>
      </c>
      <c r="F569" s="59" t="s">
        <v>64</v>
      </c>
      <c r="G569" s="55">
        <f t="shared" si="207"/>
        <v>2311.1999999999998</v>
      </c>
      <c r="H569" s="55">
        <f t="shared" si="207"/>
        <v>0</v>
      </c>
      <c r="I569" s="55">
        <f t="shared" si="207"/>
        <v>2311.1999999999998</v>
      </c>
    </row>
    <row r="570" spans="1:9" ht="60.75" hidden="1" customHeight="1" x14ac:dyDescent="0.25">
      <c r="A570" s="110" t="s">
        <v>594</v>
      </c>
      <c r="B570" s="58">
        <v>547</v>
      </c>
      <c r="C570" s="59">
        <v>10</v>
      </c>
      <c r="D570" s="59" t="s">
        <v>61</v>
      </c>
      <c r="E570" s="59" t="s">
        <v>307</v>
      </c>
      <c r="F570" s="59" t="s">
        <v>64</v>
      </c>
      <c r="G570" s="55">
        <f t="shared" si="207"/>
        <v>2311.1999999999998</v>
      </c>
      <c r="H570" s="55">
        <f t="shared" si="207"/>
        <v>0</v>
      </c>
      <c r="I570" s="55">
        <f t="shared" si="207"/>
        <v>2311.1999999999998</v>
      </c>
    </row>
    <row r="571" spans="1:9" ht="26.4" hidden="1" x14ac:dyDescent="0.25">
      <c r="A571" s="9" t="s">
        <v>308</v>
      </c>
      <c r="B571" s="58">
        <v>547</v>
      </c>
      <c r="C571" s="59">
        <v>10</v>
      </c>
      <c r="D571" s="59" t="s">
        <v>61</v>
      </c>
      <c r="E571" s="59" t="s">
        <v>307</v>
      </c>
      <c r="F571" s="59">
        <v>300</v>
      </c>
      <c r="G571" s="55">
        <f t="shared" si="207"/>
        <v>2311.1999999999998</v>
      </c>
      <c r="H571" s="55">
        <f t="shared" si="207"/>
        <v>0</v>
      </c>
      <c r="I571" s="55">
        <f t="shared" si="207"/>
        <v>2311.1999999999998</v>
      </c>
    </row>
    <row r="572" spans="1:9" ht="26.4" hidden="1" x14ac:dyDescent="0.25">
      <c r="A572" s="9" t="s">
        <v>309</v>
      </c>
      <c r="B572" s="58">
        <v>547</v>
      </c>
      <c r="C572" s="59">
        <v>10</v>
      </c>
      <c r="D572" s="59" t="s">
        <v>61</v>
      </c>
      <c r="E572" s="59" t="s">
        <v>307</v>
      </c>
      <c r="F572" s="59">
        <v>310</v>
      </c>
      <c r="G572" s="55">
        <v>2311.1999999999998</v>
      </c>
      <c r="H572" s="5"/>
      <c r="I572" s="18">
        <f t="shared" si="191"/>
        <v>2311.1999999999998</v>
      </c>
    </row>
    <row r="573" spans="1:9" hidden="1" x14ac:dyDescent="0.25">
      <c r="A573" s="9" t="s">
        <v>310</v>
      </c>
      <c r="B573" s="58">
        <v>547</v>
      </c>
      <c r="C573" s="59">
        <v>10</v>
      </c>
      <c r="D573" s="59" t="s">
        <v>78</v>
      </c>
      <c r="E573" s="59" t="s">
        <v>63</v>
      </c>
      <c r="F573" s="59" t="s">
        <v>64</v>
      </c>
      <c r="G573" s="55">
        <f t="shared" ref="G573:I580" si="208">G574</f>
        <v>2000</v>
      </c>
      <c r="H573" s="55">
        <f t="shared" si="208"/>
        <v>0</v>
      </c>
      <c r="I573" s="55">
        <f t="shared" si="208"/>
        <v>2000</v>
      </c>
    </row>
    <row r="574" spans="1:9" ht="43.5" hidden="1" customHeight="1" x14ac:dyDescent="0.25">
      <c r="A574" s="9" t="s">
        <v>689</v>
      </c>
      <c r="B574" s="58">
        <v>547</v>
      </c>
      <c r="C574" s="59">
        <v>10</v>
      </c>
      <c r="D574" s="59" t="s">
        <v>78</v>
      </c>
      <c r="E574" s="59" t="s">
        <v>199</v>
      </c>
      <c r="F574" s="59" t="s">
        <v>64</v>
      </c>
      <c r="G574" s="55">
        <f t="shared" si="208"/>
        <v>2000</v>
      </c>
      <c r="H574" s="55">
        <f t="shared" si="208"/>
        <v>0</v>
      </c>
      <c r="I574" s="55">
        <f t="shared" si="208"/>
        <v>2000</v>
      </c>
    </row>
    <row r="575" spans="1:9" ht="26.4" hidden="1" x14ac:dyDescent="0.25">
      <c r="A575" s="9" t="s">
        <v>312</v>
      </c>
      <c r="B575" s="58">
        <v>547</v>
      </c>
      <c r="C575" s="59">
        <v>10</v>
      </c>
      <c r="D575" s="59" t="s">
        <v>78</v>
      </c>
      <c r="E575" s="59" t="s">
        <v>577</v>
      </c>
      <c r="F575" s="59" t="s">
        <v>64</v>
      </c>
      <c r="G575" s="55">
        <f>G579</f>
        <v>2000</v>
      </c>
      <c r="H575" s="55">
        <f t="shared" ref="H575:I575" si="209">H579</f>
        <v>0</v>
      </c>
      <c r="I575" s="55">
        <f t="shared" si="209"/>
        <v>2000</v>
      </c>
    </row>
    <row r="576" spans="1:9" ht="39.6" hidden="1" x14ac:dyDescent="0.25">
      <c r="A576" s="9" t="s">
        <v>859</v>
      </c>
      <c r="B576" s="58">
        <v>547</v>
      </c>
      <c r="C576" s="59">
        <v>10</v>
      </c>
      <c r="D576" s="59" t="s">
        <v>78</v>
      </c>
      <c r="E576" s="59" t="s">
        <v>860</v>
      </c>
      <c r="F576" s="59" t="s">
        <v>64</v>
      </c>
      <c r="G576" s="55"/>
      <c r="H576" s="55"/>
      <c r="I576" s="55"/>
    </row>
    <row r="577" spans="1:9" ht="26.4" hidden="1" x14ac:dyDescent="0.25">
      <c r="A577" s="9" t="s">
        <v>308</v>
      </c>
      <c r="B577" s="58">
        <v>547</v>
      </c>
      <c r="C577" s="59">
        <v>10</v>
      </c>
      <c r="D577" s="59" t="s">
        <v>78</v>
      </c>
      <c r="E577" s="59" t="s">
        <v>860</v>
      </c>
      <c r="F577" s="59" t="s">
        <v>579</v>
      </c>
      <c r="G577" s="55"/>
      <c r="H577" s="55"/>
      <c r="I577" s="55"/>
    </row>
    <row r="578" spans="1:9" ht="26.4" hidden="1" x14ac:dyDescent="0.25">
      <c r="A578" s="9" t="s">
        <v>313</v>
      </c>
      <c r="B578" s="58">
        <v>547</v>
      </c>
      <c r="C578" s="59">
        <v>10</v>
      </c>
      <c r="D578" s="59" t="s">
        <v>78</v>
      </c>
      <c r="E578" s="59" t="s">
        <v>860</v>
      </c>
      <c r="F578" s="59" t="s">
        <v>580</v>
      </c>
      <c r="G578" s="55"/>
      <c r="H578" s="55"/>
      <c r="I578" s="55"/>
    </row>
    <row r="579" spans="1:9" ht="46.5" hidden="1" customHeight="1" x14ac:dyDescent="0.25">
      <c r="A579" s="9" t="s">
        <v>861</v>
      </c>
      <c r="B579" s="58">
        <v>547</v>
      </c>
      <c r="C579" s="59">
        <v>10</v>
      </c>
      <c r="D579" s="59" t="s">
        <v>78</v>
      </c>
      <c r="E579" s="59" t="s">
        <v>578</v>
      </c>
      <c r="F579" s="59" t="s">
        <v>64</v>
      </c>
      <c r="G579" s="55">
        <f t="shared" si="208"/>
        <v>2000</v>
      </c>
      <c r="H579" s="55">
        <f t="shared" si="208"/>
        <v>0</v>
      </c>
      <c r="I579" s="55">
        <f t="shared" si="208"/>
        <v>2000</v>
      </c>
    </row>
    <row r="580" spans="1:9" ht="30" hidden="1" customHeight="1" x14ac:dyDescent="0.25">
      <c r="A580" s="9" t="s">
        <v>308</v>
      </c>
      <c r="B580" s="58">
        <v>547</v>
      </c>
      <c r="C580" s="59">
        <v>10</v>
      </c>
      <c r="D580" s="59" t="s">
        <v>78</v>
      </c>
      <c r="E580" s="59" t="s">
        <v>578</v>
      </c>
      <c r="F580" s="59" t="s">
        <v>579</v>
      </c>
      <c r="G580" s="55">
        <f t="shared" si="208"/>
        <v>2000</v>
      </c>
      <c r="H580" s="55">
        <f t="shared" si="208"/>
        <v>0</v>
      </c>
      <c r="I580" s="55">
        <f t="shared" si="208"/>
        <v>2000</v>
      </c>
    </row>
    <row r="581" spans="1:9" ht="33.75" hidden="1" customHeight="1" x14ac:dyDescent="0.25">
      <c r="A581" s="9" t="s">
        <v>313</v>
      </c>
      <c r="B581" s="58">
        <v>547</v>
      </c>
      <c r="C581" s="59">
        <v>10</v>
      </c>
      <c r="D581" s="59" t="s">
        <v>78</v>
      </c>
      <c r="E581" s="59" t="s">
        <v>578</v>
      </c>
      <c r="F581" s="59" t="s">
        <v>580</v>
      </c>
      <c r="G581" s="55">
        <v>2000</v>
      </c>
      <c r="H581" s="5"/>
      <c r="I581" s="18">
        <f t="shared" si="191"/>
        <v>2000</v>
      </c>
    </row>
    <row r="582" spans="1:9" ht="28.5" hidden="1" customHeight="1" x14ac:dyDescent="0.25">
      <c r="A582" s="112" t="s">
        <v>353</v>
      </c>
      <c r="B582" s="60">
        <v>547</v>
      </c>
      <c r="C582" s="101">
        <v>13</v>
      </c>
      <c r="D582" s="101" t="s">
        <v>62</v>
      </c>
      <c r="E582" s="101" t="s">
        <v>63</v>
      </c>
      <c r="F582" s="101" t="s">
        <v>64</v>
      </c>
      <c r="G582" s="57">
        <f>G583</f>
        <v>120</v>
      </c>
      <c r="H582" s="57">
        <f t="shared" ref="H582:I582" si="210">H583</f>
        <v>0</v>
      </c>
      <c r="I582" s="57">
        <f t="shared" si="210"/>
        <v>120</v>
      </c>
    </row>
    <row r="583" spans="1:9" ht="26.4" hidden="1" x14ac:dyDescent="0.25">
      <c r="A583" s="9" t="s">
        <v>354</v>
      </c>
      <c r="B583" s="58">
        <v>547</v>
      </c>
      <c r="C583" s="59">
        <v>13</v>
      </c>
      <c r="D583" s="59" t="s">
        <v>61</v>
      </c>
      <c r="E583" s="59" t="s">
        <v>63</v>
      </c>
      <c r="F583" s="59" t="s">
        <v>64</v>
      </c>
      <c r="G583" s="55">
        <f t="shared" ref="G583:I587" si="211">G584</f>
        <v>120</v>
      </c>
      <c r="H583" s="55">
        <f t="shared" si="211"/>
        <v>0</v>
      </c>
      <c r="I583" s="55">
        <f t="shared" si="211"/>
        <v>120</v>
      </c>
    </row>
    <row r="584" spans="1:9" ht="33" hidden="1" customHeight="1" x14ac:dyDescent="0.25">
      <c r="A584" s="9" t="s">
        <v>355</v>
      </c>
      <c r="B584" s="58">
        <v>547</v>
      </c>
      <c r="C584" s="59">
        <v>13</v>
      </c>
      <c r="D584" s="59" t="s">
        <v>61</v>
      </c>
      <c r="E584" s="59" t="s">
        <v>110</v>
      </c>
      <c r="F584" s="59" t="s">
        <v>64</v>
      </c>
      <c r="G584" s="55">
        <f t="shared" si="211"/>
        <v>120</v>
      </c>
      <c r="H584" s="55">
        <f t="shared" si="211"/>
        <v>0</v>
      </c>
      <c r="I584" s="55">
        <f t="shared" si="211"/>
        <v>120</v>
      </c>
    </row>
    <row r="585" spans="1:9" hidden="1" x14ac:dyDescent="0.25">
      <c r="A585" s="9" t="s">
        <v>111</v>
      </c>
      <c r="B585" s="58">
        <v>547</v>
      </c>
      <c r="C585" s="59">
        <v>13</v>
      </c>
      <c r="D585" s="59" t="s">
        <v>61</v>
      </c>
      <c r="E585" s="59" t="s">
        <v>112</v>
      </c>
      <c r="F585" s="59" t="s">
        <v>64</v>
      </c>
      <c r="G585" s="55">
        <f t="shared" si="211"/>
        <v>120</v>
      </c>
      <c r="H585" s="55">
        <f t="shared" si="211"/>
        <v>0</v>
      </c>
      <c r="I585" s="55">
        <f t="shared" si="211"/>
        <v>120</v>
      </c>
    </row>
    <row r="586" spans="1:9" ht="34.200000000000003" hidden="1" customHeight="1" x14ac:dyDescent="0.25">
      <c r="A586" s="9" t="s">
        <v>426</v>
      </c>
      <c r="B586" s="58">
        <v>547</v>
      </c>
      <c r="C586" s="59">
        <v>13</v>
      </c>
      <c r="D586" s="59" t="s">
        <v>61</v>
      </c>
      <c r="E586" s="59" t="s">
        <v>357</v>
      </c>
      <c r="F586" s="59" t="s">
        <v>64</v>
      </c>
      <c r="G586" s="55">
        <f t="shared" si="211"/>
        <v>120</v>
      </c>
      <c r="H586" s="55">
        <f t="shared" si="211"/>
        <v>0</v>
      </c>
      <c r="I586" s="55">
        <f t="shared" si="211"/>
        <v>120</v>
      </c>
    </row>
    <row r="587" spans="1:9" ht="26.4" hidden="1" x14ac:dyDescent="0.25">
      <c r="A587" s="9" t="s">
        <v>358</v>
      </c>
      <c r="B587" s="58">
        <v>547</v>
      </c>
      <c r="C587" s="59">
        <v>13</v>
      </c>
      <c r="D587" s="59" t="s">
        <v>61</v>
      </c>
      <c r="E587" s="59" t="s">
        <v>357</v>
      </c>
      <c r="F587" s="59">
        <v>700</v>
      </c>
      <c r="G587" s="55">
        <f t="shared" si="211"/>
        <v>120</v>
      </c>
      <c r="H587" s="55">
        <f t="shared" si="211"/>
        <v>0</v>
      </c>
      <c r="I587" s="55">
        <f t="shared" si="211"/>
        <v>120</v>
      </c>
    </row>
    <row r="588" spans="1:9" hidden="1" x14ac:dyDescent="0.25">
      <c r="A588" s="9" t="s">
        <v>359</v>
      </c>
      <c r="B588" s="58">
        <v>547</v>
      </c>
      <c r="C588" s="59">
        <v>13</v>
      </c>
      <c r="D588" s="59" t="s">
        <v>61</v>
      </c>
      <c r="E588" s="59" t="s">
        <v>357</v>
      </c>
      <c r="F588" s="59">
        <v>730</v>
      </c>
      <c r="G588" s="55">
        <v>120</v>
      </c>
      <c r="H588" s="5"/>
      <c r="I588" s="18">
        <f t="shared" si="191"/>
        <v>120</v>
      </c>
    </row>
    <row r="589" spans="1:9" ht="40.200000000000003" hidden="1" customHeight="1" x14ac:dyDescent="0.25">
      <c r="A589" s="8" t="s">
        <v>427</v>
      </c>
      <c r="B589" s="60">
        <v>547</v>
      </c>
      <c r="C589" s="101">
        <v>14</v>
      </c>
      <c r="D589" s="101" t="s">
        <v>62</v>
      </c>
      <c r="E589" s="101" t="s">
        <v>63</v>
      </c>
      <c r="F589" s="101" t="s">
        <v>64</v>
      </c>
      <c r="G589" s="3">
        <f>G590+G599</f>
        <v>25091.100000000002</v>
      </c>
      <c r="H589" s="3">
        <f t="shared" ref="H589:I589" si="212">H590+H599</f>
        <v>0</v>
      </c>
      <c r="I589" s="3">
        <f t="shared" si="212"/>
        <v>25091.100000000002</v>
      </c>
    </row>
    <row r="590" spans="1:9" ht="48" hidden="1" customHeight="1" x14ac:dyDescent="0.25">
      <c r="A590" s="9" t="s">
        <v>361</v>
      </c>
      <c r="B590" s="58">
        <v>547</v>
      </c>
      <c r="C590" s="59">
        <v>14</v>
      </c>
      <c r="D590" s="59" t="s">
        <v>61</v>
      </c>
      <c r="E590" s="59" t="s">
        <v>63</v>
      </c>
      <c r="F590" s="59" t="s">
        <v>64</v>
      </c>
      <c r="G590" s="55">
        <f t="shared" ref="G590:I592" si="213">G591</f>
        <v>17572.400000000001</v>
      </c>
      <c r="H590" s="55">
        <f t="shared" si="213"/>
        <v>0</v>
      </c>
      <c r="I590" s="55">
        <f t="shared" si="213"/>
        <v>17572.400000000001</v>
      </c>
    </row>
    <row r="591" spans="1:9" hidden="1" x14ac:dyDescent="0.25">
      <c r="A591" s="9" t="s">
        <v>428</v>
      </c>
      <c r="B591" s="58">
        <v>547</v>
      </c>
      <c r="C591" s="59">
        <v>14</v>
      </c>
      <c r="D591" s="59" t="s">
        <v>61</v>
      </c>
      <c r="E591" s="59" t="s">
        <v>110</v>
      </c>
      <c r="F591" s="59" t="s">
        <v>64</v>
      </c>
      <c r="G591" s="55">
        <f t="shared" si="213"/>
        <v>17572.400000000001</v>
      </c>
      <c r="H591" s="55">
        <f t="shared" si="213"/>
        <v>0</v>
      </c>
      <c r="I591" s="55">
        <f t="shared" si="213"/>
        <v>17572.400000000001</v>
      </c>
    </row>
    <row r="592" spans="1:9" ht="26.4" hidden="1" x14ac:dyDescent="0.25">
      <c r="A592" s="9" t="s">
        <v>125</v>
      </c>
      <c r="B592" s="58">
        <v>547</v>
      </c>
      <c r="C592" s="59">
        <v>14</v>
      </c>
      <c r="D592" s="59" t="s">
        <v>61</v>
      </c>
      <c r="E592" s="59" t="s">
        <v>126</v>
      </c>
      <c r="F592" s="59" t="s">
        <v>64</v>
      </c>
      <c r="G592" s="55">
        <f t="shared" si="213"/>
        <v>17572.400000000001</v>
      </c>
      <c r="H592" s="55">
        <f t="shared" si="213"/>
        <v>0</v>
      </c>
      <c r="I592" s="55">
        <f t="shared" si="213"/>
        <v>17572.400000000001</v>
      </c>
    </row>
    <row r="593" spans="1:9" ht="32.25" hidden="1" customHeight="1" x14ac:dyDescent="0.25">
      <c r="A593" s="9" t="s">
        <v>363</v>
      </c>
      <c r="B593" s="58">
        <v>547</v>
      </c>
      <c r="C593" s="59">
        <v>14</v>
      </c>
      <c r="D593" s="59" t="s">
        <v>61</v>
      </c>
      <c r="E593" s="59" t="s">
        <v>364</v>
      </c>
      <c r="F593" s="59" t="s">
        <v>64</v>
      </c>
      <c r="G593" s="55">
        <f>G594+G597</f>
        <v>17572.400000000001</v>
      </c>
      <c r="H593" s="55">
        <f t="shared" ref="H593:I593" si="214">H594+H597</f>
        <v>0</v>
      </c>
      <c r="I593" s="55">
        <f t="shared" si="214"/>
        <v>17572.400000000001</v>
      </c>
    </row>
    <row r="594" spans="1:9" hidden="1" x14ac:dyDescent="0.25">
      <c r="A594" s="10" t="s">
        <v>136</v>
      </c>
      <c r="B594" s="58">
        <v>547</v>
      </c>
      <c r="C594" s="59">
        <v>14</v>
      </c>
      <c r="D594" s="59" t="s">
        <v>61</v>
      </c>
      <c r="E594" s="59" t="s">
        <v>364</v>
      </c>
      <c r="F594" s="59">
        <v>500</v>
      </c>
      <c r="G594" s="55">
        <f>G595</f>
        <v>3994.4</v>
      </c>
      <c r="H594" s="55">
        <f t="shared" ref="H594:I594" si="215">H595</f>
        <v>0</v>
      </c>
      <c r="I594" s="55">
        <f t="shared" si="215"/>
        <v>3994.4</v>
      </c>
    </row>
    <row r="595" spans="1:9" hidden="1" x14ac:dyDescent="0.25">
      <c r="A595" s="9" t="s">
        <v>429</v>
      </c>
      <c r="B595" s="58">
        <v>547</v>
      </c>
      <c r="C595" s="59">
        <v>14</v>
      </c>
      <c r="D595" s="59" t="s">
        <v>61</v>
      </c>
      <c r="E595" s="59" t="s">
        <v>364</v>
      </c>
      <c r="F595" s="59">
        <v>510</v>
      </c>
      <c r="G595" s="55">
        <v>3994.4</v>
      </c>
      <c r="H595" s="5"/>
      <c r="I595" s="18">
        <f t="shared" ref="I595:I654" si="216">G595+H595</f>
        <v>3994.4</v>
      </c>
    </row>
    <row r="596" spans="1:9" ht="26.4" hidden="1" x14ac:dyDescent="0.25">
      <c r="A596" s="9" t="s">
        <v>366</v>
      </c>
      <c r="B596" s="58">
        <v>547</v>
      </c>
      <c r="C596" s="59">
        <v>14</v>
      </c>
      <c r="D596" s="59" t="s">
        <v>61</v>
      </c>
      <c r="E596" s="59" t="s">
        <v>367</v>
      </c>
      <c r="F596" s="59" t="s">
        <v>64</v>
      </c>
      <c r="G596" s="55">
        <f t="shared" ref="G596:I597" si="217">G597</f>
        <v>13578</v>
      </c>
      <c r="H596" s="55">
        <f t="shared" si="217"/>
        <v>0</v>
      </c>
      <c r="I596" s="55">
        <f t="shared" si="217"/>
        <v>13578</v>
      </c>
    </row>
    <row r="597" spans="1:9" hidden="1" x14ac:dyDescent="0.25">
      <c r="A597" s="10" t="s">
        <v>136</v>
      </c>
      <c r="B597" s="58">
        <v>547</v>
      </c>
      <c r="C597" s="59">
        <v>14</v>
      </c>
      <c r="D597" s="59" t="s">
        <v>61</v>
      </c>
      <c r="E597" s="59" t="s">
        <v>367</v>
      </c>
      <c r="F597" s="59">
        <v>500</v>
      </c>
      <c r="G597" s="55">
        <f t="shared" si="217"/>
        <v>13578</v>
      </c>
      <c r="H597" s="55">
        <f t="shared" si="217"/>
        <v>0</v>
      </c>
      <c r="I597" s="55">
        <f t="shared" si="217"/>
        <v>13578</v>
      </c>
    </row>
    <row r="598" spans="1:9" hidden="1" x14ac:dyDescent="0.25">
      <c r="A598" s="9" t="s">
        <v>429</v>
      </c>
      <c r="B598" s="58">
        <v>547</v>
      </c>
      <c r="C598" s="59">
        <v>14</v>
      </c>
      <c r="D598" s="59" t="s">
        <v>61</v>
      </c>
      <c r="E598" s="59" t="s">
        <v>367</v>
      </c>
      <c r="F598" s="59">
        <v>510</v>
      </c>
      <c r="G598" s="55">
        <v>13578</v>
      </c>
      <c r="H598" s="5"/>
      <c r="I598" s="18">
        <f t="shared" si="216"/>
        <v>13578</v>
      </c>
    </row>
    <row r="599" spans="1:9" ht="26.4" hidden="1" x14ac:dyDescent="0.25">
      <c r="A599" s="9" t="s">
        <v>430</v>
      </c>
      <c r="B599" s="58">
        <v>547</v>
      </c>
      <c r="C599" s="59">
        <v>14</v>
      </c>
      <c r="D599" s="59" t="s">
        <v>78</v>
      </c>
      <c r="E599" s="59" t="s">
        <v>63</v>
      </c>
      <c r="F599" s="59" t="s">
        <v>64</v>
      </c>
      <c r="G599" s="56">
        <f>G600+G607+G616</f>
        <v>7518.7</v>
      </c>
      <c r="H599" s="56">
        <f t="shared" ref="H599:I599" si="218">H600+H607+H616</f>
        <v>0</v>
      </c>
      <c r="I599" s="56">
        <f t="shared" si="218"/>
        <v>7518.7</v>
      </c>
    </row>
    <row r="600" spans="1:9" ht="52.95" hidden="1" customHeight="1" x14ac:dyDescent="0.25">
      <c r="A600" s="9" t="s">
        <v>672</v>
      </c>
      <c r="B600" s="58">
        <v>547</v>
      </c>
      <c r="C600" s="59">
        <v>14</v>
      </c>
      <c r="D600" s="59" t="s">
        <v>78</v>
      </c>
      <c r="E600" s="59" t="s">
        <v>186</v>
      </c>
      <c r="F600" s="59" t="s">
        <v>64</v>
      </c>
      <c r="G600" s="55">
        <f t="shared" ref="G600:I603" si="219">G601</f>
        <v>7478.7</v>
      </c>
      <c r="H600" s="55">
        <f t="shared" si="219"/>
        <v>0</v>
      </c>
      <c r="I600" s="55">
        <f t="shared" si="219"/>
        <v>7478.7</v>
      </c>
    </row>
    <row r="601" spans="1:9" ht="39.6" hidden="1" x14ac:dyDescent="0.25">
      <c r="A601" s="9" t="s">
        <v>673</v>
      </c>
      <c r="B601" s="58">
        <v>547</v>
      </c>
      <c r="C601" s="59">
        <v>14</v>
      </c>
      <c r="D601" s="59" t="s">
        <v>78</v>
      </c>
      <c r="E601" s="59" t="s">
        <v>187</v>
      </c>
      <c r="F601" s="59" t="s">
        <v>64</v>
      </c>
      <c r="G601" s="55">
        <f t="shared" si="219"/>
        <v>7478.7</v>
      </c>
      <c r="H601" s="55">
        <f t="shared" si="219"/>
        <v>0</v>
      </c>
      <c r="I601" s="55">
        <f t="shared" si="219"/>
        <v>7478.7</v>
      </c>
    </row>
    <row r="602" spans="1:9" ht="29.4" hidden="1" customHeight="1" x14ac:dyDescent="0.25">
      <c r="A602" s="9" t="s">
        <v>188</v>
      </c>
      <c r="B602" s="58">
        <v>547</v>
      </c>
      <c r="C602" s="59">
        <v>14</v>
      </c>
      <c r="D602" s="59" t="s">
        <v>78</v>
      </c>
      <c r="E602" s="59" t="s">
        <v>554</v>
      </c>
      <c r="F602" s="59" t="s">
        <v>64</v>
      </c>
      <c r="G602" s="55">
        <f t="shared" si="219"/>
        <v>7478.7</v>
      </c>
      <c r="H602" s="55">
        <f t="shared" si="219"/>
        <v>0</v>
      </c>
      <c r="I602" s="55">
        <f t="shared" si="219"/>
        <v>7478.7</v>
      </c>
    </row>
    <row r="603" spans="1:9" ht="35.4" hidden="1" customHeight="1" x14ac:dyDescent="0.25">
      <c r="A603" s="9" t="s">
        <v>369</v>
      </c>
      <c r="B603" s="58">
        <v>547</v>
      </c>
      <c r="C603" s="59">
        <v>14</v>
      </c>
      <c r="D603" s="59" t="s">
        <v>78</v>
      </c>
      <c r="E603" s="59" t="s">
        <v>555</v>
      </c>
      <c r="F603" s="59" t="s">
        <v>64</v>
      </c>
      <c r="G603" s="55">
        <f t="shared" si="219"/>
        <v>7478.7</v>
      </c>
      <c r="H603" s="55">
        <f t="shared" si="219"/>
        <v>0</v>
      </c>
      <c r="I603" s="55">
        <f t="shared" si="219"/>
        <v>7478.7</v>
      </c>
    </row>
    <row r="604" spans="1:9" hidden="1" x14ac:dyDescent="0.25">
      <c r="A604" s="10" t="s">
        <v>136</v>
      </c>
      <c r="B604" s="58">
        <v>547</v>
      </c>
      <c r="C604" s="59">
        <v>14</v>
      </c>
      <c r="D604" s="59" t="s">
        <v>78</v>
      </c>
      <c r="E604" s="59" t="s">
        <v>555</v>
      </c>
      <c r="F604" s="59">
        <v>500</v>
      </c>
      <c r="G604" s="55">
        <f>G605+G606</f>
        <v>7478.7</v>
      </c>
      <c r="H604" s="55">
        <f t="shared" ref="H604:I604" si="220">H605+H606</f>
        <v>0</v>
      </c>
      <c r="I604" s="55">
        <f t="shared" si="220"/>
        <v>7478.7</v>
      </c>
    </row>
    <row r="605" spans="1:9" hidden="1" x14ac:dyDescent="0.25">
      <c r="A605" s="9" t="s">
        <v>137</v>
      </c>
      <c r="B605" s="58">
        <v>547</v>
      </c>
      <c r="C605" s="59">
        <v>14</v>
      </c>
      <c r="D605" s="59" t="s">
        <v>78</v>
      </c>
      <c r="E605" s="59" t="s">
        <v>555</v>
      </c>
      <c r="F605" s="59" t="s">
        <v>516</v>
      </c>
      <c r="G605" s="55"/>
      <c r="H605" s="5"/>
      <c r="I605" s="18">
        <f t="shared" si="216"/>
        <v>0</v>
      </c>
    </row>
    <row r="606" spans="1:9" hidden="1" x14ac:dyDescent="0.25">
      <c r="A606" s="9" t="s">
        <v>54</v>
      </c>
      <c r="B606" s="58">
        <v>547</v>
      </c>
      <c r="C606" s="59">
        <v>14</v>
      </c>
      <c r="D606" s="59" t="s">
        <v>78</v>
      </c>
      <c r="E606" s="59" t="s">
        <v>555</v>
      </c>
      <c r="F606" s="59">
        <v>540</v>
      </c>
      <c r="G606" s="55">
        <v>7478.7</v>
      </c>
      <c r="H606" s="5"/>
      <c r="I606" s="18">
        <f t="shared" si="216"/>
        <v>7478.7</v>
      </c>
    </row>
    <row r="607" spans="1:9" ht="60" hidden="1" customHeight="1" x14ac:dyDescent="0.25">
      <c r="A607" s="9" t="s">
        <v>593</v>
      </c>
      <c r="B607" s="58">
        <v>547</v>
      </c>
      <c r="C607" s="59">
        <v>14</v>
      </c>
      <c r="D607" s="59" t="s">
        <v>78</v>
      </c>
      <c r="E607" s="59" t="s">
        <v>175</v>
      </c>
      <c r="F607" s="59" t="s">
        <v>64</v>
      </c>
      <c r="G607" s="55">
        <f>G608</f>
        <v>40</v>
      </c>
      <c r="H607" s="55">
        <f t="shared" ref="H607:I607" si="221">H608</f>
        <v>0</v>
      </c>
      <c r="I607" s="55">
        <f t="shared" si="221"/>
        <v>40</v>
      </c>
    </row>
    <row r="608" spans="1:9" ht="39.6" hidden="1" x14ac:dyDescent="0.25">
      <c r="A608" s="9" t="s">
        <v>370</v>
      </c>
      <c r="B608" s="58">
        <v>547</v>
      </c>
      <c r="C608" s="59">
        <v>14</v>
      </c>
      <c r="D608" s="59" t="s">
        <v>78</v>
      </c>
      <c r="E608" s="59" t="s">
        <v>177</v>
      </c>
      <c r="F608" s="59" t="s">
        <v>64</v>
      </c>
      <c r="G608" s="55">
        <f t="shared" ref="G608:I609" si="222">G609</f>
        <v>40</v>
      </c>
      <c r="H608" s="55">
        <f t="shared" si="222"/>
        <v>0</v>
      </c>
      <c r="I608" s="55">
        <f t="shared" si="222"/>
        <v>40</v>
      </c>
    </row>
    <row r="609" spans="1:9" ht="31.95" hidden="1" customHeight="1" x14ac:dyDescent="0.25">
      <c r="A609" s="9" t="s">
        <v>371</v>
      </c>
      <c r="B609" s="58">
        <v>547</v>
      </c>
      <c r="C609" s="59">
        <v>14</v>
      </c>
      <c r="D609" s="59" t="s">
        <v>78</v>
      </c>
      <c r="E609" s="59" t="s">
        <v>179</v>
      </c>
      <c r="F609" s="59" t="s">
        <v>64</v>
      </c>
      <c r="G609" s="55">
        <f t="shared" si="222"/>
        <v>40</v>
      </c>
      <c r="H609" s="55">
        <f t="shared" si="222"/>
        <v>0</v>
      </c>
      <c r="I609" s="55">
        <f t="shared" si="222"/>
        <v>40</v>
      </c>
    </row>
    <row r="610" spans="1:9" ht="30.75" hidden="1" customHeight="1" x14ac:dyDescent="0.25">
      <c r="A610" s="9" t="s">
        <v>372</v>
      </c>
      <c r="B610" s="58">
        <v>547</v>
      </c>
      <c r="C610" s="59">
        <v>14</v>
      </c>
      <c r="D610" s="59" t="s">
        <v>78</v>
      </c>
      <c r="E610" s="59" t="s">
        <v>373</v>
      </c>
      <c r="F610" s="59" t="s">
        <v>64</v>
      </c>
      <c r="G610" s="55">
        <f>G611+G614</f>
        <v>40</v>
      </c>
      <c r="H610" s="55">
        <f t="shared" ref="H610:I610" si="223">H611+H614</f>
        <v>0</v>
      </c>
      <c r="I610" s="55">
        <f t="shared" si="223"/>
        <v>40</v>
      </c>
    </row>
    <row r="611" spans="1:9" ht="16.5" hidden="1" customHeight="1" x14ac:dyDescent="0.25">
      <c r="A611" s="10" t="s">
        <v>136</v>
      </c>
      <c r="B611" s="58">
        <v>547</v>
      </c>
      <c r="C611" s="59">
        <v>14</v>
      </c>
      <c r="D611" s="59" t="s">
        <v>78</v>
      </c>
      <c r="E611" s="59" t="s">
        <v>373</v>
      </c>
      <c r="F611" s="59">
        <v>500</v>
      </c>
      <c r="G611" s="55">
        <f>G612</f>
        <v>22.4</v>
      </c>
      <c r="H611" s="55">
        <f t="shared" ref="H611:I611" si="224">H612</f>
        <v>0</v>
      </c>
      <c r="I611" s="55">
        <f t="shared" si="224"/>
        <v>22.4</v>
      </c>
    </row>
    <row r="612" spans="1:9" hidden="1" x14ac:dyDescent="0.25">
      <c r="A612" s="9" t="s">
        <v>54</v>
      </c>
      <c r="B612" s="58">
        <v>547</v>
      </c>
      <c r="C612" s="59">
        <v>14</v>
      </c>
      <c r="D612" s="59" t="s">
        <v>78</v>
      </c>
      <c r="E612" s="59" t="s">
        <v>373</v>
      </c>
      <c r="F612" s="59">
        <v>540</v>
      </c>
      <c r="G612" s="55">
        <v>22.4</v>
      </c>
      <c r="H612" s="5"/>
      <c r="I612" s="18">
        <f t="shared" si="216"/>
        <v>22.4</v>
      </c>
    </row>
    <row r="613" spans="1:9" ht="61.5" hidden="1" customHeight="1" x14ac:dyDescent="0.25">
      <c r="A613" s="9" t="s">
        <v>374</v>
      </c>
      <c r="B613" s="58">
        <v>547</v>
      </c>
      <c r="C613" s="59">
        <v>14</v>
      </c>
      <c r="D613" s="59" t="s">
        <v>78</v>
      </c>
      <c r="E613" s="59" t="s">
        <v>375</v>
      </c>
      <c r="F613" s="59" t="s">
        <v>64</v>
      </c>
      <c r="G613" s="55">
        <f t="shared" ref="G613:I614" si="225">G614</f>
        <v>17.600000000000001</v>
      </c>
      <c r="H613" s="55">
        <f t="shared" si="225"/>
        <v>0</v>
      </c>
      <c r="I613" s="55">
        <f t="shared" si="225"/>
        <v>17.600000000000001</v>
      </c>
    </row>
    <row r="614" spans="1:9" hidden="1" x14ac:dyDescent="0.25">
      <c r="A614" s="10" t="s">
        <v>136</v>
      </c>
      <c r="B614" s="58">
        <v>547</v>
      </c>
      <c r="C614" s="59">
        <v>14</v>
      </c>
      <c r="D614" s="59" t="s">
        <v>78</v>
      </c>
      <c r="E614" s="59" t="s">
        <v>375</v>
      </c>
      <c r="F614" s="59">
        <v>500</v>
      </c>
      <c r="G614" s="55">
        <f t="shared" si="225"/>
        <v>17.600000000000001</v>
      </c>
      <c r="H614" s="55">
        <f t="shared" si="225"/>
        <v>0</v>
      </c>
      <c r="I614" s="55">
        <f t="shared" si="225"/>
        <v>17.600000000000001</v>
      </c>
    </row>
    <row r="615" spans="1:9" hidden="1" x14ac:dyDescent="0.25">
      <c r="A615" s="9" t="s">
        <v>54</v>
      </c>
      <c r="B615" s="58">
        <v>547</v>
      </c>
      <c r="C615" s="59">
        <v>14</v>
      </c>
      <c r="D615" s="59" t="s">
        <v>78</v>
      </c>
      <c r="E615" s="59" t="s">
        <v>375</v>
      </c>
      <c r="F615" s="59">
        <v>540</v>
      </c>
      <c r="G615" s="55">
        <v>17.600000000000001</v>
      </c>
      <c r="H615" s="5"/>
      <c r="I615" s="18">
        <f t="shared" si="216"/>
        <v>17.600000000000001</v>
      </c>
    </row>
    <row r="616" spans="1:9" hidden="1" x14ac:dyDescent="0.25">
      <c r="A616" s="9" t="s">
        <v>382</v>
      </c>
      <c r="B616" s="58">
        <v>547</v>
      </c>
      <c r="C616" s="59">
        <v>14</v>
      </c>
      <c r="D616" s="59" t="s">
        <v>78</v>
      </c>
      <c r="E616" s="59" t="s">
        <v>110</v>
      </c>
      <c r="F616" s="59" t="s">
        <v>64</v>
      </c>
      <c r="G616" s="55">
        <f t="shared" ref="G616:G619" si="226">G617</f>
        <v>0</v>
      </c>
      <c r="H616" s="5"/>
      <c r="I616" s="18">
        <f t="shared" si="216"/>
        <v>0</v>
      </c>
    </row>
    <row r="617" spans="1:9" ht="26.4" hidden="1" x14ac:dyDescent="0.25">
      <c r="A617" s="9" t="s">
        <v>125</v>
      </c>
      <c r="B617" s="58">
        <v>547</v>
      </c>
      <c r="C617" s="59">
        <v>14</v>
      </c>
      <c r="D617" s="59" t="s">
        <v>78</v>
      </c>
      <c r="E617" s="59" t="s">
        <v>126</v>
      </c>
      <c r="F617" s="59" t="s">
        <v>64</v>
      </c>
      <c r="G617" s="55">
        <f t="shared" si="226"/>
        <v>0</v>
      </c>
      <c r="H617" s="5"/>
      <c r="I617" s="18">
        <f t="shared" si="216"/>
        <v>0</v>
      </c>
    </row>
    <row r="618" spans="1:9" ht="66" hidden="1" x14ac:dyDescent="0.25">
      <c r="A618" s="9" t="s">
        <v>681</v>
      </c>
      <c r="B618" s="58">
        <v>547</v>
      </c>
      <c r="C618" s="59">
        <v>14</v>
      </c>
      <c r="D618" s="59" t="s">
        <v>78</v>
      </c>
      <c r="E618" s="59" t="s">
        <v>377</v>
      </c>
      <c r="F618" s="59" t="s">
        <v>64</v>
      </c>
      <c r="G618" s="55">
        <f t="shared" si="226"/>
        <v>0</v>
      </c>
      <c r="H618" s="5"/>
      <c r="I618" s="18">
        <f t="shared" si="216"/>
        <v>0</v>
      </c>
    </row>
    <row r="619" spans="1:9" ht="17.399999999999999" hidden="1" customHeight="1" x14ac:dyDescent="0.25">
      <c r="A619" s="10" t="s">
        <v>136</v>
      </c>
      <c r="B619" s="58">
        <v>547</v>
      </c>
      <c r="C619" s="59">
        <v>14</v>
      </c>
      <c r="D619" s="59" t="s">
        <v>78</v>
      </c>
      <c r="E619" s="59" t="s">
        <v>377</v>
      </c>
      <c r="F619" s="59">
        <v>500</v>
      </c>
      <c r="G619" s="55">
        <f t="shared" si="226"/>
        <v>0</v>
      </c>
      <c r="H619" s="5"/>
      <c r="I619" s="18">
        <f t="shared" si="216"/>
        <v>0</v>
      </c>
    </row>
    <row r="620" spans="1:9" hidden="1" x14ac:dyDescent="0.25">
      <c r="A620" s="9" t="s">
        <v>137</v>
      </c>
      <c r="B620" s="58">
        <v>547</v>
      </c>
      <c r="C620" s="59">
        <v>14</v>
      </c>
      <c r="D620" s="59" t="s">
        <v>78</v>
      </c>
      <c r="E620" s="59" t="s">
        <v>377</v>
      </c>
      <c r="F620" s="59" t="s">
        <v>516</v>
      </c>
      <c r="G620" s="55"/>
      <c r="H620" s="5"/>
      <c r="I620" s="18">
        <f t="shared" si="216"/>
        <v>0</v>
      </c>
    </row>
    <row r="621" spans="1:9" ht="43.95" hidden="1" customHeight="1" x14ac:dyDescent="0.25">
      <c r="A621" s="9" t="s">
        <v>862</v>
      </c>
      <c r="B621" s="58">
        <v>547</v>
      </c>
      <c r="C621" s="59">
        <v>14</v>
      </c>
      <c r="D621" s="59" t="s">
        <v>78</v>
      </c>
      <c r="E621" s="59" t="s">
        <v>863</v>
      </c>
      <c r="F621" s="59" t="s">
        <v>64</v>
      </c>
      <c r="G621" s="55"/>
      <c r="H621" s="5"/>
      <c r="I621" s="18">
        <f t="shared" si="216"/>
        <v>0</v>
      </c>
    </row>
    <row r="622" spans="1:9" ht="19.95" hidden="1" customHeight="1" x14ac:dyDescent="0.25">
      <c r="A622" s="10" t="s">
        <v>136</v>
      </c>
      <c r="B622" s="58">
        <v>547</v>
      </c>
      <c r="C622" s="59">
        <v>14</v>
      </c>
      <c r="D622" s="59" t="s">
        <v>78</v>
      </c>
      <c r="E622" s="59" t="s">
        <v>863</v>
      </c>
      <c r="F622" s="59">
        <v>500</v>
      </c>
      <c r="G622" s="55"/>
      <c r="H622" s="5"/>
      <c r="I622" s="18">
        <f t="shared" si="216"/>
        <v>0</v>
      </c>
    </row>
    <row r="623" spans="1:9" ht="19.95" hidden="1" customHeight="1" x14ac:dyDescent="0.25">
      <c r="A623" s="9" t="s">
        <v>54</v>
      </c>
      <c r="B623" s="58">
        <v>547</v>
      </c>
      <c r="C623" s="59">
        <v>14</v>
      </c>
      <c r="D623" s="59" t="s">
        <v>78</v>
      </c>
      <c r="E623" s="59" t="s">
        <v>863</v>
      </c>
      <c r="F623" s="59" t="s">
        <v>550</v>
      </c>
      <c r="G623" s="55"/>
      <c r="H623" s="5"/>
      <c r="I623" s="18">
        <f t="shared" si="216"/>
        <v>0</v>
      </c>
    </row>
    <row r="624" spans="1:9" ht="27" hidden="1" customHeight="1" x14ac:dyDescent="0.25">
      <c r="A624" s="8" t="s">
        <v>602</v>
      </c>
      <c r="B624" s="60">
        <v>651</v>
      </c>
      <c r="C624" s="101" t="s">
        <v>62</v>
      </c>
      <c r="D624" s="101" t="s">
        <v>64</v>
      </c>
      <c r="E624" s="101" t="s">
        <v>63</v>
      </c>
      <c r="F624" s="101" t="s">
        <v>64</v>
      </c>
      <c r="G624" s="3">
        <f>G625+G639</f>
        <v>2836.6</v>
      </c>
      <c r="H624" s="3">
        <f t="shared" ref="H624:I624" si="227">H625+H639</f>
        <v>0</v>
      </c>
      <c r="I624" s="3">
        <f t="shared" si="227"/>
        <v>2836.6</v>
      </c>
    </row>
    <row r="625" spans="1:9" ht="15.75" hidden="1" customHeight="1" x14ac:dyDescent="0.25">
      <c r="A625" s="8" t="s">
        <v>60</v>
      </c>
      <c r="B625" s="60">
        <v>651</v>
      </c>
      <c r="C625" s="101" t="s">
        <v>61</v>
      </c>
      <c r="D625" s="101" t="s">
        <v>62</v>
      </c>
      <c r="E625" s="101" t="s">
        <v>63</v>
      </c>
      <c r="F625" s="101" t="s">
        <v>64</v>
      </c>
      <c r="G625" s="3">
        <f t="shared" ref="G625:I628" si="228">G626</f>
        <v>2609</v>
      </c>
      <c r="H625" s="3">
        <f t="shared" si="228"/>
        <v>0</v>
      </c>
      <c r="I625" s="3">
        <f t="shared" si="228"/>
        <v>2609</v>
      </c>
    </row>
    <row r="626" spans="1:9" ht="46.5" hidden="1" customHeight="1" x14ac:dyDescent="0.25">
      <c r="A626" s="9" t="s">
        <v>95</v>
      </c>
      <c r="B626" s="58">
        <v>651</v>
      </c>
      <c r="C626" s="59" t="s">
        <v>61</v>
      </c>
      <c r="D626" s="59" t="s">
        <v>96</v>
      </c>
      <c r="E626" s="59" t="s">
        <v>63</v>
      </c>
      <c r="F626" s="59" t="s">
        <v>64</v>
      </c>
      <c r="G626" s="3">
        <f t="shared" si="228"/>
        <v>2609</v>
      </c>
      <c r="H626" s="3">
        <f t="shared" si="228"/>
        <v>0</v>
      </c>
      <c r="I626" s="3">
        <f t="shared" si="228"/>
        <v>2609</v>
      </c>
    </row>
    <row r="627" spans="1:9" ht="30.75" hidden="1" customHeight="1" x14ac:dyDescent="0.25">
      <c r="A627" s="9" t="s">
        <v>396</v>
      </c>
      <c r="B627" s="58">
        <v>651</v>
      </c>
      <c r="C627" s="59" t="s">
        <v>61</v>
      </c>
      <c r="D627" s="59" t="s">
        <v>96</v>
      </c>
      <c r="E627" s="59" t="s">
        <v>98</v>
      </c>
      <c r="F627" s="59" t="s">
        <v>64</v>
      </c>
      <c r="G627" s="55">
        <f t="shared" si="228"/>
        <v>2609</v>
      </c>
      <c r="H627" s="55">
        <f t="shared" si="228"/>
        <v>0</v>
      </c>
      <c r="I627" s="55">
        <f t="shared" si="228"/>
        <v>2609</v>
      </c>
    </row>
    <row r="628" spans="1:9" ht="30" hidden="1" customHeight="1" x14ac:dyDescent="0.25">
      <c r="A628" s="9" t="s">
        <v>603</v>
      </c>
      <c r="B628" s="58">
        <v>651</v>
      </c>
      <c r="C628" s="59" t="s">
        <v>61</v>
      </c>
      <c r="D628" s="59" t="s">
        <v>96</v>
      </c>
      <c r="E628" s="59" t="s">
        <v>99</v>
      </c>
      <c r="F628" s="59" t="s">
        <v>64</v>
      </c>
      <c r="G628" s="55">
        <f t="shared" si="228"/>
        <v>2609</v>
      </c>
      <c r="H628" s="55">
        <f t="shared" si="228"/>
        <v>0</v>
      </c>
      <c r="I628" s="55">
        <f t="shared" si="228"/>
        <v>2609</v>
      </c>
    </row>
    <row r="629" spans="1:9" ht="26.4" hidden="1" x14ac:dyDescent="0.25">
      <c r="A629" s="9" t="s">
        <v>100</v>
      </c>
      <c r="B629" s="58">
        <v>651</v>
      </c>
      <c r="C629" s="59" t="s">
        <v>61</v>
      </c>
      <c r="D629" s="59" t="s">
        <v>96</v>
      </c>
      <c r="E629" s="59" t="s">
        <v>101</v>
      </c>
      <c r="F629" s="59" t="s">
        <v>64</v>
      </c>
      <c r="G629" s="55">
        <f>G630+G632</f>
        <v>2609</v>
      </c>
      <c r="H629" s="55">
        <f t="shared" ref="H629:I629" si="229">H630+H632</f>
        <v>0</v>
      </c>
      <c r="I629" s="55">
        <f t="shared" si="229"/>
        <v>2609</v>
      </c>
    </row>
    <row r="630" spans="1:9" ht="29.25" hidden="1" customHeight="1" x14ac:dyDescent="0.25">
      <c r="A630" s="9" t="s">
        <v>73</v>
      </c>
      <c r="B630" s="58">
        <v>651</v>
      </c>
      <c r="C630" s="59" t="s">
        <v>61</v>
      </c>
      <c r="D630" s="59" t="s">
        <v>96</v>
      </c>
      <c r="E630" s="59" t="s">
        <v>101</v>
      </c>
      <c r="F630" s="59">
        <v>100</v>
      </c>
      <c r="G630" s="55">
        <f>G631</f>
        <v>1872</v>
      </c>
      <c r="H630" s="55">
        <f t="shared" ref="H630:I630" si="230">H631</f>
        <v>0</v>
      </c>
      <c r="I630" s="55">
        <f t="shared" si="230"/>
        <v>1872</v>
      </c>
    </row>
    <row r="631" spans="1:9" ht="32.25" hidden="1" customHeight="1" x14ac:dyDescent="0.25">
      <c r="A631" s="9" t="s">
        <v>74</v>
      </c>
      <c r="B631" s="58">
        <v>651</v>
      </c>
      <c r="C631" s="59" t="s">
        <v>61</v>
      </c>
      <c r="D631" s="59" t="s">
        <v>96</v>
      </c>
      <c r="E631" s="59" t="s">
        <v>101</v>
      </c>
      <c r="F631" s="59">
        <v>120</v>
      </c>
      <c r="G631" s="55">
        <v>1872</v>
      </c>
      <c r="H631" s="5"/>
      <c r="I631" s="18">
        <f t="shared" si="216"/>
        <v>1872</v>
      </c>
    </row>
    <row r="632" spans="1:9" ht="26.4" hidden="1" x14ac:dyDescent="0.25">
      <c r="A632" s="9" t="s">
        <v>75</v>
      </c>
      <c r="B632" s="58">
        <v>651</v>
      </c>
      <c r="C632" s="59" t="s">
        <v>61</v>
      </c>
      <c r="D632" s="59" t="s">
        <v>96</v>
      </c>
      <c r="E632" s="59" t="s">
        <v>102</v>
      </c>
      <c r="F632" s="59" t="s">
        <v>64</v>
      </c>
      <c r="G632" s="55">
        <f>G633+G635+G637</f>
        <v>737</v>
      </c>
      <c r="H632" s="55">
        <f t="shared" ref="H632:I632" si="231">H633+H635+H637</f>
        <v>0</v>
      </c>
      <c r="I632" s="55">
        <f t="shared" si="231"/>
        <v>737</v>
      </c>
    </row>
    <row r="633" spans="1:9" ht="79.95" hidden="1" customHeight="1" x14ac:dyDescent="0.25">
      <c r="A633" s="9" t="s">
        <v>73</v>
      </c>
      <c r="B633" s="58">
        <v>651</v>
      </c>
      <c r="C633" s="59" t="s">
        <v>61</v>
      </c>
      <c r="D633" s="59" t="s">
        <v>96</v>
      </c>
      <c r="E633" s="59" t="s">
        <v>102</v>
      </c>
      <c r="F633" s="59">
        <v>100</v>
      </c>
      <c r="G633" s="55">
        <f>G634</f>
        <v>43</v>
      </c>
      <c r="H633" s="55">
        <f t="shared" ref="H633:I633" si="232">H634</f>
        <v>0</v>
      </c>
      <c r="I633" s="55">
        <f t="shared" si="232"/>
        <v>43</v>
      </c>
    </row>
    <row r="634" spans="1:9" ht="32.25" hidden="1" customHeight="1" x14ac:dyDescent="0.25">
      <c r="A634" s="9" t="s">
        <v>74</v>
      </c>
      <c r="B634" s="58">
        <v>651</v>
      </c>
      <c r="C634" s="59" t="s">
        <v>61</v>
      </c>
      <c r="D634" s="59" t="s">
        <v>96</v>
      </c>
      <c r="E634" s="59" t="s">
        <v>102</v>
      </c>
      <c r="F634" s="59">
        <v>120</v>
      </c>
      <c r="G634" s="55">
        <v>43</v>
      </c>
      <c r="H634" s="5"/>
      <c r="I634" s="18">
        <f t="shared" si="216"/>
        <v>43</v>
      </c>
    </row>
    <row r="635" spans="1:9" ht="28.95" hidden="1" customHeight="1" x14ac:dyDescent="0.25">
      <c r="A635" s="9" t="s">
        <v>85</v>
      </c>
      <c r="B635" s="58">
        <v>651</v>
      </c>
      <c r="C635" s="59" t="s">
        <v>61</v>
      </c>
      <c r="D635" s="59" t="s">
        <v>96</v>
      </c>
      <c r="E635" s="59" t="s">
        <v>102</v>
      </c>
      <c r="F635" s="59">
        <v>200</v>
      </c>
      <c r="G635" s="55">
        <f>G636</f>
        <v>686.5</v>
      </c>
      <c r="H635" s="55">
        <f t="shared" ref="H635:I635" si="233">H636</f>
        <v>0</v>
      </c>
      <c r="I635" s="55">
        <f t="shared" si="233"/>
        <v>686.5</v>
      </c>
    </row>
    <row r="636" spans="1:9" ht="39.6" hidden="1" x14ac:dyDescent="0.25">
      <c r="A636" s="9" t="s">
        <v>86</v>
      </c>
      <c r="B636" s="58">
        <v>651</v>
      </c>
      <c r="C636" s="59" t="s">
        <v>61</v>
      </c>
      <c r="D636" s="59" t="s">
        <v>96</v>
      </c>
      <c r="E636" s="59" t="s">
        <v>102</v>
      </c>
      <c r="F636" s="59">
        <v>240</v>
      </c>
      <c r="G636" s="55">
        <v>686.5</v>
      </c>
      <c r="H636" s="5"/>
      <c r="I636" s="18">
        <f t="shared" si="216"/>
        <v>686.5</v>
      </c>
    </row>
    <row r="637" spans="1:9" hidden="1" x14ac:dyDescent="0.25">
      <c r="A637" s="9" t="s">
        <v>87</v>
      </c>
      <c r="B637" s="58">
        <v>651</v>
      </c>
      <c r="C637" s="59" t="s">
        <v>61</v>
      </c>
      <c r="D637" s="59" t="s">
        <v>96</v>
      </c>
      <c r="E637" s="59" t="s">
        <v>102</v>
      </c>
      <c r="F637" s="59">
        <v>800</v>
      </c>
      <c r="G637" s="55">
        <f>G638</f>
        <v>7.5</v>
      </c>
      <c r="H637" s="55">
        <f>H638</f>
        <v>0</v>
      </c>
      <c r="I637" s="55">
        <f>I638</f>
        <v>7.5</v>
      </c>
    </row>
    <row r="638" spans="1:9" hidden="1" x14ac:dyDescent="0.25">
      <c r="A638" s="9" t="s">
        <v>88</v>
      </c>
      <c r="B638" s="58">
        <v>651</v>
      </c>
      <c r="C638" s="59" t="s">
        <v>61</v>
      </c>
      <c r="D638" s="59" t="s">
        <v>96</v>
      </c>
      <c r="E638" s="59" t="s">
        <v>102</v>
      </c>
      <c r="F638" s="59">
        <v>850</v>
      </c>
      <c r="G638" s="55">
        <v>7.5</v>
      </c>
      <c r="H638" s="5"/>
      <c r="I638" s="18">
        <f t="shared" si="216"/>
        <v>7.5</v>
      </c>
    </row>
    <row r="639" spans="1:9" hidden="1" x14ac:dyDescent="0.25">
      <c r="A639" s="8" t="s">
        <v>300</v>
      </c>
      <c r="B639" s="60">
        <v>651</v>
      </c>
      <c r="C639" s="101" t="s">
        <v>301</v>
      </c>
      <c r="D639" s="101" t="s">
        <v>62</v>
      </c>
      <c r="E639" s="101" t="s">
        <v>63</v>
      </c>
      <c r="F639" s="101" t="s">
        <v>64</v>
      </c>
      <c r="G639" s="3">
        <f>G640</f>
        <v>227.6</v>
      </c>
      <c r="H639" s="3">
        <f t="shared" ref="H639:I639" si="234">H640</f>
        <v>0</v>
      </c>
      <c r="I639" s="3">
        <f t="shared" si="234"/>
        <v>227.6</v>
      </c>
    </row>
    <row r="640" spans="1:9" hidden="1" x14ac:dyDescent="0.25">
      <c r="A640" s="9" t="s">
        <v>303</v>
      </c>
      <c r="B640" s="58">
        <v>651</v>
      </c>
      <c r="C640" s="59" t="s">
        <v>301</v>
      </c>
      <c r="D640" s="59" t="s">
        <v>61</v>
      </c>
      <c r="E640" s="59" t="s">
        <v>63</v>
      </c>
      <c r="F640" s="59" t="s">
        <v>64</v>
      </c>
      <c r="G640" s="55">
        <f t="shared" ref="G640:I645" si="235">G641</f>
        <v>227.6</v>
      </c>
      <c r="H640" s="55">
        <f t="shared" si="235"/>
        <v>0</v>
      </c>
      <c r="I640" s="55">
        <f t="shared" si="235"/>
        <v>227.6</v>
      </c>
    </row>
    <row r="641" spans="1:9" ht="34.200000000000003" hidden="1" customHeight="1" x14ac:dyDescent="0.25">
      <c r="A641" s="9" t="s">
        <v>674</v>
      </c>
      <c r="B641" s="58">
        <v>651</v>
      </c>
      <c r="C641" s="59" t="s">
        <v>301</v>
      </c>
      <c r="D641" s="59" t="s">
        <v>61</v>
      </c>
      <c r="E641" s="59" t="s">
        <v>304</v>
      </c>
      <c r="F641" s="59" t="s">
        <v>64</v>
      </c>
      <c r="G641" s="55">
        <f t="shared" si="235"/>
        <v>227.6</v>
      </c>
      <c r="H641" s="55">
        <f t="shared" si="235"/>
        <v>0</v>
      </c>
      <c r="I641" s="55">
        <f t="shared" si="235"/>
        <v>227.6</v>
      </c>
    </row>
    <row r="642" spans="1:9" ht="81" hidden="1" customHeight="1" x14ac:dyDescent="0.25">
      <c r="A642" s="110" t="s">
        <v>735</v>
      </c>
      <c r="B642" s="58">
        <v>651</v>
      </c>
      <c r="C642" s="59" t="s">
        <v>301</v>
      </c>
      <c r="D642" s="59" t="s">
        <v>61</v>
      </c>
      <c r="E642" s="59" t="s">
        <v>305</v>
      </c>
      <c r="F642" s="59" t="s">
        <v>64</v>
      </c>
      <c r="G642" s="55">
        <f t="shared" si="235"/>
        <v>227.6</v>
      </c>
      <c r="H642" s="55">
        <f t="shared" si="235"/>
        <v>0</v>
      </c>
      <c r="I642" s="55">
        <f t="shared" si="235"/>
        <v>227.6</v>
      </c>
    </row>
    <row r="643" spans="1:9" ht="60.75" hidden="1" customHeight="1" x14ac:dyDescent="0.25">
      <c r="A643" s="156" t="s">
        <v>590</v>
      </c>
      <c r="B643" s="58">
        <v>651</v>
      </c>
      <c r="C643" s="59" t="s">
        <v>301</v>
      </c>
      <c r="D643" s="59" t="s">
        <v>61</v>
      </c>
      <c r="E643" s="59" t="s">
        <v>306</v>
      </c>
      <c r="F643" s="59" t="s">
        <v>64</v>
      </c>
      <c r="G643" s="55">
        <f t="shared" si="235"/>
        <v>227.6</v>
      </c>
      <c r="H643" s="55">
        <f t="shared" si="235"/>
        <v>0</v>
      </c>
      <c r="I643" s="55">
        <f t="shared" si="235"/>
        <v>227.6</v>
      </c>
    </row>
    <row r="644" spans="1:9" ht="52.8" hidden="1" x14ac:dyDescent="0.25">
      <c r="A644" s="110" t="s">
        <v>594</v>
      </c>
      <c r="B644" s="58">
        <v>651</v>
      </c>
      <c r="C644" s="59" t="s">
        <v>301</v>
      </c>
      <c r="D644" s="59" t="s">
        <v>61</v>
      </c>
      <c r="E644" s="59" t="s">
        <v>307</v>
      </c>
      <c r="F644" s="59" t="s">
        <v>64</v>
      </c>
      <c r="G644" s="55">
        <f t="shared" si="235"/>
        <v>227.6</v>
      </c>
      <c r="H644" s="55">
        <f t="shared" si="235"/>
        <v>0</v>
      </c>
      <c r="I644" s="55">
        <f t="shared" si="235"/>
        <v>227.6</v>
      </c>
    </row>
    <row r="645" spans="1:9" ht="26.4" hidden="1" x14ac:dyDescent="0.25">
      <c r="A645" s="9" t="s">
        <v>308</v>
      </c>
      <c r="B645" s="58">
        <v>651</v>
      </c>
      <c r="C645" s="59" t="s">
        <v>301</v>
      </c>
      <c r="D645" s="59" t="s">
        <v>61</v>
      </c>
      <c r="E645" s="59" t="s">
        <v>307</v>
      </c>
      <c r="F645" s="59" t="s">
        <v>579</v>
      </c>
      <c r="G645" s="55">
        <f t="shared" si="235"/>
        <v>227.6</v>
      </c>
      <c r="H645" s="55">
        <f t="shared" si="235"/>
        <v>0</v>
      </c>
      <c r="I645" s="55">
        <f t="shared" si="235"/>
        <v>227.6</v>
      </c>
    </row>
    <row r="646" spans="1:9" ht="26.4" hidden="1" x14ac:dyDescent="0.25">
      <c r="A646" s="9" t="s">
        <v>309</v>
      </c>
      <c r="B646" s="58">
        <v>651</v>
      </c>
      <c r="C646" s="59" t="s">
        <v>301</v>
      </c>
      <c r="D646" s="59" t="s">
        <v>61</v>
      </c>
      <c r="E646" s="59" t="s">
        <v>307</v>
      </c>
      <c r="F646" s="59" t="s">
        <v>581</v>
      </c>
      <c r="G646" s="55">
        <v>227.6</v>
      </c>
      <c r="H646" s="5"/>
      <c r="I646" s="18">
        <f t="shared" si="216"/>
        <v>227.6</v>
      </c>
    </row>
    <row r="647" spans="1:9" ht="34.950000000000003" hidden="1" customHeight="1" x14ac:dyDescent="0.25">
      <c r="A647" s="8" t="s">
        <v>431</v>
      </c>
      <c r="B647" s="60">
        <v>665</v>
      </c>
      <c r="C647" s="101" t="s">
        <v>62</v>
      </c>
      <c r="D647" s="101" t="s">
        <v>62</v>
      </c>
      <c r="E647" s="101" t="s">
        <v>63</v>
      </c>
      <c r="F647" s="101" t="s">
        <v>64</v>
      </c>
      <c r="G647" s="3">
        <f>G648+G671</f>
        <v>7305.1</v>
      </c>
      <c r="H647" s="3">
        <f t="shared" ref="H647:I647" si="236">H648+H671</f>
        <v>0</v>
      </c>
      <c r="I647" s="3">
        <f t="shared" si="236"/>
        <v>7305.1</v>
      </c>
    </row>
    <row r="648" spans="1:9" hidden="1" x14ac:dyDescent="0.25">
      <c r="A648" s="8" t="s">
        <v>60</v>
      </c>
      <c r="B648" s="60">
        <v>665</v>
      </c>
      <c r="C648" s="101" t="s">
        <v>61</v>
      </c>
      <c r="D648" s="101" t="s">
        <v>62</v>
      </c>
      <c r="E648" s="101" t="s">
        <v>63</v>
      </c>
      <c r="F648" s="101" t="s">
        <v>64</v>
      </c>
      <c r="G648" s="3">
        <f>G649+G658</f>
        <v>6484.1</v>
      </c>
      <c r="H648" s="3">
        <f t="shared" ref="H648:I648" si="237">H649+H658</f>
        <v>0</v>
      </c>
      <c r="I648" s="3">
        <f t="shared" si="237"/>
        <v>6484.1</v>
      </c>
    </row>
    <row r="649" spans="1:9" ht="39.6" hidden="1" x14ac:dyDescent="0.25">
      <c r="A649" s="9" t="s">
        <v>65</v>
      </c>
      <c r="B649" s="58">
        <v>665</v>
      </c>
      <c r="C649" s="59" t="s">
        <v>61</v>
      </c>
      <c r="D649" s="59" t="s">
        <v>66</v>
      </c>
      <c r="E649" s="59" t="s">
        <v>63</v>
      </c>
      <c r="F649" s="59" t="s">
        <v>64</v>
      </c>
      <c r="G649" s="55">
        <f t="shared" ref="G649:I650" si="238">G650</f>
        <v>1711.3</v>
      </c>
      <c r="H649" s="55">
        <f t="shared" si="238"/>
        <v>0</v>
      </c>
      <c r="I649" s="55">
        <f t="shared" si="238"/>
        <v>1711.3</v>
      </c>
    </row>
    <row r="650" spans="1:9" ht="47.25" hidden="1" customHeight="1" x14ac:dyDescent="0.25">
      <c r="A650" s="9" t="s">
        <v>67</v>
      </c>
      <c r="B650" s="58">
        <v>665</v>
      </c>
      <c r="C650" s="59" t="s">
        <v>61</v>
      </c>
      <c r="D650" s="59" t="s">
        <v>66</v>
      </c>
      <c r="E650" s="59" t="s">
        <v>91</v>
      </c>
      <c r="F650" s="59" t="s">
        <v>64</v>
      </c>
      <c r="G650" s="55">
        <f t="shared" si="238"/>
        <v>1711.3</v>
      </c>
      <c r="H650" s="55">
        <f t="shared" si="238"/>
        <v>0</v>
      </c>
      <c r="I650" s="55">
        <f t="shared" si="238"/>
        <v>1711.3</v>
      </c>
    </row>
    <row r="651" spans="1:9" ht="15" hidden="1" customHeight="1" x14ac:dyDescent="0.25">
      <c r="A651" s="9" t="s">
        <v>69</v>
      </c>
      <c r="B651" s="58">
        <v>665</v>
      </c>
      <c r="C651" s="59" t="s">
        <v>61</v>
      </c>
      <c r="D651" s="59" t="s">
        <v>66</v>
      </c>
      <c r="E651" s="59" t="s">
        <v>70</v>
      </c>
      <c r="F651" s="59" t="s">
        <v>64</v>
      </c>
      <c r="G651" s="55">
        <f>G652+G655</f>
        <v>1711.3</v>
      </c>
      <c r="H651" s="55">
        <f t="shared" ref="H651:I651" si="239">H652+H655</f>
        <v>0</v>
      </c>
      <c r="I651" s="55">
        <f t="shared" si="239"/>
        <v>1711.3</v>
      </c>
    </row>
    <row r="652" spans="1:9" ht="26.4" hidden="1" x14ac:dyDescent="0.25">
      <c r="A652" s="9" t="s">
        <v>432</v>
      </c>
      <c r="B652" s="58">
        <v>665</v>
      </c>
      <c r="C652" s="59" t="s">
        <v>61</v>
      </c>
      <c r="D652" s="59" t="s">
        <v>66</v>
      </c>
      <c r="E652" s="59" t="s">
        <v>72</v>
      </c>
      <c r="F652" s="59" t="s">
        <v>64</v>
      </c>
      <c r="G652" s="55">
        <f t="shared" ref="G652:I653" si="240">G653</f>
        <v>1611.8</v>
      </c>
      <c r="H652" s="55">
        <f t="shared" si="240"/>
        <v>0</v>
      </c>
      <c r="I652" s="55">
        <f t="shared" si="240"/>
        <v>1611.8</v>
      </c>
    </row>
    <row r="653" spans="1:9" ht="81" hidden="1" customHeight="1" x14ac:dyDescent="0.25">
      <c r="A653" s="9" t="s">
        <v>73</v>
      </c>
      <c r="B653" s="58">
        <v>665</v>
      </c>
      <c r="C653" s="59" t="s">
        <v>61</v>
      </c>
      <c r="D653" s="59" t="s">
        <v>66</v>
      </c>
      <c r="E653" s="59" t="s">
        <v>72</v>
      </c>
      <c r="F653" s="59">
        <v>100</v>
      </c>
      <c r="G653" s="55">
        <f t="shared" si="240"/>
        <v>1611.8</v>
      </c>
      <c r="H653" s="55">
        <f t="shared" si="240"/>
        <v>0</v>
      </c>
      <c r="I653" s="55">
        <f t="shared" si="240"/>
        <v>1611.8</v>
      </c>
    </row>
    <row r="654" spans="1:9" ht="34.5" hidden="1" customHeight="1" x14ac:dyDescent="0.25">
      <c r="A654" s="9" t="s">
        <v>74</v>
      </c>
      <c r="B654" s="58">
        <v>665</v>
      </c>
      <c r="C654" s="59" t="s">
        <v>61</v>
      </c>
      <c r="D654" s="59" t="s">
        <v>66</v>
      </c>
      <c r="E654" s="59" t="s">
        <v>72</v>
      </c>
      <c r="F654" s="59">
        <v>120</v>
      </c>
      <c r="G654" s="55">
        <v>1611.8</v>
      </c>
      <c r="H654" s="5"/>
      <c r="I654" s="18">
        <f t="shared" si="216"/>
        <v>1611.8</v>
      </c>
    </row>
    <row r="655" spans="1:9" ht="30" hidden="1" customHeight="1" x14ac:dyDescent="0.25">
      <c r="A655" s="9" t="s">
        <v>75</v>
      </c>
      <c r="B655" s="58">
        <v>665</v>
      </c>
      <c r="C655" s="59" t="s">
        <v>61</v>
      </c>
      <c r="D655" s="59" t="s">
        <v>66</v>
      </c>
      <c r="E655" s="59" t="s">
        <v>76</v>
      </c>
      <c r="F655" s="59" t="s">
        <v>64</v>
      </c>
      <c r="G655" s="55">
        <f t="shared" ref="G655:I656" si="241">G656</f>
        <v>99.5</v>
      </c>
      <c r="H655" s="55">
        <f t="shared" si="241"/>
        <v>0</v>
      </c>
      <c r="I655" s="55">
        <f t="shared" si="241"/>
        <v>99.5</v>
      </c>
    </row>
    <row r="656" spans="1:9" ht="79.2" hidden="1" x14ac:dyDescent="0.25">
      <c r="A656" s="9" t="s">
        <v>73</v>
      </c>
      <c r="B656" s="58">
        <v>665</v>
      </c>
      <c r="C656" s="59" t="s">
        <v>61</v>
      </c>
      <c r="D656" s="59" t="s">
        <v>66</v>
      </c>
      <c r="E656" s="59" t="s">
        <v>76</v>
      </c>
      <c r="F656" s="59">
        <v>100</v>
      </c>
      <c r="G656" s="55">
        <f t="shared" si="241"/>
        <v>99.5</v>
      </c>
      <c r="H656" s="55">
        <f t="shared" si="241"/>
        <v>0</v>
      </c>
      <c r="I656" s="55">
        <f t="shared" si="241"/>
        <v>99.5</v>
      </c>
    </row>
    <row r="657" spans="1:9" ht="33.75" hidden="1" customHeight="1" x14ac:dyDescent="0.25">
      <c r="A657" s="9" t="s">
        <v>74</v>
      </c>
      <c r="B657" s="58">
        <v>665</v>
      </c>
      <c r="C657" s="59" t="s">
        <v>61</v>
      </c>
      <c r="D657" s="59" t="s">
        <v>66</v>
      </c>
      <c r="E657" s="59" t="s">
        <v>76</v>
      </c>
      <c r="F657" s="59">
        <v>120</v>
      </c>
      <c r="G657" s="55">
        <v>99.5</v>
      </c>
      <c r="H657" s="5"/>
      <c r="I657" s="18">
        <f t="shared" ref="I657:I685" si="242">G657+H657</f>
        <v>99.5</v>
      </c>
    </row>
    <row r="658" spans="1:9" ht="61.5" hidden="1" customHeight="1" x14ac:dyDescent="0.25">
      <c r="A658" s="9" t="s">
        <v>77</v>
      </c>
      <c r="B658" s="58">
        <v>665</v>
      </c>
      <c r="C658" s="59" t="s">
        <v>61</v>
      </c>
      <c r="D658" s="59" t="s">
        <v>78</v>
      </c>
      <c r="E658" s="59" t="s">
        <v>63</v>
      </c>
      <c r="F658" s="59" t="s">
        <v>64</v>
      </c>
      <c r="G658" s="55">
        <f>G661+G664</f>
        <v>4772.8</v>
      </c>
      <c r="H658" s="55">
        <f t="shared" ref="H658:I658" si="243">H661+H664</f>
        <v>0</v>
      </c>
      <c r="I658" s="55">
        <f t="shared" si="243"/>
        <v>4772.8</v>
      </c>
    </row>
    <row r="659" spans="1:9" ht="47.4" hidden="1" customHeight="1" x14ac:dyDescent="0.25">
      <c r="A659" s="9" t="s">
        <v>79</v>
      </c>
      <c r="B659" s="58">
        <v>665</v>
      </c>
      <c r="C659" s="59" t="s">
        <v>61</v>
      </c>
      <c r="D659" s="59" t="s">
        <v>78</v>
      </c>
      <c r="E659" s="59" t="s">
        <v>80</v>
      </c>
      <c r="F659" s="59" t="s">
        <v>64</v>
      </c>
      <c r="G659" s="55">
        <f>G660</f>
        <v>4772.8</v>
      </c>
      <c r="H659" s="55">
        <f t="shared" ref="H659:I659" si="244">H660</f>
        <v>0</v>
      </c>
      <c r="I659" s="55">
        <f t="shared" si="244"/>
        <v>4772.8</v>
      </c>
    </row>
    <row r="660" spans="1:9" ht="26.4" hidden="1" x14ac:dyDescent="0.25">
      <c r="A660" s="9" t="s">
        <v>433</v>
      </c>
      <c r="B660" s="58">
        <v>665</v>
      </c>
      <c r="C660" s="59" t="s">
        <v>61</v>
      </c>
      <c r="D660" s="59" t="s">
        <v>78</v>
      </c>
      <c r="E660" s="59" t="s">
        <v>82</v>
      </c>
      <c r="F660" s="59" t="s">
        <v>64</v>
      </c>
      <c r="G660" s="55">
        <f>G661+G664</f>
        <v>4772.8</v>
      </c>
      <c r="H660" s="55">
        <f t="shared" ref="H660:I660" si="245">H661+H664</f>
        <v>0</v>
      </c>
      <c r="I660" s="55">
        <f t="shared" si="245"/>
        <v>4772.8</v>
      </c>
    </row>
    <row r="661" spans="1:9" ht="26.4" hidden="1" x14ac:dyDescent="0.25">
      <c r="A661" s="9" t="s">
        <v>71</v>
      </c>
      <c r="B661" s="58">
        <v>665</v>
      </c>
      <c r="C661" s="59" t="s">
        <v>61</v>
      </c>
      <c r="D661" s="59" t="s">
        <v>78</v>
      </c>
      <c r="E661" s="59" t="s">
        <v>83</v>
      </c>
      <c r="F661" s="59" t="s">
        <v>64</v>
      </c>
      <c r="G661" s="55">
        <f t="shared" ref="G661:I662" si="246">G662</f>
        <v>3793.9</v>
      </c>
      <c r="H661" s="55">
        <f t="shared" si="246"/>
        <v>0</v>
      </c>
      <c r="I661" s="55">
        <f t="shared" si="246"/>
        <v>3793.9</v>
      </c>
    </row>
    <row r="662" spans="1:9" ht="30" hidden="1" customHeight="1" x14ac:dyDescent="0.25">
      <c r="A662" s="9" t="s">
        <v>73</v>
      </c>
      <c r="B662" s="58">
        <v>665</v>
      </c>
      <c r="C662" s="59" t="s">
        <v>61</v>
      </c>
      <c r="D662" s="59" t="s">
        <v>78</v>
      </c>
      <c r="E662" s="59" t="s">
        <v>83</v>
      </c>
      <c r="F662" s="59">
        <v>100</v>
      </c>
      <c r="G662" s="55">
        <f t="shared" si="246"/>
        <v>3793.9</v>
      </c>
      <c r="H662" s="55">
        <f t="shared" si="246"/>
        <v>0</v>
      </c>
      <c r="I662" s="55">
        <f t="shared" si="246"/>
        <v>3793.9</v>
      </c>
    </row>
    <row r="663" spans="1:9" ht="32.25" hidden="1" customHeight="1" x14ac:dyDescent="0.25">
      <c r="A663" s="9" t="s">
        <v>74</v>
      </c>
      <c r="B663" s="58">
        <v>665</v>
      </c>
      <c r="C663" s="59" t="s">
        <v>61</v>
      </c>
      <c r="D663" s="59" t="s">
        <v>78</v>
      </c>
      <c r="E663" s="59" t="s">
        <v>83</v>
      </c>
      <c r="F663" s="59">
        <v>120</v>
      </c>
      <c r="G663" s="55">
        <v>3793.9</v>
      </c>
      <c r="H663" s="5"/>
      <c r="I663" s="18">
        <f t="shared" si="242"/>
        <v>3793.9</v>
      </c>
    </row>
    <row r="664" spans="1:9" ht="26.4" hidden="1" x14ac:dyDescent="0.25">
      <c r="A664" s="9" t="s">
        <v>75</v>
      </c>
      <c r="B664" s="58">
        <v>665</v>
      </c>
      <c r="C664" s="59" t="s">
        <v>61</v>
      </c>
      <c r="D664" s="59" t="s">
        <v>78</v>
      </c>
      <c r="E664" s="59" t="s">
        <v>84</v>
      </c>
      <c r="F664" s="59" t="s">
        <v>64</v>
      </c>
      <c r="G664" s="55">
        <f>G665+G667+G669</f>
        <v>978.9</v>
      </c>
      <c r="H664" s="55">
        <f t="shared" ref="H664:I664" si="247">H665+H667+H669</f>
        <v>0</v>
      </c>
      <c r="I664" s="55">
        <f t="shared" si="247"/>
        <v>978.9</v>
      </c>
    </row>
    <row r="665" spans="1:9" ht="79.2" hidden="1" x14ac:dyDescent="0.25">
      <c r="A665" s="9" t="s">
        <v>73</v>
      </c>
      <c r="B665" s="58">
        <v>665</v>
      </c>
      <c r="C665" s="59" t="s">
        <v>61</v>
      </c>
      <c r="D665" s="59" t="s">
        <v>78</v>
      </c>
      <c r="E665" s="59" t="s">
        <v>84</v>
      </c>
      <c r="F665" s="59">
        <v>100</v>
      </c>
      <c r="G665" s="55">
        <f>G666</f>
        <v>0</v>
      </c>
      <c r="H665" s="55">
        <f t="shared" ref="H665:I665" si="248">H666</f>
        <v>0</v>
      </c>
      <c r="I665" s="55">
        <f t="shared" si="248"/>
        <v>0</v>
      </c>
    </row>
    <row r="666" spans="1:9" ht="28.95" hidden="1" customHeight="1" x14ac:dyDescent="0.25">
      <c r="A666" s="9" t="s">
        <v>74</v>
      </c>
      <c r="B666" s="58">
        <v>665</v>
      </c>
      <c r="C666" s="59" t="s">
        <v>61</v>
      </c>
      <c r="D666" s="59" t="s">
        <v>78</v>
      </c>
      <c r="E666" s="59" t="s">
        <v>84</v>
      </c>
      <c r="F666" s="59">
        <v>120</v>
      </c>
      <c r="G666" s="55"/>
      <c r="H666" s="55"/>
      <c r="I666" s="55"/>
    </row>
    <row r="667" spans="1:9" ht="33" hidden="1" customHeight="1" x14ac:dyDescent="0.25">
      <c r="A667" s="9" t="s">
        <v>85</v>
      </c>
      <c r="B667" s="58">
        <v>665</v>
      </c>
      <c r="C667" s="59" t="s">
        <v>61</v>
      </c>
      <c r="D667" s="59" t="s">
        <v>78</v>
      </c>
      <c r="E667" s="59" t="s">
        <v>84</v>
      </c>
      <c r="F667" s="59">
        <v>200</v>
      </c>
      <c r="G667" s="55">
        <f>G668</f>
        <v>970.9</v>
      </c>
      <c r="H667" s="55">
        <f t="shared" ref="H667:I667" si="249">H668</f>
        <v>0</v>
      </c>
      <c r="I667" s="55">
        <f t="shared" si="249"/>
        <v>970.9</v>
      </c>
    </row>
    <row r="668" spans="1:9" ht="39.6" hidden="1" x14ac:dyDescent="0.25">
      <c r="A668" s="9" t="s">
        <v>86</v>
      </c>
      <c r="B668" s="58">
        <v>665</v>
      </c>
      <c r="C668" s="59" t="s">
        <v>61</v>
      </c>
      <c r="D668" s="59" t="s">
        <v>78</v>
      </c>
      <c r="E668" s="59" t="s">
        <v>84</v>
      </c>
      <c r="F668" s="59">
        <v>240</v>
      </c>
      <c r="G668" s="55">
        <v>970.9</v>
      </c>
      <c r="H668" s="5"/>
      <c r="I668" s="18">
        <f t="shared" si="242"/>
        <v>970.9</v>
      </c>
    </row>
    <row r="669" spans="1:9" ht="20.399999999999999" hidden="1" customHeight="1" x14ac:dyDescent="0.25">
      <c r="A669" s="9" t="s">
        <v>87</v>
      </c>
      <c r="B669" s="58">
        <v>665</v>
      </c>
      <c r="C669" s="59" t="s">
        <v>61</v>
      </c>
      <c r="D669" s="59" t="s">
        <v>78</v>
      </c>
      <c r="E669" s="59" t="s">
        <v>84</v>
      </c>
      <c r="F669" s="59">
        <v>800</v>
      </c>
      <c r="G669" s="55">
        <f>G670</f>
        <v>8</v>
      </c>
      <c r="H669" s="55">
        <f>H670</f>
        <v>0</v>
      </c>
      <c r="I669" s="55">
        <f>I670</f>
        <v>8</v>
      </c>
    </row>
    <row r="670" spans="1:9" hidden="1" x14ac:dyDescent="0.25">
      <c r="A670" s="9" t="s">
        <v>88</v>
      </c>
      <c r="B670" s="58">
        <v>665</v>
      </c>
      <c r="C670" s="59" t="s">
        <v>61</v>
      </c>
      <c r="D670" s="59" t="s">
        <v>78</v>
      </c>
      <c r="E670" s="59" t="s">
        <v>84</v>
      </c>
      <c r="F670" s="59">
        <v>850</v>
      </c>
      <c r="G670" s="55">
        <v>8</v>
      </c>
      <c r="H670" s="5"/>
      <c r="I670" s="18">
        <f t="shared" si="242"/>
        <v>8</v>
      </c>
    </row>
    <row r="671" spans="1:9" hidden="1" x14ac:dyDescent="0.25">
      <c r="A671" s="8" t="s">
        <v>300</v>
      </c>
      <c r="B671" s="60">
        <v>665</v>
      </c>
      <c r="C671" s="101">
        <v>10</v>
      </c>
      <c r="D671" s="101" t="s">
        <v>62</v>
      </c>
      <c r="E671" s="101" t="s">
        <v>63</v>
      </c>
      <c r="F671" s="101" t="s">
        <v>64</v>
      </c>
      <c r="G671" s="3">
        <f>G672+G679</f>
        <v>821</v>
      </c>
      <c r="H671" s="3">
        <f t="shared" ref="H671:I671" si="250">H672+H679</f>
        <v>0</v>
      </c>
      <c r="I671" s="3">
        <f t="shared" si="250"/>
        <v>821</v>
      </c>
    </row>
    <row r="672" spans="1:9" hidden="1" x14ac:dyDescent="0.25">
      <c r="A672" s="9" t="s">
        <v>303</v>
      </c>
      <c r="B672" s="58">
        <v>665</v>
      </c>
      <c r="C672" s="59">
        <v>10</v>
      </c>
      <c r="D672" s="59" t="s">
        <v>61</v>
      </c>
      <c r="E672" s="59" t="s">
        <v>63</v>
      </c>
      <c r="F672" s="59" t="s">
        <v>64</v>
      </c>
      <c r="G672" s="56">
        <f t="shared" ref="G672:I677" si="251">G673</f>
        <v>791</v>
      </c>
      <c r="H672" s="56">
        <f t="shared" si="251"/>
        <v>0</v>
      </c>
      <c r="I672" s="56">
        <f t="shared" si="251"/>
        <v>791</v>
      </c>
    </row>
    <row r="673" spans="1:9" ht="30.75" hidden="1" customHeight="1" x14ac:dyDescent="0.25">
      <c r="A673" s="9" t="s">
        <v>678</v>
      </c>
      <c r="B673" s="58">
        <v>665</v>
      </c>
      <c r="C673" s="59">
        <v>10</v>
      </c>
      <c r="D673" s="59" t="s">
        <v>61</v>
      </c>
      <c r="E673" s="59" t="s">
        <v>304</v>
      </c>
      <c r="F673" s="59" t="s">
        <v>64</v>
      </c>
      <c r="G673" s="55">
        <f t="shared" si="251"/>
        <v>791</v>
      </c>
      <c r="H673" s="55">
        <f t="shared" si="251"/>
        <v>0</v>
      </c>
      <c r="I673" s="55">
        <f t="shared" si="251"/>
        <v>791</v>
      </c>
    </row>
    <row r="674" spans="1:9" ht="80.400000000000006" hidden="1" customHeight="1" x14ac:dyDescent="0.25">
      <c r="A674" s="110" t="s">
        <v>735</v>
      </c>
      <c r="B674" s="58">
        <v>665</v>
      </c>
      <c r="C674" s="59" t="s">
        <v>301</v>
      </c>
      <c r="D674" s="59" t="s">
        <v>61</v>
      </c>
      <c r="E674" s="59" t="s">
        <v>305</v>
      </c>
      <c r="F674" s="59" t="s">
        <v>64</v>
      </c>
      <c r="G674" s="55">
        <f t="shared" si="251"/>
        <v>791</v>
      </c>
      <c r="H674" s="55">
        <f t="shared" si="251"/>
        <v>0</v>
      </c>
      <c r="I674" s="55">
        <f t="shared" si="251"/>
        <v>791</v>
      </c>
    </row>
    <row r="675" spans="1:9" ht="52.8" hidden="1" x14ac:dyDescent="0.25">
      <c r="A675" s="110" t="s">
        <v>590</v>
      </c>
      <c r="B675" s="58">
        <v>665</v>
      </c>
      <c r="C675" s="59">
        <v>10</v>
      </c>
      <c r="D675" s="59" t="s">
        <v>61</v>
      </c>
      <c r="E675" s="59" t="s">
        <v>306</v>
      </c>
      <c r="F675" s="59" t="s">
        <v>64</v>
      </c>
      <c r="G675" s="55">
        <f t="shared" si="251"/>
        <v>791</v>
      </c>
      <c r="H675" s="55">
        <f t="shared" si="251"/>
        <v>0</v>
      </c>
      <c r="I675" s="55">
        <f t="shared" si="251"/>
        <v>791</v>
      </c>
    </row>
    <row r="676" spans="1:9" ht="52.8" hidden="1" x14ac:dyDescent="0.25">
      <c r="A676" s="110" t="s">
        <v>594</v>
      </c>
      <c r="B676" s="58">
        <v>665</v>
      </c>
      <c r="C676" s="59" t="s">
        <v>301</v>
      </c>
      <c r="D676" s="59" t="s">
        <v>61</v>
      </c>
      <c r="E676" s="59" t="s">
        <v>393</v>
      </c>
      <c r="F676" s="59" t="s">
        <v>64</v>
      </c>
      <c r="G676" s="55">
        <f t="shared" si="251"/>
        <v>791</v>
      </c>
      <c r="H676" s="55">
        <f t="shared" si="251"/>
        <v>0</v>
      </c>
      <c r="I676" s="55">
        <f t="shared" si="251"/>
        <v>791</v>
      </c>
    </row>
    <row r="677" spans="1:9" ht="33" hidden="1" customHeight="1" x14ac:dyDescent="0.25">
      <c r="A677" s="9" t="s">
        <v>308</v>
      </c>
      <c r="B677" s="58">
        <v>665</v>
      </c>
      <c r="C677" s="59">
        <v>10</v>
      </c>
      <c r="D677" s="59" t="s">
        <v>61</v>
      </c>
      <c r="E677" s="59" t="s">
        <v>307</v>
      </c>
      <c r="F677" s="59">
        <v>300</v>
      </c>
      <c r="G677" s="55">
        <f t="shared" si="251"/>
        <v>791</v>
      </c>
      <c r="H677" s="55">
        <f t="shared" si="251"/>
        <v>0</v>
      </c>
      <c r="I677" s="55">
        <f t="shared" si="251"/>
        <v>791</v>
      </c>
    </row>
    <row r="678" spans="1:9" ht="26.4" hidden="1" x14ac:dyDescent="0.25">
      <c r="A678" s="9" t="s">
        <v>309</v>
      </c>
      <c r="B678" s="58">
        <v>665</v>
      </c>
      <c r="C678" s="59" t="s">
        <v>301</v>
      </c>
      <c r="D678" s="59" t="s">
        <v>61</v>
      </c>
      <c r="E678" s="59" t="s">
        <v>307</v>
      </c>
      <c r="F678" s="59">
        <v>310</v>
      </c>
      <c r="G678" s="55">
        <v>791</v>
      </c>
      <c r="H678" s="5"/>
      <c r="I678" s="18">
        <f t="shared" si="242"/>
        <v>791</v>
      </c>
    </row>
    <row r="679" spans="1:9" hidden="1" x14ac:dyDescent="0.25">
      <c r="A679" s="9" t="s">
        <v>310</v>
      </c>
      <c r="B679" s="58">
        <v>665</v>
      </c>
      <c r="C679" s="59">
        <v>10</v>
      </c>
      <c r="D679" s="59" t="s">
        <v>78</v>
      </c>
      <c r="E679" s="58" t="s">
        <v>63</v>
      </c>
      <c r="F679" s="59" t="s">
        <v>64</v>
      </c>
      <c r="G679" s="55">
        <f t="shared" ref="G679:H684" si="252">G680</f>
        <v>30</v>
      </c>
      <c r="H679" s="55">
        <f t="shared" si="252"/>
        <v>0</v>
      </c>
      <c r="I679" s="18">
        <f t="shared" si="242"/>
        <v>30</v>
      </c>
    </row>
    <row r="680" spans="1:9" ht="26.4" hidden="1" x14ac:dyDescent="0.25">
      <c r="A680" s="9" t="s">
        <v>678</v>
      </c>
      <c r="B680" s="58">
        <v>665</v>
      </c>
      <c r="C680" s="59">
        <v>10</v>
      </c>
      <c r="D680" s="59" t="s">
        <v>78</v>
      </c>
      <c r="E680" s="59" t="s">
        <v>304</v>
      </c>
      <c r="F680" s="59" t="s">
        <v>64</v>
      </c>
      <c r="G680" s="55">
        <f t="shared" si="252"/>
        <v>30</v>
      </c>
      <c r="H680" s="55">
        <f t="shared" si="252"/>
        <v>0</v>
      </c>
      <c r="I680" s="18">
        <f t="shared" si="242"/>
        <v>30</v>
      </c>
    </row>
    <row r="681" spans="1:9" ht="39.6" hidden="1" x14ac:dyDescent="0.25">
      <c r="A681" s="110" t="s">
        <v>315</v>
      </c>
      <c r="B681" s="58">
        <v>665</v>
      </c>
      <c r="C681" s="59">
        <v>10</v>
      </c>
      <c r="D681" s="59" t="s">
        <v>78</v>
      </c>
      <c r="E681" s="59" t="s">
        <v>316</v>
      </c>
      <c r="F681" s="59" t="s">
        <v>64</v>
      </c>
      <c r="G681" s="55">
        <f t="shared" si="252"/>
        <v>30</v>
      </c>
      <c r="H681" s="55">
        <f t="shared" si="252"/>
        <v>0</v>
      </c>
      <c r="I681" s="18">
        <f t="shared" si="242"/>
        <v>30</v>
      </c>
    </row>
    <row r="682" spans="1:9" ht="60" hidden="1" customHeight="1" x14ac:dyDescent="0.25">
      <c r="A682" s="110" t="s">
        <v>598</v>
      </c>
      <c r="B682" s="58">
        <v>665</v>
      </c>
      <c r="C682" s="59">
        <v>10</v>
      </c>
      <c r="D682" s="59" t="s">
        <v>78</v>
      </c>
      <c r="E682" s="59" t="s">
        <v>317</v>
      </c>
      <c r="F682" s="59" t="s">
        <v>64</v>
      </c>
      <c r="G682" s="55">
        <f t="shared" si="252"/>
        <v>30</v>
      </c>
      <c r="H682" s="55">
        <f t="shared" si="252"/>
        <v>0</v>
      </c>
      <c r="I682" s="18">
        <f t="shared" si="242"/>
        <v>30</v>
      </c>
    </row>
    <row r="683" spans="1:9" ht="52.8" hidden="1" x14ac:dyDescent="0.25">
      <c r="A683" s="110" t="s">
        <v>596</v>
      </c>
      <c r="B683" s="58">
        <v>665</v>
      </c>
      <c r="C683" s="59">
        <v>10</v>
      </c>
      <c r="D683" s="59" t="s">
        <v>78</v>
      </c>
      <c r="E683" s="59" t="s">
        <v>318</v>
      </c>
      <c r="F683" s="59" t="s">
        <v>64</v>
      </c>
      <c r="G683" s="55">
        <f t="shared" si="252"/>
        <v>30</v>
      </c>
      <c r="H683" s="55">
        <f t="shared" si="252"/>
        <v>0</v>
      </c>
      <c r="I683" s="18">
        <f t="shared" si="242"/>
        <v>30</v>
      </c>
    </row>
    <row r="684" spans="1:9" ht="31.5" hidden="1" customHeight="1" x14ac:dyDescent="0.25">
      <c r="A684" s="9" t="s">
        <v>308</v>
      </c>
      <c r="B684" s="58">
        <v>665</v>
      </c>
      <c r="C684" s="59">
        <v>10</v>
      </c>
      <c r="D684" s="59" t="s">
        <v>78</v>
      </c>
      <c r="E684" s="59" t="s">
        <v>318</v>
      </c>
      <c r="F684" s="59">
        <v>300</v>
      </c>
      <c r="G684" s="55">
        <f t="shared" si="252"/>
        <v>30</v>
      </c>
      <c r="H684" s="55">
        <f t="shared" si="252"/>
        <v>0</v>
      </c>
      <c r="I684" s="18">
        <f t="shared" si="242"/>
        <v>30</v>
      </c>
    </row>
    <row r="685" spans="1:9" ht="30" hidden="1" customHeight="1" x14ac:dyDescent="0.25">
      <c r="A685" s="9" t="s">
        <v>313</v>
      </c>
      <c r="B685" s="58">
        <v>665</v>
      </c>
      <c r="C685" s="59">
        <v>10</v>
      </c>
      <c r="D685" s="59" t="s">
        <v>78</v>
      </c>
      <c r="E685" s="59" t="s">
        <v>318</v>
      </c>
      <c r="F685" s="59">
        <v>320</v>
      </c>
      <c r="G685" s="55">
        <v>30</v>
      </c>
      <c r="H685" s="5"/>
      <c r="I685" s="18">
        <f t="shared" si="242"/>
        <v>30</v>
      </c>
    </row>
    <row r="686" spans="1:9" x14ac:dyDescent="0.25">
      <c r="A686" s="8" t="s">
        <v>434</v>
      </c>
      <c r="B686" s="16"/>
      <c r="C686" s="16"/>
      <c r="D686" s="16"/>
      <c r="E686" s="16"/>
      <c r="F686" s="16"/>
      <c r="G686" s="3">
        <f>G8+G230+G291+G467+G479+G624+G647+G7</f>
        <v>1234237.9000000004</v>
      </c>
      <c r="H686" s="3">
        <f t="shared" ref="H686" si="253">H8+H230+H291+H467+H479+H624+H647+H7</f>
        <v>80213.599999999991</v>
      </c>
      <c r="I686" s="3">
        <f>I8+I230+I291+I467+I479+I624+I647+I7</f>
        <v>1314451.5000000005</v>
      </c>
    </row>
    <row r="687" spans="1:9" x14ac:dyDescent="0.25">
      <c r="A687" s="98"/>
      <c r="B687" s="19"/>
      <c r="C687" s="19"/>
      <c r="D687" s="19"/>
      <c r="E687" s="19"/>
      <c r="F687" s="19"/>
      <c r="G687" s="131"/>
      <c r="H687" s="1"/>
      <c r="I687" s="1"/>
    </row>
  </sheetData>
  <mergeCells count="12">
    <mergeCell ref="H5:H6"/>
    <mergeCell ref="I5:I6"/>
    <mergeCell ref="A2:I2"/>
    <mergeCell ref="A3:I3"/>
    <mergeCell ref="A1:I1"/>
    <mergeCell ref="A5:A6"/>
    <mergeCell ref="B5:B6"/>
    <mergeCell ref="C5:C6"/>
    <mergeCell ref="D5:D6"/>
    <mergeCell ref="E5:E6"/>
    <mergeCell ref="F5:F6"/>
    <mergeCell ref="G5:G6"/>
  </mergeCells>
  <pageMargins left="0.51181102362204722" right="0.51181102362204722" top="0.74803149606299213" bottom="0.74803149606299213" header="0.31496062992125984" footer="0.31496062992125984"/>
  <pageSetup paperSize="9" scale="5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622"/>
  <sheetViews>
    <sheetView view="pageBreakPreview" topLeftCell="A34" zoomScale="80" zoomScaleNormal="80" zoomScaleSheetLayoutView="80" workbookViewId="0">
      <selection activeCell="K622" sqref="K7:K622"/>
    </sheetView>
  </sheetViews>
  <sheetFormatPr defaultColWidth="9.109375" defaultRowHeight="13.2" outlineLevelCol="1" x14ac:dyDescent="0.25"/>
  <cols>
    <col min="1" max="1" width="55.6640625" style="76" customWidth="1"/>
    <col min="2" max="2" width="8.88671875" style="27" customWidth="1"/>
    <col min="3" max="3" width="9.6640625" style="27" customWidth="1"/>
    <col min="4" max="4" width="18.6640625" style="27" customWidth="1"/>
    <col min="5" max="5" width="13.6640625" style="29" customWidth="1"/>
    <col min="6" max="6" width="15.44140625" style="82" hidden="1" customWidth="1" outlineLevel="1"/>
    <col min="7" max="7" width="17.21875" style="27" hidden="1" customWidth="1" outlineLevel="1"/>
    <col min="8" max="8" width="16.88671875" style="27" hidden="1" customWidth="1" outlineLevel="1"/>
    <col min="9" max="9" width="16.33203125" style="82" hidden="1" customWidth="1" outlineLevel="1"/>
    <col min="10" max="10" width="17.88671875" style="27" customWidth="1" collapsed="1"/>
    <col min="11" max="11" width="16.33203125" style="82" customWidth="1"/>
    <col min="12" max="12" width="17.88671875" style="27" customWidth="1"/>
    <col min="13" max="16384" width="9.109375" style="27"/>
  </cols>
  <sheetData>
    <row r="1" spans="1:12" ht="46.2" customHeight="1" x14ac:dyDescent="0.25">
      <c r="A1" s="203" t="s">
        <v>958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58.8" customHeight="1" x14ac:dyDescent="0.25">
      <c r="A2" s="181" t="s">
        <v>943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80.400000000000006" customHeight="1" x14ac:dyDescent="0.25">
      <c r="A3" s="204" t="s">
        <v>874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x14ac:dyDescent="0.25">
      <c r="H4" s="30"/>
      <c r="J4" s="30"/>
      <c r="L4" s="62" t="s">
        <v>462</v>
      </c>
    </row>
    <row r="5" spans="1:12" ht="18" customHeight="1" x14ac:dyDescent="0.25">
      <c r="A5" s="205" t="s">
        <v>55</v>
      </c>
      <c r="B5" s="206" t="s">
        <v>56</v>
      </c>
      <c r="C5" s="206" t="s">
        <v>57</v>
      </c>
      <c r="D5" s="206" t="s">
        <v>58</v>
      </c>
      <c r="E5" s="207" t="s">
        <v>379</v>
      </c>
      <c r="F5" s="202" t="s">
        <v>875</v>
      </c>
      <c r="G5" s="198" t="s">
        <v>921</v>
      </c>
      <c r="H5" s="179" t="s">
        <v>922</v>
      </c>
      <c r="I5" s="202" t="s">
        <v>940</v>
      </c>
      <c r="J5" s="186" t="s">
        <v>922</v>
      </c>
      <c r="K5" s="202" t="s">
        <v>962</v>
      </c>
      <c r="L5" s="186" t="s">
        <v>922</v>
      </c>
    </row>
    <row r="6" spans="1:12" ht="18.600000000000001" customHeight="1" x14ac:dyDescent="0.25">
      <c r="A6" s="205"/>
      <c r="B6" s="206"/>
      <c r="C6" s="206"/>
      <c r="D6" s="206"/>
      <c r="E6" s="208"/>
      <c r="F6" s="202"/>
      <c r="G6" s="199"/>
      <c r="H6" s="179"/>
      <c r="I6" s="202"/>
      <c r="J6" s="188"/>
      <c r="K6" s="202"/>
      <c r="L6" s="188"/>
    </row>
    <row r="7" spans="1:12" ht="22.5" customHeight="1" x14ac:dyDescent="0.25">
      <c r="A7" s="132" t="s">
        <v>59</v>
      </c>
      <c r="B7" s="5"/>
      <c r="C7" s="5"/>
      <c r="D7" s="5"/>
      <c r="E7" s="16"/>
      <c r="F7" s="100">
        <f>F8+F138+F145+F195+F265+F333+F454+F517+F560+F582+F589</f>
        <v>1403936.6999999997</v>
      </c>
      <c r="G7" s="100">
        <f>G8+G138+G145+G195+G265+G333+G454+G517+G560+G582+G589</f>
        <v>99293.299999999988</v>
      </c>
      <c r="H7" s="100">
        <f>H8+H138+H145+H195+H265+H333+H454+H517+H560+H582+H589</f>
        <v>1503229.9999999998</v>
      </c>
      <c r="I7" s="100">
        <f>I8+I138+I145+I195+I265+I333+I454+I517+I560+I582+I589</f>
        <v>83291.399999999994</v>
      </c>
      <c r="J7" s="22">
        <f>H7+I7</f>
        <v>1586521.3999999997</v>
      </c>
      <c r="K7" s="100">
        <f>K8+K138+K145+K195+K265+K333+K454+K517+K560+K582+K589</f>
        <v>107699.7</v>
      </c>
      <c r="L7" s="22">
        <f>J7+K7</f>
        <v>1694221.0999999996</v>
      </c>
    </row>
    <row r="8" spans="1:12" ht="30.75" customHeight="1" x14ac:dyDescent="0.25">
      <c r="A8" s="132" t="s">
        <v>60</v>
      </c>
      <c r="B8" s="32" t="s">
        <v>61</v>
      </c>
      <c r="C8" s="32" t="s">
        <v>62</v>
      </c>
      <c r="D8" s="33" t="s">
        <v>63</v>
      </c>
      <c r="E8" s="32" t="s">
        <v>64</v>
      </c>
      <c r="F8" s="100">
        <f>F9+F18+F29+F48+F72+F78+F83+F42</f>
        <v>78741.600000000006</v>
      </c>
      <c r="G8" s="100">
        <f t="shared" ref="G8:H8" si="0">G9+G18+G29+G48+G72+G78+G83+G42</f>
        <v>0</v>
      </c>
      <c r="H8" s="100">
        <f t="shared" si="0"/>
        <v>78741.600000000006</v>
      </c>
      <c r="I8" s="100">
        <f>I9+I18+I29+I48+I72+I78+I83+I42</f>
        <v>7270</v>
      </c>
      <c r="J8" s="22">
        <f t="shared" ref="J8:J71" si="1">H8+I8</f>
        <v>86011.6</v>
      </c>
      <c r="K8" s="100">
        <f>K9+K18+K29+K48+K72+K78+K83+K42</f>
        <v>-2214.6999999999998</v>
      </c>
      <c r="L8" s="22">
        <f t="shared" ref="L8" si="2">J8+K8</f>
        <v>83796.900000000009</v>
      </c>
    </row>
    <row r="9" spans="1:12" ht="33.75" hidden="1" customHeight="1" x14ac:dyDescent="0.25">
      <c r="A9" s="168" t="s">
        <v>65</v>
      </c>
      <c r="B9" s="17" t="s">
        <v>61</v>
      </c>
      <c r="C9" s="17" t="s">
        <v>66</v>
      </c>
      <c r="D9" s="6" t="s">
        <v>63</v>
      </c>
      <c r="E9" s="17" t="s">
        <v>64</v>
      </c>
      <c r="F9" s="133">
        <f>F10</f>
        <v>1677.9</v>
      </c>
      <c r="G9" s="133">
        <f t="shared" ref="G9:H10" si="3">G10</f>
        <v>0</v>
      </c>
      <c r="H9" s="133">
        <f t="shared" si="3"/>
        <v>1677.9</v>
      </c>
      <c r="I9" s="133">
        <f>I10</f>
        <v>0</v>
      </c>
      <c r="J9" s="18">
        <f>H9+I9</f>
        <v>1677.9</v>
      </c>
      <c r="K9" s="133">
        <f>K10</f>
        <v>0</v>
      </c>
      <c r="L9" s="18">
        <f>J9+K9</f>
        <v>1677.9</v>
      </c>
    </row>
    <row r="10" spans="1:12" ht="39.6" hidden="1" x14ac:dyDescent="0.25">
      <c r="A10" s="168" t="s">
        <v>67</v>
      </c>
      <c r="B10" s="17" t="s">
        <v>61</v>
      </c>
      <c r="C10" s="17" t="s">
        <v>66</v>
      </c>
      <c r="D10" s="6" t="s">
        <v>68</v>
      </c>
      <c r="E10" s="17" t="s">
        <v>64</v>
      </c>
      <c r="F10" s="133">
        <f>F11</f>
        <v>1677.9</v>
      </c>
      <c r="G10" s="133">
        <f t="shared" si="3"/>
        <v>0</v>
      </c>
      <c r="H10" s="133">
        <f t="shared" si="3"/>
        <v>1677.9</v>
      </c>
      <c r="I10" s="133">
        <f>I11</f>
        <v>0</v>
      </c>
      <c r="J10" s="18">
        <f t="shared" si="1"/>
        <v>1677.9</v>
      </c>
      <c r="K10" s="133">
        <f>K11</f>
        <v>0</v>
      </c>
      <c r="L10" s="18">
        <f t="shared" ref="L10:L73" si="4">J10+K10</f>
        <v>1677.9</v>
      </c>
    </row>
    <row r="11" spans="1:12" hidden="1" x14ac:dyDescent="0.25">
      <c r="A11" s="168" t="s">
        <v>69</v>
      </c>
      <c r="B11" s="17" t="s">
        <v>61</v>
      </c>
      <c r="C11" s="17" t="s">
        <v>66</v>
      </c>
      <c r="D11" s="6" t="s">
        <v>70</v>
      </c>
      <c r="E11" s="17" t="s">
        <v>64</v>
      </c>
      <c r="F11" s="133">
        <f>F12+F15</f>
        <v>1677.9</v>
      </c>
      <c r="G11" s="133">
        <f t="shared" ref="G11:H11" si="5">G12+G15</f>
        <v>0</v>
      </c>
      <c r="H11" s="133">
        <f t="shared" si="5"/>
        <v>1677.9</v>
      </c>
      <c r="I11" s="133">
        <f>I12+I15</f>
        <v>0</v>
      </c>
      <c r="J11" s="18">
        <f t="shared" si="1"/>
        <v>1677.9</v>
      </c>
      <c r="K11" s="133">
        <f>K12+K15</f>
        <v>0</v>
      </c>
      <c r="L11" s="18">
        <f t="shared" si="4"/>
        <v>1677.9</v>
      </c>
    </row>
    <row r="12" spans="1:12" ht="33" hidden="1" customHeight="1" x14ac:dyDescent="0.25">
      <c r="A12" s="168" t="s">
        <v>71</v>
      </c>
      <c r="B12" s="17" t="s">
        <v>61</v>
      </c>
      <c r="C12" s="17" t="s">
        <v>66</v>
      </c>
      <c r="D12" s="6" t="s">
        <v>72</v>
      </c>
      <c r="E12" s="17" t="s">
        <v>64</v>
      </c>
      <c r="F12" s="133">
        <f>F13</f>
        <v>1578.4</v>
      </c>
      <c r="G12" s="133">
        <f t="shared" ref="G12:H13" si="6">G13</f>
        <v>0</v>
      </c>
      <c r="H12" s="133">
        <f t="shared" si="6"/>
        <v>1578.4</v>
      </c>
      <c r="I12" s="133">
        <f>I13</f>
        <v>0</v>
      </c>
      <c r="J12" s="18">
        <f t="shared" si="1"/>
        <v>1578.4</v>
      </c>
      <c r="K12" s="133">
        <f>K13</f>
        <v>0</v>
      </c>
      <c r="L12" s="18">
        <f t="shared" si="4"/>
        <v>1578.4</v>
      </c>
    </row>
    <row r="13" spans="1:12" ht="77.25" hidden="1" customHeight="1" x14ac:dyDescent="0.25">
      <c r="A13" s="168" t="s">
        <v>73</v>
      </c>
      <c r="B13" s="17" t="s">
        <v>61</v>
      </c>
      <c r="C13" s="17" t="s">
        <v>66</v>
      </c>
      <c r="D13" s="6" t="s">
        <v>72</v>
      </c>
      <c r="E13" s="17">
        <v>100</v>
      </c>
      <c r="F13" s="133">
        <f>F14</f>
        <v>1578.4</v>
      </c>
      <c r="G13" s="133">
        <f t="shared" si="6"/>
        <v>0</v>
      </c>
      <c r="H13" s="133">
        <f t="shared" si="6"/>
        <v>1578.4</v>
      </c>
      <c r="I13" s="133">
        <f>I14</f>
        <v>0</v>
      </c>
      <c r="J13" s="18">
        <f t="shared" si="1"/>
        <v>1578.4</v>
      </c>
      <c r="K13" s="133">
        <f>K14</f>
        <v>0</v>
      </c>
      <c r="L13" s="18">
        <f t="shared" si="4"/>
        <v>1578.4</v>
      </c>
    </row>
    <row r="14" spans="1:12" ht="33" hidden="1" customHeight="1" x14ac:dyDescent="0.25">
      <c r="A14" s="168" t="s">
        <v>74</v>
      </c>
      <c r="B14" s="17" t="s">
        <v>61</v>
      </c>
      <c r="C14" s="17" t="s">
        <v>66</v>
      </c>
      <c r="D14" s="6" t="s">
        <v>72</v>
      </c>
      <c r="E14" s="17">
        <v>120</v>
      </c>
      <c r="F14" s="133">
        <v>1578.4</v>
      </c>
      <c r="G14" s="5"/>
      <c r="H14" s="18">
        <f>F14+G14</f>
        <v>1578.4</v>
      </c>
      <c r="I14" s="133"/>
      <c r="J14" s="18">
        <f t="shared" si="1"/>
        <v>1578.4</v>
      </c>
      <c r="K14" s="133"/>
      <c r="L14" s="18">
        <f t="shared" si="4"/>
        <v>1578.4</v>
      </c>
    </row>
    <row r="15" spans="1:12" ht="29.25" hidden="1" customHeight="1" x14ac:dyDescent="0.25">
      <c r="A15" s="168" t="s">
        <v>75</v>
      </c>
      <c r="B15" s="17" t="s">
        <v>61</v>
      </c>
      <c r="C15" s="17" t="s">
        <v>66</v>
      </c>
      <c r="D15" s="6" t="s">
        <v>76</v>
      </c>
      <c r="E15" s="17" t="s">
        <v>64</v>
      </c>
      <c r="F15" s="133">
        <f>F16</f>
        <v>99.5</v>
      </c>
      <c r="G15" s="133">
        <f t="shared" ref="G15:H16" si="7">G16</f>
        <v>0</v>
      </c>
      <c r="H15" s="133">
        <f t="shared" si="7"/>
        <v>99.5</v>
      </c>
      <c r="I15" s="133">
        <f>I16</f>
        <v>0</v>
      </c>
      <c r="J15" s="18">
        <f t="shared" si="1"/>
        <v>99.5</v>
      </c>
      <c r="K15" s="133">
        <f>K16</f>
        <v>0</v>
      </c>
      <c r="L15" s="18">
        <f t="shared" si="4"/>
        <v>99.5</v>
      </c>
    </row>
    <row r="16" spans="1:12" ht="66" hidden="1" x14ac:dyDescent="0.25">
      <c r="A16" s="168" t="s">
        <v>73</v>
      </c>
      <c r="B16" s="17" t="s">
        <v>61</v>
      </c>
      <c r="C16" s="17" t="s">
        <v>66</v>
      </c>
      <c r="D16" s="6" t="s">
        <v>76</v>
      </c>
      <c r="E16" s="17">
        <v>100</v>
      </c>
      <c r="F16" s="133">
        <f>F17</f>
        <v>99.5</v>
      </c>
      <c r="G16" s="133">
        <f t="shared" si="7"/>
        <v>0</v>
      </c>
      <c r="H16" s="133">
        <f t="shared" si="7"/>
        <v>99.5</v>
      </c>
      <c r="I16" s="133">
        <f>I17</f>
        <v>0</v>
      </c>
      <c r="J16" s="18">
        <f t="shared" si="1"/>
        <v>99.5</v>
      </c>
      <c r="K16" s="133">
        <f>K17</f>
        <v>0</v>
      </c>
      <c r="L16" s="18">
        <f t="shared" si="4"/>
        <v>99.5</v>
      </c>
    </row>
    <row r="17" spans="1:12" ht="26.4" hidden="1" x14ac:dyDescent="0.25">
      <c r="A17" s="168" t="s">
        <v>74</v>
      </c>
      <c r="B17" s="17" t="s">
        <v>61</v>
      </c>
      <c r="C17" s="17" t="s">
        <v>66</v>
      </c>
      <c r="D17" s="6" t="s">
        <v>76</v>
      </c>
      <c r="E17" s="17">
        <v>120</v>
      </c>
      <c r="F17" s="133">
        <v>99.5</v>
      </c>
      <c r="G17" s="5"/>
      <c r="H17" s="18">
        <f t="shared" ref="H17:H71" si="8">F17+G17</f>
        <v>99.5</v>
      </c>
      <c r="I17" s="133"/>
      <c r="J17" s="18">
        <f t="shared" si="1"/>
        <v>99.5</v>
      </c>
      <c r="K17" s="133"/>
      <c r="L17" s="18">
        <f t="shared" si="4"/>
        <v>99.5</v>
      </c>
    </row>
    <row r="18" spans="1:12" ht="52.8" hidden="1" x14ac:dyDescent="0.25">
      <c r="A18" s="168" t="s">
        <v>77</v>
      </c>
      <c r="B18" s="17" t="s">
        <v>61</v>
      </c>
      <c r="C18" s="17" t="s">
        <v>78</v>
      </c>
      <c r="D18" s="6" t="s">
        <v>63</v>
      </c>
      <c r="E18" s="17" t="s">
        <v>64</v>
      </c>
      <c r="F18" s="133">
        <f t="shared" ref="F18:K19" si="9">F19</f>
        <v>4779.5</v>
      </c>
      <c r="G18" s="133">
        <f t="shared" si="9"/>
        <v>0</v>
      </c>
      <c r="H18" s="133">
        <f t="shared" si="9"/>
        <v>4779.5</v>
      </c>
      <c r="I18" s="133">
        <f t="shared" si="9"/>
        <v>0</v>
      </c>
      <c r="J18" s="18">
        <f t="shared" si="1"/>
        <v>4779.5</v>
      </c>
      <c r="K18" s="133">
        <f t="shared" si="9"/>
        <v>0</v>
      </c>
      <c r="L18" s="18">
        <f t="shared" si="4"/>
        <v>4779.5</v>
      </c>
    </row>
    <row r="19" spans="1:12" ht="31.2" hidden="1" customHeight="1" x14ac:dyDescent="0.25">
      <c r="A19" s="168" t="s">
        <v>79</v>
      </c>
      <c r="B19" s="17" t="s">
        <v>61</v>
      </c>
      <c r="C19" s="17" t="s">
        <v>78</v>
      </c>
      <c r="D19" s="6" t="s">
        <v>80</v>
      </c>
      <c r="E19" s="17" t="s">
        <v>64</v>
      </c>
      <c r="F19" s="133">
        <f t="shared" si="9"/>
        <v>4779.5</v>
      </c>
      <c r="G19" s="133">
        <f t="shared" si="9"/>
        <v>0</v>
      </c>
      <c r="H19" s="133">
        <f t="shared" si="9"/>
        <v>4779.5</v>
      </c>
      <c r="I19" s="133">
        <f t="shared" si="9"/>
        <v>0</v>
      </c>
      <c r="J19" s="18">
        <f t="shared" si="1"/>
        <v>4779.5</v>
      </c>
      <c r="K19" s="133">
        <f t="shared" si="9"/>
        <v>0</v>
      </c>
      <c r="L19" s="18">
        <f t="shared" si="4"/>
        <v>4779.5</v>
      </c>
    </row>
    <row r="20" spans="1:12" ht="26.4" hidden="1" x14ac:dyDescent="0.25">
      <c r="A20" s="168" t="s">
        <v>81</v>
      </c>
      <c r="B20" s="17" t="s">
        <v>61</v>
      </c>
      <c r="C20" s="17" t="s">
        <v>78</v>
      </c>
      <c r="D20" s="6" t="s">
        <v>82</v>
      </c>
      <c r="E20" s="17" t="s">
        <v>64</v>
      </c>
      <c r="F20" s="133">
        <f>F21+F24</f>
        <v>4779.5</v>
      </c>
      <c r="G20" s="133">
        <f t="shared" ref="G20:H20" si="10">G21+G24</f>
        <v>0</v>
      </c>
      <c r="H20" s="133">
        <f t="shared" si="10"/>
        <v>4779.5</v>
      </c>
      <c r="I20" s="133">
        <f>I21+I24</f>
        <v>0</v>
      </c>
      <c r="J20" s="18">
        <f t="shared" si="1"/>
        <v>4779.5</v>
      </c>
      <c r="K20" s="133">
        <f>K21+K24</f>
        <v>0</v>
      </c>
      <c r="L20" s="18">
        <f t="shared" si="4"/>
        <v>4779.5</v>
      </c>
    </row>
    <row r="21" spans="1:12" ht="26.4" hidden="1" x14ac:dyDescent="0.25">
      <c r="A21" s="168" t="s">
        <v>71</v>
      </c>
      <c r="B21" s="17" t="s">
        <v>61</v>
      </c>
      <c r="C21" s="17" t="s">
        <v>78</v>
      </c>
      <c r="D21" s="6" t="s">
        <v>83</v>
      </c>
      <c r="E21" s="17" t="s">
        <v>64</v>
      </c>
      <c r="F21" s="133">
        <f>F22</f>
        <v>3793.9</v>
      </c>
      <c r="G21" s="133">
        <f t="shared" ref="G21:H22" si="11">G22</f>
        <v>0</v>
      </c>
      <c r="H21" s="133">
        <f t="shared" si="11"/>
        <v>3793.9</v>
      </c>
      <c r="I21" s="133">
        <f>I22</f>
        <v>0</v>
      </c>
      <c r="J21" s="18">
        <f t="shared" si="1"/>
        <v>3793.9</v>
      </c>
      <c r="K21" s="133">
        <f>K22</f>
        <v>0</v>
      </c>
      <c r="L21" s="18">
        <f t="shared" si="4"/>
        <v>3793.9</v>
      </c>
    </row>
    <row r="22" spans="1:12" ht="66" hidden="1" x14ac:dyDescent="0.25">
      <c r="A22" s="168" t="s">
        <v>73</v>
      </c>
      <c r="B22" s="17" t="s">
        <v>61</v>
      </c>
      <c r="C22" s="17" t="s">
        <v>78</v>
      </c>
      <c r="D22" s="6" t="s">
        <v>83</v>
      </c>
      <c r="E22" s="17">
        <v>100</v>
      </c>
      <c r="F22" s="133">
        <f>F23</f>
        <v>3793.9</v>
      </c>
      <c r="G22" s="133">
        <f t="shared" si="11"/>
        <v>0</v>
      </c>
      <c r="H22" s="133">
        <f t="shared" si="11"/>
        <v>3793.9</v>
      </c>
      <c r="I22" s="133">
        <f>I23</f>
        <v>0</v>
      </c>
      <c r="J22" s="18">
        <f t="shared" si="1"/>
        <v>3793.9</v>
      </c>
      <c r="K22" s="133">
        <f>K23</f>
        <v>0</v>
      </c>
      <c r="L22" s="18">
        <f t="shared" si="4"/>
        <v>3793.9</v>
      </c>
    </row>
    <row r="23" spans="1:12" ht="26.4" hidden="1" x14ac:dyDescent="0.25">
      <c r="A23" s="168" t="s">
        <v>74</v>
      </c>
      <c r="B23" s="17" t="s">
        <v>61</v>
      </c>
      <c r="C23" s="17" t="s">
        <v>78</v>
      </c>
      <c r="D23" s="6" t="s">
        <v>83</v>
      </c>
      <c r="E23" s="17">
        <v>120</v>
      </c>
      <c r="F23" s="133">
        <v>3793.9</v>
      </c>
      <c r="G23" s="5"/>
      <c r="H23" s="18">
        <f t="shared" si="8"/>
        <v>3793.9</v>
      </c>
      <c r="I23" s="133"/>
      <c r="J23" s="18">
        <f t="shared" si="1"/>
        <v>3793.9</v>
      </c>
      <c r="K23" s="133"/>
      <c r="L23" s="18">
        <f t="shared" si="4"/>
        <v>3793.9</v>
      </c>
    </row>
    <row r="24" spans="1:12" ht="26.4" hidden="1" x14ac:dyDescent="0.25">
      <c r="A24" s="168" t="s">
        <v>75</v>
      </c>
      <c r="B24" s="17" t="s">
        <v>61</v>
      </c>
      <c r="C24" s="17" t="s">
        <v>78</v>
      </c>
      <c r="D24" s="6" t="s">
        <v>84</v>
      </c>
      <c r="E24" s="17" t="s">
        <v>64</v>
      </c>
      <c r="F24" s="133">
        <f>F25+F27</f>
        <v>985.6</v>
      </c>
      <c r="G24" s="133">
        <f t="shared" ref="G24:H24" si="12">G25+G27</f>
        <v>0</v>
      </c>
      <c r="H24" s="133">
        <f t="shared" si="12"/>
        <v>985.6</v>
      </c>
      <c r="I24" s="133">
        <f>I25+I27</f>
        <v>0</v>
      </c>
      <c r="J24" s="18">
        <f t="shared" si="1"/>
        <v>985.6</v>
      </c>
      <c r="K24" s="133">
        <f>K25+K27</f>
        <v>0</v>
      </c>
      <c r="L24" s="18">
        <f t="shared" si="4"/>
        <v>985.6</v>
      </c>
    </row>
    <row r="25" spans="1:12" ht="26.4" hidden="1" x14ac:dyDescent="0.25">
      <c r="A25" s="168" t="s">
        <v>85</v>
      </c>
      <c r="B25" s="17" t="s">
        <v>61</v>
      </c>
      <c r="C25" s="17" t="s">
        <v>78</v>
      </c>
      <c r="D25" s="6" t="s">
        <v>84</v>
      </c>
      <c r="E25" s="17">
        <v>200</v>
      </c>
      <c r="F25" s="133">
        <f>F26</f>
        <v>977.6</v>
      </c>
      <c r="G25" s="133">
        <f t="shared" ref="G25:H25" si="13">G26</f>
        <v>0</v>
      </c>
      <c r="H25" s="133">
        <f t="shared" si="13"/>
        <v>977.6</v>
      </c>
      <c r="I25" s="133">
        <f>I26</f>
        <v>0</v>
      </c>
      <c r="J25" s="18">
        <f t="shared" si="1"/>
        <v>977.6</v>
      </c>
      <c r="K25" s="133">
        <f>K26</f>
        <v>0</v>
      </c>
      <c r="L25" s="18">
        <f t="shared" si="4"/>
        <v>977.6</v>
      </c>
    </row>
    <row r="26" spans="1:12" ht="31.5" hidden="1" customHeight="1" x14ac:dyDescent="0.25">
      <c r="A26" s="168" t="s">
        <v>86</v>
      </c>
      <c r="B26" s="17" t="s">
        <v>61</v>
      </c>
      <c r="C26" s="17" t="s">
        <v>78</v>
      </c>
      <c r="D26" s="6" t="s">
        <v>84</v>
      </c>
      <c r="E26" s="17">
        <v>240</v>
      </c>
      <c r="F26" s="133">
        <v>977.6</v>
      </c>
      <c r="G26" s="5"/>
      <c r="H26" s="18">
        <f t="shared" si="8"/>
        <v>977.6</v>
      </c>
      <c r="I26" s="133"/>
      <c r="J26" s="18">
        <f t="shared" si="1"/>
        <v>977.6</v>
      </c>
      <c r="K26" s="133"/>
      <c r="L26" s="18">
        <f t="shared" si="4"/>
        <v>977.6</v>
      </c>
    </row>
    <row r="27" spans="1:12" hidden="1" x14ac:dyDescent="0.25">
      <c r="A27" s="168" t="s">
        <v>87</v>
      </c>
      <c r="B27" s="17" t="s">
        <v>61</v>
      </c>
      <c r="C27" s="17" t="s">
        <v>78</v>
      </c>
      <c r="D27" s="6" t="s">
        <v>84</v>
      </c>
      <c r="E27" s="17">
        <v>800</v>
      </c>
      <c r="F27" s="133">
        <f>F28</f>
        <v>8</v>
      </c>
      <c r="G27" s="133">
        <f t="shared" ref="G27:H27" si="14">G28</f>
        <v>0</v>
      </c>
      <c r="H27" s="133">
        <f t="shared" si="14"/>
        <v>8</v>
      </c>
      <c r="I27" s="133">
        <f>I28</f>
        <v>0</v>
      </c>
      <c r="J27" s="18">
        <f t="shared" si="1"/>
        <v>8</v>
      </c>
      <c r="K27" s="133">
        <f>K28</f>
        <v>0</v>
      </c>
      <c r="L27" s="18">
        <f t="shared" si="4"/>
        <v>8</v>
      </c>
    </row>
    <row r="28" spans="1:12" hidden="1" x14ac:dyDescent="0.25">
      <c r="A28" s="168" t="s">
        <v>88</v>
      </c>
      <c r="B28" s="17" t="s">
        <v>61</v>
      </c>
      <c r="C28" s="17" t="s">
        <v>78</v>
      </c>
      <c r="D28" s="6" t="s">
        <v>84</v>
      </c>
      <c r="E28" s="17">
        <v>850</v>
      </c>
      <c r="F28" s="133">
        <v>8</v>
      </c>
      <c r="G28" s="5"/>
      <c r="H28" s="18">
        <f t="shared" si="8"/>
        <v>8</v>
      </c>
      <c r="I28" s="133"/>
      <c r="J28" s="18">
        <f t="shared" si="1"/>
        <v>8</v>
      </c>
      <c r="K28" s="133"/>
      <c r="L28" s="18">
        <f t="shared" si="4"/>
        <v>8</v>
      </c>
    </row>
    <row r="29" spans="1:12" ht="44.25" customHeight="1" x14ac:dyDescent="0.25">
      <c r="A29" s="168" t="s">
        <v>89</v>
      </c>
      <c r="B29" s="17" t="s">
        <v>61</v>
      </c>
      <c r="C29" s="17" t="s">
        <v>90</v>
      </c>
      <c r="D29" s="6" t="s">
        <v>63</v>
      </c>
      <c r="E29" s="17" t="s">
        <v>64</v>
      </c>
      <c r="F29" s="133">
        <f>F30</f>
        <v>44855.9</v>
      </c>
      <c r="G29" s="133">
        <f t="shared" ref="G29:H30" si="15">G30</f>
        <v>0</v>
      </c>
      <c r="H29" s="133">
        <f t="shared" si="15"/>
        <v>44855.9</v>
      </c>
      <c r="I29" s="133">
        <f>I30</f>
        <v>1770</v>
      </c>
      <c r="J29" s="18">
        <f t="shared" si="1"/>
        <v>46625.9</v>
      </c>
      <c r="K29" s="133">
        <f>K30</f>
        <v>-3209.6</v>
      </c>
      <c r="L29" s="18">
        <f t="shared" si="4"/>
        <v>43416.3</v>
      </c>
    </row>
    <row r="30" spans="1:12" ht="45.75" customHeight="1" x14ac:dyDescent="0.25">
      <c r="A30" s="168" t="s">
        <v>67</v>
      </c>
      <c r="B30" s="17" t="s">
        <v>61</v>
      </c>
      <c r="C30" s="17" t="s">
        <v>90</v>
      </c>
      <c r="D30" s="6" t="s">
        <v>91</v>
      </c>
      <c r="E30" s="17" t="s">
        <v>64</v>
      </c>
      <c r="F30" s="133">
        <f>F31</f>
        <v>44855.9</v>
      </c>
      <c r="G30" s="133">
        <f t="shared" si="15"/>
        <v>0</v>
      </c>
      <c r="H30" s="133">
        <f t="shared" si="15"/>
        <v>44855.9</v>
      </c>
      <c r="I30" s="133">
        <f>I31</f>
        <v>1770</v>
      </c>
      <c r="J30" s="18">
        <f t="shared" si="1"/>
        <v>46625.9</v>
      </c>
      <c r="K30" s="133">
        <f>K31</f>
        <v>-3209.6</v>
      </c>
      <c r="L30" s="18">
        <f t="shared" si="4"/>
        <v>43416.3</v>
      </c>
    </row>
    <row r="31" spans="1:12" ht="26.4" x14ac:dyDescent="0.25">
      <c r="A31" s="168" t="s">
        <v>562</v>
      </c>
      <c r="B31" s="17" t="s">
        <v>61</v>
      </c>
      <c r="C31" s="17" t="s">
        <v>90</v>
      </c>
      <c r="D31" s="6" t="s">
        <v>92</v>
      </c>
      <c r="E31" s="17" t="s">
        <v>64</v>
      </c>
      <c r="F31" s="133">
        <f>F32+F35</f>
        <v>44855.9</v>
      </c>
      <c r="G31" s="133">
        <f t="shared" ref="G31:H31" si="16">G32+G35</f>
        <v>0</v>
      </c>
      <c r="H31" s="133">
        <f t="shared" si="16"/>
        <v>44855.9</v>
      </c>
      <c r="I31" s="133">
        <f>I32+I35</f>
        <v>1770</v>
      </c>
      <c r="J31" s="18">
        <f t="shared" si="1"/>
        <v>46625.9</v>
      </c>
      <c r="K31" s="133">
        <f>K32+K35</f>
        <v>-3209.6</v>
      </c>
      <c r="L31" s="18">
        <f t="shared" si="4"/>
        <v>43416.3</v>
      </c>
    </row>
    <row r="32" spans="1:12" ht="26.4" x14ac:dyDescent="0.25">
      <c r="A32" s="168" t="s">
        <v>71</v>
      </c>
      <c r="B32" s="17" t="s">
        <v>61</v>
      </c>
      <c r="C32" s="17" t="s">
        <v>90</v>
      </c>
      <c r="D32" s="6" t="s">
        <v>93</v>
      </c>
      <c r="E32" s="17" t="s">
        <v>64</v>
      </c>
      <c r="F32" s="133">
        <f>F33</f>
        <v>38580</v>
      </c>
      <c r="G32" s="133">
        <f t="shared" ref="G32:H33" si="17">G33</f>
        <v>0</v>
      </c>
      <c r="H32" s="133">
        <f t="shared" si="17"/>
        <v>38580</v>
      </c>
      <c r="I32" s="133">
        <f>I33</f>
        <v>0</v>
      </c>
      <c r="J32" s="18">
        <f t="shared" si="1"/>
        <v>38580</v>
      </c>
      <c r="K32" s="133">
        <f>K33</f>
        <v>-3209.6</v>
      </c>
      <c r="L32" s="18">
        <f t="shared" si="4"/>
        <v>35370.400000000001</v>
      </c>
    </row>
    <row r="33" spans="1:12" ht="75" customHeight="1" x14ac:dyDescent="0.25">
      <c r="A33" s="168" t="s">
        <v>73</v>
      </c>
      <c r="B33" s="17" t="s">
        <v>61</v>
      </c>
      <c r="C33" s="17" t="s">
        <v>90</v>
      </c>
      <c r="D33" s="6" t="s">
        <v>93</v>
      </c>
      <c r="E33" s="17">
        <v>100</v>
      </c>
      <c r="F33" s="133">
        <f>F34</f>
        <v>38580</v>
      </c>
      <c r="G33" s="133">
        <f t="shared" si="17"/>
        <v>0</v>
      </c>
      <c r="H33" s="133">
        <f t="shared" si="17"/>
        <v>38580</v>
      </c>
      <c r="I33" s="133">
        <f>I34</f>
        <v>0</v>
      </c>
      <c r="J33" s="18">
        <f t="shared" si="1"/>
        <v>38580</v>
      </c>
      <c r="K33" s="133">
        <f>K34</f>
        <v>-3209.6</v>
      </c>
      <c r="L33" s="18">
        <f t="shared" si="4"/>
        <v>35370.400000000001</v>
      </c>
    </row>
    <row r="34" spans="1:12" ht="26.4" x14ac:dyDescent="0.25">
      <c r="A34" s="168" t="s">
        <v>74</v>
      </c>
      <c r="B34" s="17" t="s">
        <v>61</v>
      </c>
      <c r="C34" s="17" t="s">
        <v>90</v>
      </c>
      <c r="D34" s="6" t="s">
        <v>93</v>
      </c>
      <c r="E34" s="17">
        <v>120</v>
      </c>
      <c r="F34" s="133">
        <v>38580</v>
      </c>
      <c r="G34" s="5"/>
      <c r="H34" s="18">
        <f t="shared" si="8"/>
        <v>38580</v>
      </c>
      <c r="I34" s="133"/>
      <c r="J34" s="18">
        <f t="shared" si="1"/>
        <v>38580</v>
      </c>
      <c r="K34" s="133">
        <v>-3209.6</v>
      </c>
      <c r="L34" s="18">
        <f t="shared" si="4"/>
        <v>35370.400000000001</v>
      </c>
    </row>
    <row r="35" spans="1:12" ht="26.4" hidden="1" x14ac:dyDescent="0.25">
      <c r="A35" s="168" t="s">
        <v>75</v>
      </c>
      <c r="B35" s="17" t="s">
        <v>61</v>
      </c>
      <c r="C35" s="17" t="s">
        <v>90</v>
      </c>
      <c r="D35" s="6" t="s">
        <v>94</v>
      </c>
      <c r="E35" s="17" t="s">
        <v>64</v>
      </c>
      <c r="F35" s="133">
        <f>F36+F38+F40</f>
        <v>6275.9</v>
      </c>
      <c r="G35" s="133">
        <f t="shared" ref="G35:H35" si="18">G36+G38+G40</f>
        <v>0</v>
      </c>
      <c r="H35" s="133">
        <f t="shared" si="18"/>
        <v>6275.9</v>
      </c>
      <c r="I35" s="133">
        <f>I36+I38+I40</f>
        <v>1770</v>
      </c>
      <c r="J35" s="18">
        <f t="shared" si="1"/>
        <v>8045.9</v>
      </c>
      <c r="K35" s="133">
        <f>K36+K38+K40</f>
        <v>0</v>
      </c>
      <c r="L35" s="18">
        <f t="shared" si="4"/>
        <v>8045.9</v>
      </c>
    </row>
    <row r="36" spans="1:12" ht="66" hidden="1" x14ac:dyDescent="0.25">
      <c r="A36" s="168" t="s">
        <v>73</v>
      </c>
      <c r="B36" s="17" t="s">
        <v>61</v>
      </c>
      <c r="C36" s="17" t="s">
        <v>90</v>
      </c>
      <c r="D36" s="6" t="s">
        <v>94</v>
      </c>
      <c r="E36" s="17">
        <v>100</v>
      </c>
      <c r="F36" s="133">
        <f>F37</f>
        <v>120</v>
      </c>
      <c r="G36" s="133">
        <f t="shared" ref="G36:H36" si="19">G37</f>
        <v>0</v>
      </c>
      <c r="H36" s="133">
        <f t="shared" si="19"/>
        <v>120</v>
      </c>
      <c r="I36" s="133">
        <f>I37</f>
        <v>0</v>
      </c>
      <c r="J36" s="18">
        <f t="shared" si="1"/>
        <v>120</v>
      </c>
      <c r="K36" s="133">
        <f>K37</f>
        <v>0</v>
      </c>
      <c r="L36" s="18">
        <f t="shared" si="4"/>
        <v>120</v>
      </c>
    </row>
    <row r="37" spans="1:12" ht="26.4" hidden="1" x14ac:dyDescent="0.25">
      <c r="A37" s="168" t="s">
        <v>74</v>
      </c>
      <c r="B37" s="17" t="s">
        <v>61</v>
      </c>
      <c r="C37" s="17" t="s">
        <v>90</v>
      </c>
      <c r="D37" s="6" t="s">
        <v>94</v>
      </c>
      <c r="E37" s="17">
        <v>120</v>
      </c>
      <c r="F37" s="133">
        <v>120</v>
      </c>
      <c r="G37" s="5"/>
      <c r="H37" s="18">
        <f t="shared" si="8"/>
        <v>120</v>
      </c>
      <c r="I37" s="133"/>
      <c r="J37" s="18">
        <f t="shared" si="1"/>
        <v>120</v>
      </c>
      <c r="K37" s="133"/>
      <c r="L37" s="18">
        <f t="shared" si="4"/>
        <v>120</v>
      </c>
    </row>
    <row r="38" spans="1:12" ht="26.4" hidden="1" x14ac:dyDescent="0.25">
      <c r="A38" s="168" t="s">
        <v>85</v>
      </c>
      <c r="B38" s="17" t="s">
        <v>61</v>
      </c>
      <c r="C38" s="17" t="s">
        <v>90</v>
      </c>
      <c r="D38" s="6" t="s">
        <v>94</v>
      </c>
      <c r="E38" s="17">
        <v>200</v>
      </c>
      <c r="F38" s="133">
        <f>F39</f>
        <v>5779</v>
      </c>
      <c r="G38" s="133">
        <f t="shared" ref="G38:H38" si="20">G39</f>
        <v>0</v>
      </c>
      <c r="H38" s="133">
        <f t="shared" si="20"/>
        <v>5779</v>
      </c>
      <c r="I38" s="133">
        <f>I39</f>
        <v>1370</v>
      </c>
      <c r="J38" s="18">
        <f t="shared" si="1"/>
        <v>7149</v>
      </c>
      <c r="K38" s="133">
        <f>K39</f>
        <v>0</v>
      </c>
      <c r="L38" s="18">
        <f t="shared" si="4"/>
        <v>7149</v>
      </c>
    </row>
    <row r="39" spans="1:12" ht="32.25" hidden="1" customHeight="1" x14ac:dyDescent="0.25">
      <c r="A39" s="168" t="s">
        <v>86</v>
      </c>
      <c r="B39" s="17" t="s">
        <v>61</v>
      </c>
      <c r="C39" s="17" t="s">
        <v>90</v>
      </c>
      <c r="D39" s="6" t="s">
        <v>94</v>
      </c>
      <c r="E39" s="17">
        <v>240</v>
      </c>
      <c r="F39" s="133">
        <v>5779</v>
      </c>
      <c r="G39" s="5"/>
      <c r="H39" s="18">
        <f t="shared" si="8"/>
        <v>5779</v>
      </c>
      <c r="I39" s="133">
        <v>1370</v>
      </c>
      <c r="J39" s="18">
        <f t="shared" si="1"/>
        <v>7149</v>
      </c>
      <c r="K39" s="133"/>
      <c r="L39" s="18">
        <f t="shared" si="4"/>
        <v>7149</v>
      </c>
    </row>
    <row r="40" spans="1:12" hidden="1" x14ac:dyDescent="0.25">
      <c r="A40" s="168" t="s">
        <v>87</v>
      </c>
      <c r="B40" s="17" t="s">
        <v>61</v>
      </c>
      <c r="C40" s="17" t="s">
        <v>90</v>
      </c>
      <c r="D40" s="6" t="s">
        <v>94</v>
      </c>
      <c r="E40" s="17">
        <v>800</v>
      </c>
      <c r="F40" s="133">
        <f>F41</f>
        <v>376.9</v>
      </c>
      <c r="G40" s="133">
        <f t="shared" ref="G40:H40" si="21">G41</f>
        <v>0</v>
      </c>
      <c r="H40" s="133">
        <f t="shared" si="21"/>
        <v>376.9</v>
      </c>
      <c r="I40" s="133">
        <f>I41</f>
        <v>400</v>
      </c>
      <c r="J40" s="18">
        <f t="shared" si="1"/>
        <v>776.9</v>
      </c>
      <c r="K40" s="133">
        <f>K41</f>
        <v>0</v>
      </c>
      <c r="L40" s="18">
        <f t="shared" si="4"/>
        <v>776.9</v>
      </c>
    </row>
    <row r="41" spans="1:12" hidden="1" x14ac:dyDescent="0.25">
      <c r="A41" s="168" t="s">
        <v>88</v>
      </c>
      <c r="B41" s="17" t="s">
        <v>61</v>
      </c>
      <c r="C41" s="17" t="s">
        <v>90</v>
      </c>
      <c r="D41" s="6" t="s">
        <v>94</v>
      </c>
      <c r="E41" s="17">
        <v>850</v>
      </c>
      <c r="F41" s="133">
        <v>376.9</v>
      </c>
      <c r="G41" s="5"/>
      <c r="H41" s="18">
        <f t="shared" si="8"/>
        <v>376.9</v>
      </c>
      <c r="I41" s="133">
        <v>400</v>
      </c>
      <c r="J41" s="18">
        <f t="shared" si="1"/>
        <v>776.9</v>
      </c>
      <c r="K41" s="133"/>
      <c r="L41" s="18">
        <f t="shared" si="4"/>
        <v>776.9</v>
      </c>
    </row>
    <row r="42" spans="1:12" hidden="1" x14ac:dyDescent="0.25">
      <c r="A42" s="168" t="s">
        <v>527</v>
      </c>
      <c r="B42" s="17" t="s">
        <v>61</v>
      </c>
      <c r="C42" s="17" t="s">
        <v>209</v>
      </c>
      <c r="D42" s="6" t="s">
        <v>63</v>
      </c>
      <c r="E42" s="17" t="s">
        <v>64</v>
      </c>
      <c r="F42" s="133">
        <f t="shared" ref="F42:K46" si="22">F43</f>
        <v>239.5</v>
      </c>
      <c r="G42" s="133">
        <f t="shared" si="22"/>
        <v>0</v>
      </c>
      <c r="H42" s="133">
        <f t="shared" si="22"/>
        <v>239.5</v>
      </c>
      <c r="I42" s="133">
        <f t="shared" si="22"/>
        <v>0</v>
      </c>
      <c r="J42" s="18">
        <f t="shared" si="1"/>
        <v>239.5</v>
      </c>
      <c r="K42" s="133">
        <f t="shared" si="22"/>
        <v>0</v>
      </c>
      <c r="L42" s="18">
        <f t="shared" si="4"/>
        <v>239.5</v>
      </c>
    </row>
    <row r="43" spans="1:12" ht="26.4" hidden="1" x14ac:dyDescent="0.25">
      <c r="A43" s="168" t="s">
        <v>109</v>
      </c>
      <c r="B43" s="17" t="s">
        <v>61</v>
      </c>
      <c r="C43" s="17" t="s">
        <v>209</v>
      </c>
      <c r="D43" s="6" t="s">
        <v>110</v>
      </c>
      <c r="E43" s="17" t="s">
        <v>64</v>
      </c>
      <c r="F43" s="133">
        <f t="shared" si="22"/>
        <v>239.5</v>
      </c>
      <c r="G43" s="133">
        <f t="shared" si="22"/>
        <v>0</v>
      </c>
      <c r="H43" s="133">
        <f t="shared" si="22"/>
        <v>239.5</v>
      </c>
      <c r="I43" s="133">
        <f t="shared" si="22"/>
        <v>0</v>
      </c>
      <c r="J43" s="18">
        <f t="shared" si="1"/>
        <v>239.5</v>
      </c>
      <c r="K43" s="133">
        <f t="shared" si="22"/>
        <v>0</v>
      </c>
      <c r="L43" s="18">
        <f t="shared" si="4"/>
        <v>239.5</v>
      </c>
    </row>
    <row r="44" spans="1:12" ht="26.4" hidden="1" x14ac:dyDescent="0.25">
      <c r="A44" s="168" t="s">
        <v>125</v>
      </c>
      <c r="B44" s="17" t="s">
        <v>61</v>
      </c>
      <c r="C44" s="17" t="s">
        <v>209</v>
      </c>
      <c r="D44" s="6" t="s">
        <v>126</v>
      </c>
      <c r="E44" s="17" t="s">
        <v>64</v>
      </c>
      <c r="F44" s="133">
        <f t="shared" si="22"/>
        <v>239.5</v>
      </c>
      <c r="G44" s="133">
        <f t="shared" si="22"/>
        <v>0</v>
      </c>
      <c r="H44" s="133">
        <f t="shared" si="22"/>
        <v>239.5</v>
      </c>
      <c r="I44" s="133">
        <f t="shared" si="22"/>
        <v>0</v>
      </c>
      <c r="J44" s="18">
        <f t="shared" si="1"/>
        <v>239.5</v>
      </c>
      <c r="K44" s="133">
        <f t="shared" si="22"/>
        <v>0</v>
      </c>
      <c r="L44" s="18">
        <f t="shared" si="4"/>
        <v>239.5</v>
      </c>
    </row>
    <row r="45" spans="1:12" ht="66" hidden="1" x14ac:dyDescent="0.25">
      <c r="A45" s="168" t="s">
        <v>528</v>
      </c>
      <c r="B45" s="17" t="s">
        <v>61</v>
      </c>
      <c r="C45" s="17" t="s">
        <v>209</v>
      </c>
      <c r="D45" s="6" t="s">
        <v>529</v>
      </c>
      <c r="E45" s="17" t="s">
        <v>64</v>
      </c>
      <c r="F45" s="133">
        <f t="shared" si="22"/>
        <v>239.5</v>
      </c>
      <c r="G45" s="133">
        <f t="shared" si="22"/>
        <v>0</v>
      </c>
      <c r="H45" s="133">
        <f t="shared" si="22"/>
        <v>239.5</v>
      </c>
      <c r="I45" s="133">
        <f t="shared" si="22"/>
        <v>0</v>
      </c>
      <c r="J45" s="18">
        <f t="shared" si="1"/>
        <v>239.5</v>
      </c>
      <c r="K45" s="133">
        <f t="shared" si="22"/>
        <v>0</v>
      </c>
      <c r="L45" s="18">
        <f t="shared" si="4"/>
        <v>239.5</v>
      </c>
    </row>
    <row r="46" spans="1:12" ht="26.4" hidden="1" x14ac:dyDescent="0.25">
      <c r="A46" s="168" t="s">
        <v>85</v>
      </c>
      <c r="B46" s="17" t="s">
        <v>61</v>
      </c>
      <c r="C46" s="17" t="s">
        <v>209</v>
      </c>
      <c r="D46" s="6" t="s">
        <v>529</v>
      </c>
      <c r="E46" s="17" t="s">
        <v>480</v>
      </c>
      <c r="F46" s="133">
        <f t="shared" si="22"/>
        <v>239.5</v>
      </c>
      <c r="G46" s="133">
        <f t="shared" si="22"/>
        <v>0</v>
      </c>
      <c r="H46" s="133">
        <f t="shared" si="22"/>
        <v>239.5</v>
      </c>
      <c r="I46" s="133">
        <f t="shared" si="22"/>
        <v>0</v>
      </c>
      <c r="J46" s="18">
        <f t="shared" si="1"/>
        <v>239.5</v>
      </c>
      <c r="K46" s="133">
        <f t="shared" si="22"/>
        <v>0</v>
      </c>
      <c r="L46" s="18">
        <f t="shared" si="4"/>
        <v>239.5</v>
      </c>
    </row>
    <row r="47" spans="1:12" ht="26.4" hidden="1" x14ac:dyDescent="0.25">
      <c r="A47" s="168" t="s">
        <v>86</v>
      </c>
      <c r="B47" s="17" t="s">
        <v>61</v>
      </c>
      <c r="C47" s="17" t="s">
        <v>209</v>
      </c>
      <c r="D47" s="6" t="s">
        <v>529</v>
      </c>
      <c r="E47" s="17" t="s">
        <v>476</v>
      </c>
      <c r="F47" s="133">
        <v>239.5</v>
      </c>
      <c r="G47" s="5"/>
      <c r="H47" s="18">
        <f t="shared" si="8"/>
        <v>239.5</v>
      </c>
      <c r="I47" s="133"/>
      <c r="J47" s="18">
        <f t="shared" si="1"/>
        <v>239.5</v>
      </c>
      <c r="K47" s="133"/>
      <c r="L47" s="18">
        <f t="shared" si="4"/>
        <v>239.5</v>
      </c>
    </row>
    <row r="48" spans="1:12" ht="39.6" hidden="1" x14ac:dyDescent="0.25">
      <c r="A48" s="168" t="s">
        <v>95</v>
      </c>
      <c r="B48" s="17" t="s">
        <v>61</v>
      </c>
      <c r="C48" s="17" t="s">
        <v>96</v>
      </c>
      <c r="D48" s="6" t="s">
        <v>63</v>
      </c>
      <c r="E48" s="17" t="s">
        <v>64</v>
      </c>
      <c r="F48" s="133">
        <f>F49</f>
        <v>11159.8</v>
      </c>
      <c r="G48" s="133">
        <f t="shared" ref="G48:H48" si="23">G49</f>
        <v>0</v>
      </c>
      <c r="H48" s="133">
        <f t="shared" si="23"/>
        <v>11159.8</v>
      </c>
      <c r="I48" s="133">
        <f>I49</f>
        <v>0</v>
      </c>
      <c r="J48" s="18">
        <f t="shared" si="1"/>
        <v>11159.8</v>
      </c>
      <c r="K48" s="133">
        <f>K49</f>
        <v>0</v>
      </c>
      <c r="L48" s="18">
        <f t="shared" si="4"/>
        <v>11159.8</v>
      </c>
    </row>
    <row r="49" spans="1:12" ht="26.4" hidden="1" x14ac:dyDescent="0.25">
      <c r="A49" s="168" t="s">
        <v>97</v>
      </c>
      <c r="B49" s="17" t="s">
        <v>61</v>
      </c>
      <c r="C49" s="17" t="s">
        <v>96</v>
      </c>
      <c r="D49" s="6" t="s">
        <v>98</v>
      </c>
      <c r="E49" s="17" t="s">
        <v>64</v>
      </c>
      <c r="F49" s="133">
        <f>F50+F61</f>
        <v>11159.8</v>
      </c>
      <c r="G49" s="133">
        <f t="shared" ref="G49:H49" si="24">G50+G61</f>
        <v>0</v>
      </c>
      <c r="H49" s="133">
        <f t="shared" si="24"/>
        <v>11159.8</v>
      </c>
      <c r="I49" s="133">
        <f>I50+I61</f>
        <v>0</v>
      </c>
      <c r="J49" s="18">
        <f t="shared" si="1"/>
        <v>11159.8</v>
      </c>
      <c r="K49" s="133">
        <f>K50+K61</f>
        <v>0</v>
      </c>
      <c r="L49" s="18">
        <f t="shared" si="4"/>
        <v>11159.8</v>
      </c>
    </row>
    <row r="50" spans="1:12" ht="18" hidden="1" customHeight="1" x14ac:dyDescent="0.25">
      <c r="A50" s="168" t="s">
        <v>604</v>
      </c>
      <c r="B50" s="17" t="s">
        <v>61</v>
      </c>
      <c r="C50" s="17" t="s">
        <v>96</v>
      </c>
      <c r="D50" s="6" t="s">
        <v>99</v>
      </c>
      <c r="E50" s="17" t="s">
        <v>64</v>
      </c>
      <c r="F50" s="133">
        <f>F51+F54</f>
        <v>2609</v>
      </c>
      <c r="G50" s="133">
        <f t="shared" ref="G50:H50" si="25">G51+G54</f>
        <v>0</v>
      </c>
      <c r="H50" s="133">
        <f t="shared" si="25"/>
        <v>2609</v>
      </c>
      <c r="I50" s="133">
        <f>I51+I54</f>
        <v>0</v>
      </c>
      <c r="J50" s="18">
        <f t="shared" si="1"/>
        <v>2609</v>
      </c>
      <c r="K50" s="133">
        <f>K51+K54</f>
        <v>0</v>
      </c>
      <c r="L50" s="18">
        <f t="shared" si="4"/>
        <v>2609</v>
      </c>
    </row>
    <row r="51" spans="1:12" ht="26.4" hidden="1" x14ac:dyDescent="0.25">
      <c r="A51" s="168" t="s">
        <v>100</v>
      </c>
      <c r="B51" s="17" t="s">
        <v>61</v>
      </c>
      <c r="C51" s="17" t="s">
        <v>96</v>
      </c>
      <c r="D51" s="6" t="s">
        <v>101</v>
      </c>
      <c r="E51" s="17" t="s">
        <v>64</v>
      </c>
      <c r="F51" s="133">
        <f>F52</f>
        <v>1872</v>
      </c>
      <c r="G51" s="133">
        <f t="shared" ref="G51:H52" si="26">G52</f>
        <v>0</v>
      </c>
      <c r="H51" s="133">
        <f t="shared" si="26"/>
        <v>1872</v>
      </c>
      <c r="I51" s="133">
        <f>I52</f>
        <v>0</v>
      </c>
      <c r="J51" s="18">
        <f t="shared" si="1"/>
        <v>1872</v>
      </c>
      <c r="K51" s="133">
        <f>K52</f>
        <v>0</v>
      </c>
      <c r="L51" s="18">
        <f t="shared" si="4"/>
        <v>1872</v>
      </c>
    </row>
    <row r="52" spans="1:12" ht="66" hidden="1" x14ac:dyDescent="0.25">
      <c r="A52" s="168" t="s">
        <v>73</v>
      </c>
      <c r="B52" s="17" t="s">
        <v>61</v>
      </c>
      <c r="C52" s="17" t="s">
        <v>96</v>
      </c>
      <c r="D52" s="6" t="s">
        <v>101</v>
      </c>
      <c r="E52" s="17">
        <v>100</v>
      </c>
      <c r="F52" s="133">
        <f>F53</f>
        <v>1872</v>
      </c>
      <c r="G52" s="133">
        <f t="shared" si="26"/>
        <v>0</v>
      </c>
      <c r="H52" s="133">
        <f t="shared" si="26"/>
        <v>1872</v>
      </c>
      <c r="I52" s="133">
        <f>I53</f>
        <v>0</v>
      </c>
      <c r="J52" s="18">
        <f t="shared" si="1"/>
        <v>1872</v>
      </c>
      <c r="K52" s="133">
        <f>K53</f>
        <v>0</v>
      </c>
      <c r="L52" s="18">
        <f t="shared" si="4"/>
        <v>1872</v>
      </c>
    </row>
    <row r="53" spans="1:12" ht="26.4" hidden="1" x14ac:dyDescent="0.25">
      <c r="A53" s="168" t="s">
        <v>74</v>
      </c>
      <c r="B53" s="17" t="s">
        <v>61</v>
      </c>
      <c r="C53" s="17" t="s">
        <v>96</v>
      </c>
      <c r="D53" s="6" t="s">
        <v>101</v>
      </c>
      <c r="E53" s="17">
        <v>120</v>
      </c>
      <c r="F53" s="133">
        <v>1872</v>
      </c>
      <c r="G53" s="5"/>
      <c r="H53" s="18">
        <f t="shared" si="8"/>
        <v>1872</v>
      </c>
      <c r="I53" s="133"/>
      <c r="J53" s="18">
        <f t="shared" si="1"/>
        <v>1872</v>
      </c>
      <c r="K53" s="133"/>
      <c r="L53" s="18">
        <f t="shared" si="4"/>
        <v>1872</v>
      </c>
    </row>
    <row r="54" spans="1:12" ht="26.4" hidden="1" x14ac:dyDescent="0.25">
      <c r="A54" s="168" t="s">
        <v>75</v>
      </c>
      <c r="B54" s="17" t="s">
        <v>61</v>
      </c>
      <c r="C54" s="17" t="s">
        <v>96</v>
      </c>
      <c r="D54" s="6" t="s">
        <v>102</v>
      </c>
      <c r="E54" s="17" t="s">
        <v>64</v>
      </c>
      <c r="F54" s="133">
        <f>F55+F57+F59</f>
        <v>737</v>
      </c>
      <c r="G54" s="133">
        <f t="shared" ref="G54:H54" si="27">G55+G57+G59</f>
        <v>0</v>
      </c>
      <c r="H54" s="133">
        <f t="shared" si="27"/>
        <v>737</v>
      </c>
      <c r="I54" s="133">
        <f>I55+I57+I59</f>
        <v>0</v>
      </c>
      <c r="J54" s="18">
        <f t="shared" si="1"/>
        <v>737</v>
      </c>
      <c r="K54" s="133">
        <f>K55+K57+K59</f>
        <v>0</v>
      </c>
      <c r="L54" s="18">
        <f t="shared" si="4"/>
        <v>737</v>
      </c>
    </row>
    <row r="55" spans="1:12" ht="76.5" hidden="1" customHeight="1" x14ac:dyDescent="0.25">
      <c r="A55" s="168" t="s">
        <v>73</v>
      </c>
      <c r="B55" s="17" t="s">
        <v>61</v>
      </c>
      <c r="C55" s="17" t="s">
        <v>96</v>
      </c>
      <c r="D55" s="6" t="s">
        <v>102</v>
      </c>
      <c r="E55" s="17">
        <v>100</v>
      </c>
      <c r="F55" s="133">
        <f>F56</f>
        <v>43</v>
      </c>
      <c r="G55" s="133">
        <f t="shared" ref="G55:H55" si="28">G56</f>
        <v>0</v>
      </c>
      <c r="H55" s="133">
        <f t="shared" si="28"/>
        <v>43</v>
      </c>
      <c r="I55" s="133">
        <f>I56</f>
        <v>0</v>
      </c>
      <c r="J55" s="18">
        <f t="shared" si="1"/>
        <v>43</v>
      </c>
      <c r="K55" s="133">
        <f>K56</f>
        <v>0</v>
      </c>
      <c r="L55" s="18">
        <f t="shared" si="4"/>
        <v>43</v>
      </c>
    </row>
    <row r="56" spans="1:12" ht="26.4" hidden="1" x14ac:dyDescent="0.25">
      <c r="A56" s="168" t="s">
        <v>74</v>
      </c>
      <c r="B56" s="17" t="s">
        <v>61</v>
      </c>
      <c r="C56" s="17" t="s">
        <v>96</v>
      </c>
      <c r="D56" s="6" t="s">
        <v>102</v>
      </c>
      <c r="E56" s="17">
        <v>120</v>
      </c>
      <c r="F56" s="133">
        <v>43</v>
      </c>
      <c r="G56" s="5"/>
      <c r="H56" s="18">
        <f t="shared" si="8"/>
        <v>43</v>
      </c>
      <c r="I56" s="133"/>
      <c r="J56" s="18">
        <f t="shared" si="1"/>
        <v>43</v>
      </c>
      <c r="K56" s="133"/>
      <c r="L56" s="18">
        <f t="shared" si="4"/>
        <v>43</v>
      </c>
    </row>
    <row r="57" spans="1:12" ht="26.4" hidden="1" x14ac:dyDescent="0.25">
      <c r="A57" s="168" t="s">
        <v>85</v>
      </c>
      <c r="B57" s="17" t="s">
        <v>61</v>
      </c>
      <c r="C57" s="17" t="s">
        <v>96</v>
      </c>
      <c r="D57" s="6" t="s">
        <v>102</v>
      </c>
      <c r="E57" s="17">
        <v>200</v>
      </c>
      <c r="F57" s="133">
        <f>F58</f>
        <v>686.5</v>
      </c>
      <c r="G57" s="133">
        <f t="shared" ref="G57:H57" si="29">G58</f>
        <v>0</v>
      </c>
      <c r="H57" s="133">
        <f t="shared" si="29"/>
        <v>686.5</v>
      </c>
      <c r="I57" s="133">
        <f>I58</f>
        <v>0</v>
      </c>
      <c r="J57" s="18">
        <f t="shared" si="1"/>
        <v>686.5</v>
      </c>
      <c r="K57" s="133">
        <f>K58</f>
        <v>0</v>
      </c>
      <c r="L57" s="18">
        <f t="shared" si="4"/>
        <v>686.5</v>
      </c>
    </row>
    <row r="58" spans="1:12" ht="27" hidden="1" customHeight="1" x14ac:dyDescent="0.25">
      <c r="A58" s="168" t="s">
        <v>86</v>
      </c>
      <c r="B58" s="17" t="s">
        <v>61</v>
      </c>
      <c r="C58" s="17" t="s">
        <v>96</v>
      </c>
      <c r="D58" s="6" t="s">
        <v>102</v>
      </c>
      <c r="E58" s="17">
        <v>240</v>
      </c>
      <c r="F58" s="133">
        <v>686.5</v>
      </c>
      <c r="G58" s="5"/>
      <c r="H58" s="18">
        <f t="shared" si="8"/>
        <v>686.5</v>
      </c>
      <c r="I58" s="133"/>
      <c r="J58" s="18">
        <f t="shared" si="1"/>
        <v>686.5</v>
      </c>
      <c r="K58" s="133"/>
      <c r="L58" s="18">
        <f t="shared" si="4"/>
        <v>686.5</v>
      </c>
    </row>
    <row r="59" spans="1:12" hidden="1" x14ac:dyDescent="0.25">
      <c r="A59" s="168" t="s">
        <v>87</v>
      </c>
      <c r="B59" s="17" t="s">
        <v>61</v>
      </c>
      <c r="C59" s="17" t="s">
        <v>96</v>
      </c>
      <c r="D59" s="6" t="s">
        <v>102</v>
      </c>
      <c r="E59" s="17">
        <v>800</v>
      </c>
      <c r="F59" s="133">
        <f>F60</f>
        <v>7.5</v>
      </c>
      <c r="G59" s="133">
        <f t="shared" ref="G59:H59" si="30">G60</f>
        <v>0</v>
      </c>
      <c r="H59" s="133">
        <f t="shared" si="30"/>
        <v>7.5</v>
      </c>
      <c r="I59" s="133">
        <f>I60</f>
        <v>0</v>
      </c>
      <c r="J59" s="18">
        <f t="shared" si="1"/>
        <v>7.5</v>
      </c>
      <c r="K59" s="133">
        <f>K60</f>
        <v>0</v>
      </c>
      <c r="L59" s="18">
        <f t="shared" si="4"/>
        <v>7.5</v>
      </c>
    </row>
    <row r="60" spans="1:12" hidden="1" x14ac:dyDescent="0.25">
      <c r="A60" s="168" t="s">
        <v>88</v>
      </c>
      <c r="B60" s="17" t="s">
        <v>61</v>
      </c>
      <c r="C60" s="17" t="s">
        <v>96</v>
      </c>
      <c r="D60" s="6" t="s">
        <v>102</v>
      </c>
      <c r="E60" s="17">
        <v>850</v>
      </c>
      <c r="F60" s="133">
        <v>7.5</v>
      </c>
      <c r="G60" s="5"/>
      <c r="H60" s="18">
        <f t="shared" si="8"/>
        <v>7.5</v>
      </c>
      <c r="I60" s="133"/>
      <c r="J60" s="18">
        <f t="shared" si="1"/>
        <v>7.5</v>
      </c>
      <c r="K60" s="133"/>
      <c r="L60" s="18">
        <f t="shared" si="4"/>
        <v>7.5</v>
      </c>
    </row>
    <row r="61" spans="1:12" ht="26.4" hidden="1" x14ac:dyDescent="0.25">
      <c r="A61" s="168" t="s">
        <v>103</v>
      </c>
      <c r="B61" s="17" t="s">
        <v>61</v>
      </c>
      <c r="C61" s="17" t="s">
        <v>96</v>
      </c>
      <c r="D61" s="6" t="s">
        <v>104</v>
      </c>
      <c r="E61" s="17" t="s">
        <v>64</v>
      </c>
      <c r="F61" s="133">
        <f>F62+F65</f>
        <v>8550.7999999999993</v>
      </c>
      <c r="G61" s="133">
        <f t="shared" ref="G61:H61" si="31">G62+G65</f>
        <v>0</v>
      </c>
      <c r="H61" s="133">
        <f t="shared" si="31"/>
        <v>8550.7999999999993</v>
      </c>
      <c r="I61" s="133">
        <f>I62+I65</f>
        <v>0</v>
      </c>
      <c r="J61" s="18">
        <f t="shared" si="1"/>
        <v>8550.7999999999993</v>
      </c>
      <c r="K61" s="133">
        <f>K62+K65</f>
        <v>0</v>
      </c>
      <c r="L61" s="18">
        <f t="shared" si="4"/>
        <v>8550.7999999999993</v>
      </c>
    </row>
    <row r="62" spans="1:12" ht="26.4" hidden="1" x14ac:dyDescent="0.25">
      <c r="A62" s="168" t="s">
        <v>71</v>
      </c>
      <c r="B62" s="17" t="s">
        <v>61</v>
      </c>
      <c r="C62" s="17" t="s">
        <v>96</v>
      </c>
      <c r="D62" s="6" t="s">
        <v>105</v>
      </c>
      <c r="E62" s="17" t="s">
        <v>64</v>
      </c>
      <c r="F62" s="133">
        <f>F63</f>
        <v>7331.3</v>
      </c>
      <c r="G62" s="133">
        <f t="shared" ref="G62:H63" si="32">G63</f>
        <v>0</v>
      </c>
      <c r="H62" s="133">
        <f t="shared" si="32"/>
        <v>7331.3</v>
      </c>
      <c r="I62" s="133">
        <f>I63</f>
        <v>0</v>
      </c>
      <c r="J62" s="18">
        <f t="shared" si="1"/>
        <v>7331.3</v>
      </c>
      <c r="K62" s="133">
        <f>K63</f>
        <v>0</v>
      </c>
      <c r="L62" s="18">
        <f t="shared" si="4"/>
        <v>7331.3</v>
      </c>
    </row>
    <row r="63" spans="1:12" ht="66" hidden="1" x14ac:dyDescent="0.25">
      <c r="A63" s="168" t="s">
        <v>73</v>
      </c>
      <c r="B63" s="17" t="s">
        <v>61</v>
      </c>
      <c r="C63" s="17" t="s">
        <v>96</v>
      </c>
      <c r="D63" s="6" t="s">
        <v>105</v>
      </c>
      <c r="E63" s="17">
        <v>100</v>
      </c>
      <c r="F63" s="133">
        <f>F64</f>
        <v>7331.3</v>
      </c>
      <c r="G63" s="133">
        <f t="shared" si="32"/>
        <v>0</v>
      </c>
      <c r="H63" s="133">
        <f t="shared" si="32"/>
        <v>7331.3</v>
      </c>
      <c r="I63" s="133">
        <f>I64</f>
        <v>0</v>
      </c>
      <c r="J63" s="18">
        <f t="shared" si="1"/>
        <v>7331.3</v>
      </c>
      <c r="K63" s="133">
        <f>K64</f>
        <v>0</v>
      </c>
      <c r="L63" s="18">
        <f t="shared" si="4"/>
        <v>7331.3</v>
      </c>
    </row>
    <row r="64" spans="1:12" ht="26.4" hidden="1" x14ac:dyDescent="0.25">
      <c r="A64" s="168" t="s">
        <v>74</v>
      </c>
      <c r="B64" s="17" t="s">
        <v>61</v>
      </c>
      <c r="C64" s="17" t="s">
        <v>96</v>
      </c>
      <c r="D64" s="6" t="s">
        <v>105</v>
      </c>
      <c r="E64" s="17">
        <v>120</v>
      </c>
      <c r="F64" s="133">
        <v>7331.3</v>
      </c>
      <c r="G64" s="5"/>
      <c r="H64" s="18">
        <f t="shared" si="8"/>
        <v>7331.3</v>
      </c>
      <c r="I64" s="133"/>
      <c r="J64" s="18">
        <f t="shared" si="1"/>
        <v>7331.3</v>
      </c>
      <c r="K64" s="133"/>
      <c r="L64" s="18">
        <f t="shared" si="4"/>
        <v>7331.3</v>
      </c>
    </row>
    <row r="65" spans="1:12" ht="26.4" hidden="1" x14ac:dyDescent="0.25">
      <c r="A65" s="168" t="s">
        <v>75</v>
      </c>
      <c r="B65" s="17" t="s">
        <v>61</v>
      </c>
      <c r="C65" s="17" t="s">
        <v>96</v>
      </c>
      <c r="D65" s="6" t="s">
        <v>106</v>
      </c>
      <c r="E65" s="17" t="s">
        <v>64</v>
      </c>
      <c r="F65" s="133">
        <f>F66+F68+F70</f>
        <v>1219.5</v>
      </c>
      <c r="G65" s="133">
        <f t="shared" ref="G65:H65" si="33">G66+G68+G70</f>
        <v>0</v>
      </c>
      <c r="H65" s="133">
        <f t="shared" si="33"/>
        <v>1219.5</v>
      </c>
      <c r="I65" s="133">
        <f>I66+I68+I70</f>
        <v>0</v>
      </c>
      <c r="J65" s="18">
        <f t="shared" si="1"/>
        <v>1219.5</v>
      </c>
      <c r="K65" s="133">
        <f>K66+K68+K70</f>
        <v>0</v>
      </c>
      <c r="L65" s="18">
        <f t="shared" si="4"/>
        <v>1219.5</v>
      </c>
    </row>
    <row r="66" spans="1:12" ht="66" hidden="1" x14ac:dyDescent="0.25">
      <c r="A66" s="168" t="s">
        <v>73</v>
      </c>
      <c r="B66" s="17" t="s">
        <v>61</v>
      </c>
      <c r="C66" s="17" t="s">
        <v>96</v>
      </c>
      <c r="D66" s="6" t="s">
        <v>106</v>
      </c>
      <c r="E66" s="17">
        <v>100</v>
      </c>
      <c r="F66" s="133">
        <f>F67</f>
        <v>37.5</v>
      </c>
      <c r="G66" s="133">
        <f t="shared" ref="G66:H66" si="34">G67</f>
        <v>0</v>
      </c>
      <c r="H66" s="133">
        <f t="shared" si="34"/>
        <v>37.5</v>
      </c>
      <c r="I66" s="133">
        <f>I67</f>
        <v>0</v>
      </c>
      <c r="J66" s="18">
        <f t="shared" si="1"/>
        <v>37.5</v>
      </c>
      <c r="K66" s="133">
        <f>K67</f>
        <v>0</v>
      </c>
      <c r="L66" s="18">
        <f t="shared" si="4"/>
        <v>37.5</v>
      </c>
    </row>
    <row r="67" spans="1:12" ht="26.4" hidden="1" x14ac:dyDescent="0.25">
      <c r="A67" s="168" t="s">
        <v>74</v>
      </c>
      <c r="B67" s="17" t="s">
        <v>61</v>
      </c>
      <c r="C67" s="17" t="s">
        <v>96</v>
      </c>
      <c r="D67" s="6" t="s">
        <v>106</v>
      </c>
      <c r="E67" s="17">
        <v>120</v>
      </c>
      <c r="F67" s="133">
        <v>37.5</v>
      </c>
      <c r="G67" s="5"/>
      <c r="H67" s="18">
        <f t="shared" si="8"/>
        <v>37.5</v>
      </c>
      <c r="I67" s="133"/>
      <c r="J67" s="18">
        <f t="shared" si="1"/>
        <v>37.5</v>
      </c>
      <c r="K67" s="133"/>
      <c r="L67" s="18">
        <f t="shared" si="4"/>
        <v>37.5</v>
      </c>
    </row>
    <row r="68" spans="1:12" ht="26.4" hidden="1" x14ac:dyDescent="0.25">
      <c r="A68" s="168" t="s">
        <v>85</v>
      </c>
      <c r="B68" s="17" t="s">
        <v>61</v>
      </c>
      <c r="C68" s="17" t="s">
        <v>96</v>
      </c>
      <c r="D68" s="6" t="s">
        <v>106</v>
      </c>
      <c r="E68" s="17">
        <v>200</v>
      </c>
      <c r="F68" s="133">
        <f>F69</f>
        <v>1181.3</v>
      </c>
      <c r="G68" s="133">
        <f t="shared" ref="G68:H68" si="35">G69</f>
        <v>0</v>
      </c>
      <c r="H68" s="133">
        <f t="shared" si="35"/>
        <v>1181.3</v>
      </c>
      <c r="I68" s="133">
        <f>I69</f>
        <v>0</v>
      </c>
      <c r="J68" s="18">
        <f t="shared" si="1"/>
        <v>1181.3</v>
      </c>
      <c r="K68" s="133">
        <f>K69</f>
        <v>0</v>
      </c>
      <c r="L68" s="18">
        <f t="shared" si="4"/>
        <v>1181.3</v>
      </c>
    </row>
    <row r="69" spans="1:12" ht="30.75" hidden="1" customHeight="1" x14ac:dyDescent="0.25">
      <c r="A69" s="168" t="s">
        <v>86</v>
      </c>
      <c r="B69" s="17" t="s">
        <v>61</v>
      </c>
      <c r="C69" s="17" t="s">
        <v>96</v>
      </c>
      <c r="D69" s="6" t="s">
        <v>106</v>
      </c>
      <c r="E69" s="17">
        <v>240</v>
      </c>
      <c r="F69" s="133">
        <v>1181.3</v>
      </c>
      <c r="G69" s="5"/>
      <c r="H69" s="18">
        <f t="shared" si="8"/>
        <v>1181.3</v>
      </c>
      <c r="I69" s="133"/>
      <c r="J69" s="18">
        <f t="shared" si="1"/>
        <v>1181.3</v>
      </c>
      <c r="K69" s="133"/>
      <c r="L69" s="18">
        <f t="shared" si="4"/>
        <v>1181.3</v>
      </c>
    </row>
    <row r="70" spans="1:12" hidden="1" x14ac:dyDescent="0.25">
      <c r="A70" s="168" t="s">
        <v>87</v>
      </c>
      <c r="B70" s="17" t="s">
        <v>61</v>
      </c>
      <c r="C70" s="17" t="s">
        <v>96</v>
      </c>
      <c r="D70" s="6" t="s">
        <v>106</v>
      </c>
      <c r="E70" s="17">
        <v>800</v>
      </c>
      <c r="F70" s="133">
        <f>F71</f>
        <v>0.7</v>
      </c>
      <c r="G70" s="133">
        <f t="shared" ref="G70:H70" si="36">G71</f>
        <v>0</v>
      </c>
      <c r="H70" s="133">
        <f t="shared" si="36"/>
        <v>0.7</v>
      </c>
      <c r="I70" s="133">
        <f>I71</f>
        <v>0</v>
      </c>
      <c r="J70" s="18">
        <f t="shared" si="1"/>
        <v>0.7</v>
      </c>
      <c r="K70" s="133">
        <f>K71</f>
        <v>0</v>
      </c>
      <c r="L70" s="18">
        <f t="shared" si="4"/>
        <v>0.7</v>
      </c>
    </row>
    <row r="71" spans="1:12" hidden="1" x14ac:dyDescent="0.25">
      <c r="A71" s="168" t="s">
        <v>88</v>
      </c>
      <c r="B71" s="17" t="s">
        <v>61</v>
      </c>
      <c r="C71" s="17" t="s">
        <v>96</v>
      </c>
      <c r="D71" s="6" t="s">
        <v>106</v>
      </c>
      <c r="E71" s="17">
        <v>850</v>
      </c>
      <c r="F71" s="133">
        <v>0.7</v>
      </c>
      <c r="G71" s="5"/>
      <c r="H71" s="18">
        <f t="shared" si="8"/>
        <v>0.7</v>
      </c>
      <c r="I71" s="133"/>
      <c r="J71" s="18">
        <f t="shared" si="1"/>
        <v>0.7</v>
      </c>
      <c r="K71" s="133"/>
      <c r="L71" s="18">
        <f t="shared" si="4"/>
        <v>0.7</v>
      </c>
    </row>
    <row r="72" spans="1:12" ht="15.75" customHeight="1" x14ac:dyDescent="0.25">
      <c r="A72" s="168" t="s">
        <v>107</v>
      </c>
      <c r="B72" s="17" t="s">
        <v>61</v>
      </c>
      <c r="C72" s="17" t="s">
        <v>108</v>
      </c>
      <c r="D72" s="6" t="s">
        <v>63</v>
      </c>
      <c r="E72" s="17" t="s">
        <v>64</v>
      </c>
      <c r="F72" s="133">
        <f t="shared" ref="F72:K76" si="37">F73</f>
        <v>2103.1999999999998</v>
      </c>
      <c r="G72" s="133">
        <f t="shared" si="37"/>
        <v>0</v>
      </c>
      <c r="H72" s="133">
        <f t="shared" si="37"/>
        <v>2103.1999999999998</v>
      </c>
      <c r="I72" s="133">
        <f t="shared" si="37"/>
        <v>800</v>
      </c>
      <c r="J72" s="18">
        <f t="shared" ref="J72:J135" si="38">H72+I72</f>
        <v>2903.2</v>
      </c>
      <c r="K72" s="133">
        <f t="shared" si="37"/>
        <v>994.9</v>
      </c>
      <c r="L72" s="18">
        <f t="shared" si="4"/>
        <v>3898.1</v>
      </c>
    </row>
    <row r="73" spans="1:12" ht="26.4" x14ac:dyDescent="0.25">
      <c r="A73" s="168" t="s">
        <v>109</v>
      </c>
      <c r="B73" s="17" t="s">
        <v>61</v>
      </c>
      <c r="C73" s="17" t="s">
        <v>108</v>
      </c>
      <c r="D73" s="6" t="s">
        <v>110</v>
      </c>
      <c r="E73" s="17" t="s">
        <v>64</v>
      </c>
      <c r="F73" s="133">
        <f t="shared" si="37"/>
        <v>2103.1999999999998</v>
      </c>
      <c r="G73" s="133">
        <f t="shared" si="37"/>
        <v>0</v>
      </c>
      <c r="H73" s="133">
        <f t="shared" si="37"/>
        <v>2103.1999999999998</v>
      </c>
      <c r="I73" s="133">
        <f t="shared" si="37"/>
        <v>800</v>
      </c>
      <c r="J73" s="18">
        <f t="shared" si="38"/>
        <v>2903.2</v>
      </c>
      <c r="K73" s="133">
        <f t="shared" si="37"/>
        <v>994.9</v>
      </c>
      <c r="L73" s="18">
        <f t="shared" si="4"/>
        <v>3898.1</v>
      </c>
    </row>
    <row r="74" spans="1:12" x14ac:dyDescent="0.25">
      <c r="A74" s="168" t="s">
        <v>111</v>
      </c>
      <c r="B74" s="17" t="s">
        <v>61</v>
      </c>
      <c r="C74" s="17" t="s">
        <v>108</v>
      </c>
      <c r="D74" s="6" t="s">
        <v>112</v>
      </c>
      <c r="E74" s="17" t="s">
        <v>64</v>
      </c>
      <c r="F74" s="133">
        <f t="shared" si="37"/>
        <v>2103.1999999999998</v>
      </c>
      <c r="G74" s="133">
        <f t="shared" si="37"/>
        <v>0</v>
      </c>
      <c r="H74" s="133">
        <f t="shared" si="37"/>
        <v>2103.1999999999998</v>
      </c>
      <c r="I74" s="133">
        <f t="shared" si="37"/>
        <v>800</v>
      </c>
      <c r="J74" s="18">
        <f t="shared" si="38"/>
        <v>2903.2</v>
      </c>
      <c r="K74" s="133">
        <f t="shared" si="37"/>
        <v>994.9</v>
      </c>
      <c r="L74" s="18">
        <f t="shared" ref="L74:L137" si="39">J74+K74</f>
        <v>3898.1</v>
      </c>
    </row>
    <row r="75" spans="1:12" ht="39.6" x14ac:dyDescent="0.25">
      <c r="A75" s="168" t="s">
        <v>560</v>
      </c>
      <c r="B75" s="17" t="s">
        <v>61</v>
      </c>
      <c r="C75" s="17" t="s">
        <v>108</v>
      </c>
      <c r="D75" s="6" t="s">
        <v>113</v>
      </c>
      <c r="E75" s="17" t="s">
        <v>64</v>
      </c>
      <c r="F75" s="133">
        <f t="shared" si="37"/>
        <v>2103.1999999999998</v>
      </c>
      <c r="G75" s="133">
        <f t="shared" si="37"/>
        <v>0</v>
      </c>
      <c r="H75" s="133">
        <f t="shared" si="37"/>
        <v>2103.1999999999998</v>
      </c>
      <c r="I75" s="133">
        <f t="shared" si="37"/>
        <v>800</v>
      </c>
      <c r="J75" s="18">
        <f t="shared" si="38"/>
        <v>2903.2</v>
      </c>
      <c r="K75" s="133">
        <f t="shared" si="37"/>
        <v>994.9</v>
      </c>
      <c r="L75" s="18">
        <f t="shared" si="39"/>
        <v>3898.1</v>
      </c>
    </row>
    <row r="76" spans="1:12" ht="26.4" x14ac:dyDescent="0.25">
      <c r="A76" s="168" t="s">
        <v>85</v>
      </c>
      <c r="B76" s="17" t="s">
        <v>61</v>
      </c>
      <c r="C76" s="17" t="s">
        <v>108</v>
      </c>
      <c r="D76" s="6" t="s">
        <v>113</v>
      </c>
      <c r="E76" s="17">
        <v>200</v>
      </c>
      <c r="F76" s="133">
        <f t="shared" si="37"/>
        <v>2103.1999999999998</v>
      </c>
      <c r="G76" s="133">
        <f t="shared" si="37"/>
        <v>0</v>
      </c>
      <c r="H76" s="133">
        <f t="shared" si="37"/>
        <v>2103.1999999999998</v>
      </c>
      <c r="I76" s="133">
        <f t="shared" si="37"/>
        <v>800</v>
      </c>
      <c r="J76" s="18">
        <f t="shared" si="38"/>
        <v>2903.2</v>
      </c>
      <c r="K76" s="133">
        <f t="shared" si="37"/>
        <v>994.9</v>
      </c>
      <c r="L76" s="18">
        <f t="shared" si="39"/>
        <v>3898.1</v>
      </c>
    </row>
    <row r="77" spans="1:12" ht="28.5" customHeight="1" x14ac:dyDescent="0.25">
      <c r="A77" s="168" t="s">
        <v>86</v>
      </c>
      <c r="B77" s="17" t="s">
        <v>61</v>
      </c>
      <c r="C77" s="17" t="s">
        <v>108</v>
      </c>
      <c r="D77" s="6" t="s">
        <v>113</v>
      </c>
      <c r="E77" s="17">
        <v>240</v>
      </c>
      <c r="F77" s="133">
        <v>2103.1999999999998</v>
      </c>
      <c r="G77" s="5"/>
      <c r="H77" s="18">
        <f t="shared" ref="H77:H134" si="40">F77+G77</f>
        <v>2103.1999999999998</v>
      </c>
      <c r="I77" s="133">
        <v>800</v>
      </c>
      <c r="J77" s="18">
        <f t="shared" si="38"/>
        <v>2903.2</v>
      </c>
      <c r="K77" s="133">
        <v>994.9</v>
      </c>
      <c r="L77" s="18">
        <f t="shared" si="39"/>
        <v>3898.1</v>
      </c>
    </row>
    <row r="78" spans="1:12" hidden="1" x14ac:dyDescent="0.25">
      <c r="A78" s="168" t="s">
        <v>114</v>
      </c>
      <c r="B78" s="17" t="s">
        <v>61</v>
      </c>
      <c r="C78" s="17">
        <v>11</v>
      </c>
      <c r="D78" s="6" t="s">
        <v>63</v>
      </c>
      <c r="E78" s="17" t="s">
        <v>64</v>
      </c>
      <c r="F78" s="133">
        <f t="shared" ref="F78:K81" si="41">F79</f>
        <v>1000</v>
      </c>
      <c r="G78" s="133">
        <f t="shared" si="41"/>
        <v>0</v>
      </c>
      <c r="H78" s="133">
        <f t="shared" si="41"/>
        <v>1000</v>
      </c>
      <c r="I78" s="133">
        <f t="shared" si="41"/>
        <v>0</v>
      </c>
      <c r="J78" s="18">
        <f t="shared" si="38"/>
        <v>1000</v>
      </c>
      <c r="K78" s="133">
        <f t="shared" si="41"/>
        <v>0</v>
      </c>
      <c r="L78" s="18">
        <f t="shared" si="39"/>
        <v>1000</v>
      </c>
    </row>
    <row r="79" spans="1:12" ht="26.4" hidden="1" x14ac:dyDescent="0.25">
      <c r="A79" s="168" t="s">
        <v>109</v>
      </c>
      <c r="B79" s="17" t="s">
        <v>61</v>
      </c>
      <c r="C79" s="17">
        <v>11</v>
      </c>
      <c r="D79" s="6" t="s">
        <v>110</v>
      </c>
      <c r="E79" s="17" t="s">
        <v>64</v>
      </c>
      <c r="F79" s="133">
        <f t="shared" si="41"/>
        <v>1000</v>
      </c>
      <c r="G79" s="133">
        <f t="shared" si="41"/>
        <v>0</v>
      </c>
      <c r="H79" s="133">
        <f t="shared" si="41"/>
        <v>1000</v>
      </c>
      <c r="I79" s="133">
        <f t="shared" si="41"/>
        <v>0</v>
      </c>
      <c r="J79" s="18">
        <f t="shared" si="38"/>
        <v>1000</v>
      </c>
      <c r="K79" s="133">
        <f t="shared" si="41"/>
        <v>0</v>
      </c>
      <c r="L79" s="18">
        <f t="shared" si="39"/>
        <v>1000</v>
      </c>
    </row>
    <row r="80" spans="1:12" ht="26.4" hidden="1" x14ac:dyDescent="0.25">
      <c r="A80" s="168" t="s">
        <v>115</v>
      </c>
      <c r="B80" s="17" t="s">
        <v>61</v>
      </c>
      <c r="C80" s="17">
        <v>11</v>
      </c>
      <c r="D80" s="6" t="s">
        <v>116</v>
      </c>
      <c r="E80" s="17" t="s">
        <v>64</v>
      </c>
      <c r="F80" s="133">
        <f t="shared" si="41"/>
        <v>1000</v>
      </c>
      <c r="G80" s="133">
        <f t="shared" si="41"/>
        <v>0</v>
      </c>
      <c r="H80" s="133">
        <f t="shared" si="41"/>
        <v>1000</v>
      </c>
      <c r="I80" s="133">
        <f t="shared" si="41"/>
        <v>0</v>
      </c>
      <c r="J80" s="18">
        <f t="shared" si="38"/>
        <v>1000</v>
      </c>
      <c r="K80" s="133">
        <f t="shared" si="41"/>
        <v>0</v>
      </c>
      <c r="L80" s="18">
        <f t="shared" si="39"/>
        <v>1000</v>
      </c>
    </row>
    <row r="81" spans="1:12" hidden="1" x14ac:dyDescent="0.25">
      <c r="A81" s="168" t="s">
        <v>87</v>
      </c>
      <c r="B81" s="17" t="s">
        <v>61</v>
      </c>
      <c r="C81" s="17">
        <v>11</v>
      </c>
      <c r="D81" s="6" t="s">
        <v>116</v>
      </c>
      <c r="E81" s="17">
        <v>800</v>
      </c>
      <c r="F81" s="133">
        <f t="shared" si="41"/>
        <v>1000</v>
      </c>
      <c r="G81" s="133">
        <f t="shared" si="41"/>
        <v>0</v>
      </c>
      <c r="H81" s="133">
        <f t="shared" si="41"/>
        <v>1000</v>
      </c>
      <c r="I81" s="133">
        <f t="shared" si="41"/>
        <v>0</v>
      </c>
      <c r="J81" s="18">
        <f t="shared" si="38"/>
        <v>1000</v>
      </c>
      <c r="K81" s="133">
        <f t="shared" si="41"/>
        <v>0</v>
      </c>
      <c r="L81" s="18">
        <f t="shared" si="39"/>
        <v>1000</v>
      </c>
    </row>
    <row r="82" spans="1:12" hidden="1" x14ac:dyDescent="0.25">
      <c r="A82" s="168" t="s">
        <v>117</v>
      </c>
      <c r="B82" s="17" t="s">
        <v>61</v>
      </c>
      <c r="C82" s="17">
        <v>11</v>
      </c>
      <c r="D82" s="6" t="s">
        <v>116</v>
      </c>
      <c r="E82" s="17">
        <v>870</v>
      </c>
      <c r="F82" s="133">
        <v>1000</v>
      </c>
      <c r="G82" s="5"/>
      <c r="H82" s="18">
        <f t="shared" si="40"/>
        <v>1000</v>
      </c>
      <c r="I82" s="133"/>
      <c r="J82" s="18">
        <f t="shared" si="38"/>
        <v>1000</v>
      </c>
      <c r="K82" s="133"/>
      <c r="L82" s="18">
        <f t="shared" si="39"/>
        <v>1000</v>
      </c>
    </row>
    <row r="83" spans="1:12" hidden="1" x14ac:dyDescent="0.25">
      <c r="A83" s="168" t="s">
        <v>118</v>
      </c>
      <c r="B83" s="17" t="s">
        <v>61</v>
      </c>
      <c r="C83" s="17">
        <v>13</v>
      </c>
      <c r="D83" s="6" t="s">
        <v>63</v>
      </c>
      <c r="E83" s="17" t="s">
        <v>64</v>
      </c>
      <c r="F83" s="133">
        <f>F84+F102+F109+F119+F114+F97</f>
        <v>12925.8</v>
      </c>
      <c r="G83" s="133">
        <f t="shared" ref="G83:H83" si="42">G84+G102+G109+G119+G114+G97</f>
        <v>0</v>
      </c>
      <c r="H83" s="133">
        <f t="shared" si="42"/>
        <v>12925.8</v>
      </c>
      <c r="I83" s="133">
        <f>I84+I102+I109+I119+I114+I97</f>
        <v>4700</v>
      </c>
      <c r="J83" s="18">
        <f t="shared" si="38"/>
        <v>17625.8</v>
      </c>
      <c r="K83" s="133">
        <f>K84+K102+K109+K119+K114+K97</f>
        <v>0</v>
      </c>
      <c r="L83" s="18">
        <f t="shared" si="39"/>
        <v>17625.8</v>
      </c>
    </row>
    <row r="84" spans="1:12" ht="43.5" hidden="1" customHeight="1" x14ac:dyDescent="0.25">
      <c r="A84" s="168" t="s">
        <v>830</v>
      </c>
      <c r="B84" s="17" t="s">
        <v>61</v>
      </c>
      <c r="C84" s="17" t="s">
        <v>132</v>
      </c>
      <c r="D84" s="17" t="s">
        <v>119</v>
      </c>
      <c r="E84" s="17" t="s">
        <v>64</v>
      </c>
      <c r="F84" s="18">
        <f>F85+F90</f>
        <v>1030.2</v>
      </c>
      <c r="G84" s="18">
        <f t="shared" ref="G84:H84" si="43">G85+G90</f>
        <v>0</v>
      </c>
      <c r="H84" s="18">
        <f t="shared" si="43"/>
        <v>1030.2</v>
      </c>
      <c r="I84" s="18">
        <f>I85+I90</f>
        <v>184</v>
      </c>
      <c r="J84" s="18">
        <f t="shared" si="38"/>
        <v>1214.2</v>
      </c>
      <c r="K84" s="18">
        <f>K85+K90</f>
        <v>0</v>
      </c>
      <c r="L84" s="18">
        <f t="shared" si="39"/>
        <v>1214.2</v>
      </c>
    </row>
    <row r="85" spans="1:12" ht="44.4" hidden="1" customHeight="1" x14ac:dyDescent="0.25">
      <c r="A85" s="168" t="s">
        <v>827</v>
      </c>
      <c r="B85" s="17" t="s">
        <v>61</v>
      </c>
      <c r="C85" s="17" t="s">
        <v>132</v>
      </c>
      <c r="D85" s="17" t="s">
        <v>120</v>
      </c>
      <c r="E85" s="17" t="s">
        <v>64</v>
      </c>
      <c r="F85" s="18">
        <f>F86</f>
        <v>630.20000000000005</v>
      </c>
      <c r="G85" s="18">
        <f t="shared" ref="G85:H88" si="44">G86</f>
        <v>0</v>
      </c>
      <c r="H85" s="18">
        <f t="shared" si="44"/>
        <v>630.20000000000005</v>
      </c>
      <c r="I85" s="18">
        <f>I86</f>
        <v>184</v>
      </c>
      <c r="J85" s="18">
        <f t="shared" si="38"/>
        <v>814.2</v>
      </c>
      <c r="K85" s="18">
        <f>K86</f>
        <v>0</v>
      </c>
      <c r="L85" s="18">
        <f t="shared" si="39"/>
        <v>814.2</v>
      </c>
    </row>
    <row r="86" spans="1:12" ht="60" hidden="1" customHeight="1" x14ac:dyDescent="0.25">
      <c r="A86" s="10" t="s">
        <v>828</v>
      </c>
      <c r="B86" s="17" t="s">
        <v>61</v>
      </c>
      <c r="C86" s="17" t="s">
        <v>132</v>
      </c>
      <c r="D86" s="17" t="s">
        <v>121</v>
      </c>
      <c r="E86" s="17" t="s">
        <v>64</v>
      </c>
      <c r="F86" s="18">
        <f>F87</f>
        <v>630.20000000000005</v>
      </c>
      <c r="G86" s="18">
        <f t="shared" si="44"/>
        <v>0</v>
      </c>
      <c r="H86" s="18">
        <f t="shared" si="44"/>
        <v>630.20000000000005</v>
      </c>
      <c r="I86" s="18">
        <f>I87</f>
        <v>184</v>
      </c>
      <c r="J86" s="18">
        <f t="shared" si="38"/>
        <v>814.2</v>
      </c>
      <c r="K86" s="18">
        <f>K87</f>
        <v>0</v>
      </c>
      <c r="L86" s="18">
        <f t="shared" si="39"/>
        <v>814.2</v>
      </c>
    </row>
    <row r="87" spans="1:12" ht="61.5" hidden="1" customHeight="1" x14ac:dyDescent="0.25">
      <c r="A87" s="168" t="s">
        <v>723</v>
      </c>
      <c r="B87" s="17" t="s">
        <v>61</v>
      </c>
      <c r="C87" s="17" t="s">
        <v>132</v>
      </c>
      <c r="D87" s="17" t="s">
        <v>475</v>
      </c>
      <c r="E87" s="17" t="s">
        <v>64</v>
      </c>
      <c r="F87" s="18">
        <f>F88</f>
        <v>630.20000000000005</v>
      </c>
      <c r="G87" s="18">
        <f t="shared" si="44"/>
        <v>0</v>
      </c>
      <c r="H87" s="18">
        <f t="shared" si="44"/>
        <v>630.20000000000005</v>
      </c>
      <c r="I87" s="18">
        <f>I88</f>
        <v>184</v>
      </c>
      <c r="J87" s="18">
        <f t="shared" si="38"/>
        <v>814.2</v>
      </c>
      <c r="K87" s="18">
        <f>K88</f>
        <v>0</v>
      </c>
      <c r="L87" s="18">
        <f t="shared" si="39"/>
        <v>814.2</v>
      </c>
    </row>
    <row r="88" spans="1:12" ht="30" hidden="1" customHeight="1" x14ac:dyDescent="0.25">
      <c r="A88" s="168" t="s">
        <v>85</v>
      </c>
      <c r="B88" s="17" t="s">
        <v>61</v>
      </c>
      <c r="C88" s="17" t="s">
        <v>132</v>
      </c>
      <c r="D88" s="17" t="s">
        <v>475</v>
      </c>
      <c r="E88" s="17" t="s">
        <v>480</v>
      </c>
      <c r="F88" s="18">
        <f>F89</f>
        <v>630.20000000000005</v>
      </c>
      <c r="G88" s="18">
        <f t="shared" si="44"/>
        <v>0</v>
      </c>
      <c r="H88" s="18">
        <f t="shared" si="44"/>
        <v>630.20000000000005</v>
      </c>
      <c r="I88" s="18">
        <f>I89</f>
        <v>184</v>
      </c>
      <c r="J88" s="18">
        <f t="shared" si="38"/>
        <v>814.2</v>
      </c>
      <c r="K88" s="18">
        <f>K89</f>
        <v>0</v>
      </c>
      <c r="L88" s="18">
        <f t="shared" si="39"/>
        <v>814.2</v>
      </c>
    </row>
    <row r="89" spans="1:12" ht="29.25" hidden="1" customHeight="1" x14ac:dyDescent="0.25">
      <c r="A89" s="168" t="s">
        <v>86</v>
      </c>
      <c r="B89" s="17" t="s">
        <v>61</v>
      </c>
      <c r="C89" s="17" t="s">
        <v>132</v>
      </c>
      <c r="D89" s="17" t="s">
        <v>475</v>
      </c>
      <c r="E89" s="17" t="s">
        <v>476</v>
      </c>
      <c r="F89" s="18">
        <v>630.20000000000005</v>
      </c>
      <c r="G89" s="5"/>
      <c r="H89" s="18">
        <f t="shared" si="40"/>
        <v>630.20000000000005</v>
      </c>
      <c r="I89" s="18">
        <v>184</v>
      </c>
      <c r="J89" s="18">
        <f t="shared" si="38"/>
        <v>814.2</v>
      </c>
      <c r="K89" s="18"/>
      <c r="L89" s="18">
        <f t="shared" si="39"/>
        <v>814.2</v>
      </c>
    </row>
    <row r="90" spans="1:12" ht="44.25" hidden="1" customHeight="1" x14ac:dyDescent="0.25">
      <c r="A90" s="134" t="s">
        <v>641</v>
      </c>
      <c r="B90" s="17" t="s">
        <v>61</v>
      </c>
      <c r="C90" s="17" t="s">
        <v>132</v>
      </c>
      <c r="D90" s="17" t="s">
        <v>643</v>
      </c>
      <c r="E90" s="17" t="s">
        <v>64</v>
      </c>
      <c r="F90" s="18">
        <f>F91</f>
        <v>400</v>
      </c>
      <c r="G90" s="18">
        <f t="shared" ref="G90:H91" si="45">G91</f>
        <v>0</v>
      </c>
      <c r="H90" s="18">
        <f t="shared" si="45"/>
        <v>400</v>
      </c>
      <c r="I90" s="18">
        <f>I91</f>
        <v>0</v>
      </c>
      <c r="J90" s="18">
        <f t="shared" si="38"/>
        <v>400</v>
      </c>
      <c r="K90" s="18">
        <f>K91</f>
        <v>0</v>
      </c>
      <c r="L90" s="18">
        <f t="shared" si="39"/>
        <v>400</v>
      </c>
    </row>
    <row r="91" spans="1:12" ht="76.5" hidden="1" customHeight="1" x14ac:dyDescent="0.25">
      <c r="A91" s="134" t="s">
        <v>829</v>
      </c>
      <c r="B91" s="17" t="s">
        <v>61</v>
      </c>
      <c r="C91" s="17" t="s">
        <v>132</v>
      </c>
      <c r="D91" s="17" t="s">
        <v>644</v>
      </c>
      <c r="E91" s="17" t="s">
        <v>64</v>
      </c>
      <c r="F91" s="18">
        <f>F92</f>
        <v>400</v>
      </c>
      <c r="G91" s="18">
        <f t="shared" si="45"/>
        <v>0</v>
      </c>
      <c r="H91" s="18">
        <f t="shared" si="45"/>
        <v>400</v>
      </c>
      <c r="I91" s="18">
        <f>I92</f>
        <v>0</v>
      </c>
      <c r="J91" s="18">
        <f t="shared" si="38"/>
        <v>400</v>
      </c>
      <c r="K91" s="18">
        <f>K92</f>
        <v>0</v>
      </c>
      <c r="L91" s="18">
        <f t="shared" si="39"/>
        <v>400</v>
      </c>
    </row>
    <row r="92" spans="1:12" ht="63.75" hidden="1" customHeight="1" x14ac:dyDescent="0.25">
      <c r="A92" s="134" t="s">
        <v>724</v>
      </c>
      <c r="B92" s="17" t="s">
        <v>61</v>
      </c>
      <c r="C92" s="17" t="s">
        <v>132</v>
      </c>
      <c r="D92" s="17" t="s">
        <v>645</v>
      </c>
      <c r="E92" s="17" t="s">
        <v>64</v>
      </c>
      <c r="F92" s="18">
        <f>F93+F95</f>
        <v>400</v>
      </c>
      <c r="G92" s="18">
        <f t="shared" ref="G92:H92" si="46">G93+G95</f>
        <v>0</v>
      </c>
      <c r="H92" s="18">
        <f t="shared" si="46"/>
        <v>400</v>
      </c>
      <c r="I92" s="18">
        <f>I93+I95</f>
        <v>0</v>
      </c>
      <c r="J92" s="18">
        <f t="shared" si="38"/>
        <v>400</v>
      </c>
      <c r="K92" s="18">
        <f>K93+K95</f>
        <v>0</v>
      </c>
      <c r="L92" s="18">
        <f t="shared" si="39"/>
        <v>400</v>
      </c>
    </row>
    <row r="93" spans="1:12" ht="32.4" hidden="1" customHeight="1" x14ac:dyDescent="0.25">
      <c r="A93" s="168" t="s">
        <v>85</v>
      </c>
      <c r="B93" s="17" t="s">
        <v>61</v>
      </c>
      <c r="C93" s="17" t="s">
        <v>132</v>
      </c>
      <c r="D93" s="17" t="s">
        <v>645</v>
      </c>
      <c r="E93" s="17" t="s">
        <v>480</v>
      </c>
      <c r="F93" s="18">
        <f>F94</f>
        <v>390</v>
      </c>
      <c r="G93" s="18">
        <f t="shared" ref="G93:H93" si="47">G94</f>
        <v>0</v>
      </c>
      <c r="H93" s="18">
        <f t="shared" si="47"/>
        <v>390</v>
      </c>
      <c r="I93" s="18">
        <f>I94</f>
        <v>0</v>
      </c>
      <c r="J93" s="18">
        <f t="shared" si="38"/>
        <v>390</v>
      </c>
      <c r="K93" s="18">
        <f>K94</f>
        <v>0</v>
      </c>
      <c r="L93" s="18">
        <f t="shared" si="39"/>
        <v>390</v>
      </c>
    </row>
    <row r="94" spans="1:12" ht="33.75" hidden="1" customHeight="1" x14ac:dyDescent="0.25">
      <c r="A94" s="168" t="s">
        <v>86</v>
      </c>
      <c r="B94" s="17" t="s">
        <v>61</v>
      </c>
      <c r="C94" s="17" t="s">
        <v>132</v>
      </c>
      <c r="D94" s="17" t="s">
        <v>645</v>
      </c>
      <c r="E94" s="17" t="s">
        <v>476</v>
      </c>
      <c r="F94" s="18">
        <v>390</v>
      </c>
      <c r="G94" s="5"/>
      <c r="H94" s="18">
        <f t="shared" si="40"/>
        <v>390</v>
      </c>
      <c r="I94" s="18"/>
      <c r="J94" s="18">
        <f t="shared" si="38"/>
        <v>390</v>
      </c>
      <c r="K94" s="18"/>
      <c r="L94" s="18">
        <f t="shared" si="39"/>
        <v>390</v>
      </c>
    </row>
    <row r="95" spans="1:12" ht="19.5" hidden="1" customHeight="1" x14ac:dyDescent="0.25">
      <c r="A95" s="135" t="s">
        <v>87</v>
      </c>
      <c r="B95" s="17" t="s">
        <v>61</v>
      </c>
      <c r="C95" s="17" t="s">
        <v>132</v>
      </c>
      <c r="D95" s="17" t="s">
        <v>645</v>
      </c>
      <c r="E95" s="17" t="s">
        <v>484</v>
      </c>
      <c r="F95" s="18">
        <f>F96</f>
        <v>10</v>
      </c>
      <c r="G95" s="18">
        <f t="shared" ref="G95:H95" si="48">G96</f>
        <v>0</v>
      </c>
      <c r="H95" s="18">
        <f t="shared" si="48"/>
        <v>10</v>
      </c>
      <c r="I95" s="18">
        <f>I96</f>
        <v>0</v>
      </c>
      <c r="J95" s="18">
        <f t="shared" si="38"/>
        <v>10</v>
      </c>
      <c r="K95" s="18">
        <f>K96</f>
        <v>0</v>
      </c>
      <c r="L95" s="18">
        <f t="shared" si="39"/>
        <v>10</v>
      </c>
    </row>
    <row r="96" spans="1:12" ht="21" hidden="1" customHeight="1" x14ac:dyDescent="0.25">
      <c r="A96" s="168" t="s">
        <v>88</v>
      </c>
      <c r="B96" s="17" t="s">
        <v>61</v>
      </c>
      <c r="C96" s="17" t="s">
        <v>132</v>
      </c>
      <c r="D96" s="17" t="s">
        <v>645</v>
      </c>
      <c r="E96" s="17" t="s">
        <v>506</v>
      </c>
      <c r="F96" s="18">
        <v>10</v>
      </c>
      <c r="G96" s="5"/>
      <c r="H96" s="18">
        <f t="shared" si="40"/>
        <v>10</v>
      </c>
      <c r="I96" s="18"/>
      <c r="J96" s="18">
        <f t="shared" si="38"/>
        <v>10</v>
      </c>
      <c r="K96" s="18"/>
      <c r="L96" s="18">
        <f t="shared" si="39"/>
        <v>10</v>
      </c>
    </row>
    <row r="97" spans="1:12" ht="21" hidden="1" customHeight="1" x14ac:dyDescent="0.25">
      <c r="A97" s="168" t="s">
        <v>893</v>
      </c>
      <c r="B97" s="17" t="s">
        <v>61</v>
      </c>
      <c r="C97" s="17" t="s">
        <v>132</v>
      </c>
      <c r="D97" s="17" t="s">
        <v>490</v>
      </c>
      <c r="E97" s="17" t="s">
        <v>64</v>
      </c>
      <c r="F97" s="18">
        <f>F98</f>
        <v>50</v>
      </c>
      <c r="G97" s="18">
        <f t="shared" ref="G97:H100" si="49">G98</f>
        <v>0</v>
      </c>
      <c r="H97" s="18">
        <f t="shared" si="49"/>
        <v>50</v>
      </c>
      <c r="I97" s="18">
        <f>I98</f>
        <v>0</v>
      </c>
      <c r="J97" s="18">
        <f t="shared" si="38"/>
        <v>50</v>
      </c>
      <c r="K97" s="18">
        <f>K98</f>
        <v>0</v>
      </c>
      <c r="L97" s="18">
        <f t="shared" si="39"/>
        <v>50</v>
      </c>
    </row>
    <row r="98" spans="1:12" ht="59.25" hidden="1" customHeight="1" x14ac:dyDescent="0.25">
      <c r="A98" s="168" t="s">
        <v>894</v>
      </c>
      <c r="B98" s="17" t="s">
        <v>61</v>
      </c>
      <c r="C98" s="17" t="s">
        <v>132</v>
      </c>
      <c r="D98" s="17" t="s">
        <v>492</v>
      </c>
      <c r="E98" s="17" t="s">
        <v>64</v>
      </c>
      <c r="F98" s="18">
        <f>F99</f>
        <v>50</v>
      </c>
      <c r="G98" s="18">
        <f t="shared" si="49"/>
        <v>0</v>
      </c>
      <c r="H98" s="18">
        <f t="shared" si="49"/>
        <v>50</v>
      </c>
      <c r="I98" s="18">
        <f>I99</f>
        <v>0</v>
      </c>
      <c r="J98" s="18">
        <f t="shared" si="38"/>
        <v>50</v>
      </c>
      <c r="K98" s="18">
        <f>K99</f>
        <v>0</v>
      </c>
      <c r="L98" s="18">
        <f t="shared" si="39"/>
        <v>50</v>
      </c>
    </row>
    <row r="99" spans="1:12" ht="60.75" hidden="1" customHeight="1" x14ac:dyDescent="0.25">
      <c r="A99" s="168" t="s">
        <v>895</v>
      </c>
      <c r="B99" s="17" t="s">
        <v>61</v>
      </c>
      <c r="C99" s="17" t="s">
        <v>132</v>
      </c>
      <c r="D99" s="17" t="s">
        <v>576</v>
      </c>
      <c r="E99" s="17" t="s">
        <v>64</v>
      </c>
      <c r="F99" s="18">
        <f>F100</f>
        <v>50</v>
      </c>
      <c r="G99" s="18">
        <f t="shared" si="49"/>
        <v>0</v>
      </c>
      <c r="H99" s="18">
        <f t="shared" si="49"/>
        <v>50</v>
      </c>
      <c r="I99" s="18">
        <f>I100</f>
        <v>0</v>
      </c>
      <c r="J99" s="18">
        <f t="shared" si="38"/>
        <v>50</v>
      </c>
      <c r="K99" s="18">
        <f>K100</f>
        <v>0</v>
      </c>
      <c r="L99" s="18">
        <f t="shared" si="39"/>
        <v>50</v>
      </c>
    </row>
    <row r="100" spans="1:12" ht="30.6" hidden="1" customHeight="1" x14ac:dyDescent="0.25">
      <c r="A100" s="168" t="s">
        <v>565</v>
      </c>
      <c r="B100" s="17" t="s">
        <v>61</v>
      </c>
      <c r="C100" s="17" t="s">
        <v>132</v>
      </c>
      <c r="D100" s="17" t="s">
        <v>576</v>
      </c>
      <c r="E100" s="17" t="s">
        <v>480</v>
      </c>
      <c r="F100" s="18">
        <f>F101</f>
        <v>50</v>
      </c>
      <c r="G100" s="18">
        <f t="shared" si="49"/>
        <v>0</v>
      </c>
      <c r="H100" s="18">
        <f t="shared" si="49"/>
        <v>50</v>
      </c>
      <c r="I100" s="18">
        <f>I101</f>
        <v>0</v>
      </c>
      <c r="J100" s="18">
        <f t="shared" si="38"/>
        <v>50</v>
      </c>
      <c r="K100" s="18">
        <f>K101</f>
        <v>0</v>
      </c>
      <c r="L100" s="18">
        <f t="shared" si="39"/>
        <v>50</v>
      </c>
    </row>
    <row r="101" spans="1:12" ht="33" hidden="1" customHeight="1" x14ac:dyDescent="0.25">
      <c r="A101" s="168" t="s">
        <v>86</v>
      </c>
      <c r="B101" s="17" t="s">
        <v>61</v>
      </c>
      <c r="C101" s="17" t="s">
        <v>132</v>
      </c>
      <c r="D101" s="17" t="s">
        <v>576</v>
      </c>
      <c r="E101" s="17" t="s">
        <v>476</v>
      </c>
      <c r="F101" s="18">
        <v>50</v>
      </c>
      <c r="G101" s="5"/>
      <c r="H101" s="18">
        <f t="shared" si="40"/>
        <v>50</v>
      </c>
      <c r="I101" s="18"/>
      <c r="J101" s="18">
        <f t="shared" si="38"/>
        <v>50</v>
      </c>
      <c r="K101" s="18"/>
      <c r="L101" s="18">
        <f t="shared" si="39"/>
        <v>50</v>
      </c>
    </row>
    <row r="102" spans="1:12" ht="92.25" hidden="1" customHeight="1" x14ac:dyDescent="0.25">
      <c r="A102" s="168" t="s">
        <v>682</v>
      </c>
      <c r="B102" s="17" t="s">
        <v>61</v>
      </c>
      <c r="C102" s="17" t="s">
        <v>132</v>
      </c>
      <c r="D102" s="6" t="s">
        <v>530</v>
      </c>
      <c r="E102" s="17" t="s">
        <v>64</v>
      </c>
      <c r="F102" s="133">
        <f t="shared" ref="F102:K105" si="50">F103</f>
        <v>3832</v>
      </c>
      <c r="G102" s="133">
        <f t="shared" si="50"/>
        <v>0</v>
      </c>
      <c r="H102" s="133">
        <f t="shared" si="50"/>
        <v>3832</v>
      </c>
      <c r="I102" s="133">
        <f t="shared" si="50"/>
        <v>900</v>
      </c>
      <c r="J102" s="18">
        <f t="shared" si="38"/>
        <v>4732</v>
      </c>
      <c r="K102" s="133">
        <f t="shared" si="50"/>
        <v>0</v>
      </c>
      <c r="L102" s="18">
        <f t="shared" si="39"/>
        <v>4732</v>
      </c>
    </row>
    <row r="103" spans="1:12" ht="48" hidden="1" customHeight="1" x14ac:dyDescent="0.25">
      <c r="A103" s="168" t="s">
        <v>725</v>
      </c>
      <c r="B103" s="17" t="s">
        <v>61</v>
      </c>
      <c r="C103" s="17" t="s">
        <v>132</v>
      </c>
      <c r="D103" s="6" t="s">
        <v>531</v>
      </c>
      <c r="E103" s="17" t="s">
        <v>64</v>
      </c>
      <c r="F103" s="133">
        <f t="shared" si="50"/>
        <v>3832</v>
      </c>
      <c r="G103" s="133">
        <f t="shared" si="50"/>
        <v>0</v>
      </c>
      <c r="H103" s="133">
        <f t="shared" si="50"/>
        <v>3832</v>
      </c>
      <c r="I103" s="133">
        <f t="shared" si="50"/>
        <v>900</v>
      </c>
      <c r="J103" s="18">
        <f t="shared" si="38"/>
        <v>4732</v>
      </c>
      <c r="K103" s="133">
        <f t="shared" si="50"/>
        <v>0</v>
      </c>
      <c r="L103" s="18">
        <f t="shared" si="39"/>
        <v>4732</v>
      </c>
    </row>
    <row r="104" spans="1:12" ht="48.75" hidden="1" customHeight="1" x14ac:dyDescent="0.25">
      <c r="A104" s="168" t="s">
        <v>532</v>
      </c>
      <c r="B104" s="17" t="s">
        <v>61</v>
      </c>
      <c r="C104" s="17" t="s">
        <v>132</v>
      </c>
      <c r="D104" s="6" t="s">
        <v>533</v>
      </c>
      <c r="E104" s="17" t="s">
        <v>64</v>
      </c>
      <c r="F104" s="133">
        <f>F105+F107</f>
        <v>3832</v>
      </c>
      <c r="G104" s="133">
        <f t="shared" ref="G104:H104" si="51">G105+G107</f>
        <v>0</v>
      </c>
      <c r="H104" s="133">
        <f t="shared" si="51"/>
        <v>3832</v>
      </c>
      <c r="I104" s="133">
        <f>I105+I107</f>
        <v>900</v>
      </c>
      <c r="J104" s="18">
        <f t="shared" si="38"/>
        <v>4732</v>
      </c>
      <c r="K104" s="133">
        <f>K105+K107</f>
        <v>0</v>
      </c>
      <c r="L104" s="18">
        <f t="shared" si="39"/>
        <v>4732</v>
      </c>
    </row>
    <row r="105" spans="1:12" ht="26.4" x14ac:dyDescent="0.25">
      <c r="A105" s="168" t="s">
        <v>85</v>
      </c>
      <c r="B105" s="17" t="s">
        <v>61</v>
      </c>
      <c r="C105" s="17">
        <v>13</v>
      </c>
      <c r="D105" s="6" t="s">
        <v>533</v>
      </c>
      <c r="E105" s="17">
        <v>200</v>
      </c>
      <c r="F105" s="133">
        <f t="shared" si="50"/>
        <v>1232</v>
      </c>
      <c r="G105" s="133">
        <f t="shared" si="50"/>
        <v>0</v>
      </c>
      <c r="H105" s="133">
        <f t="shared" si="50"/>
        <v>1232</v>
      </c>
      <c r="I105" s="133">
        <f t="shared" si="50"/>
        <v>900</v>
      </c>
      <c r="J105" s="18">
        <f t="shared" si="38"/>
        <v>2132</v>
      </c>
      <c r="K105" s="133">
        <f t="shared" si="50"/>
        <v>-700</v>
      </c>
      <c r="L105" s="18">
        <f t="shared" si="39"/>
        <v>1432</v>
      </c>
    </row>
    <row r="106" spans="1:12" ht="31.5" customHeight="1" x14ac:dyDescent="0.25">
      <c r="A106" s="168" t="s">
        <v>86</v>
      </c>
      <c r="B106" s="17" t="s">
        <v>61</v>
      </c>
      <c r="C106" s="17">
        <v>13</v>
      </c>
      <c r="D106" s="6" t="s">
        <v>533</v>
      </c>
      <c r="E106" s="17">
        <v>240</v>
      </c>
      <c r="F106" s="133">
        <v>1232</v>
      </c>
      <c r="G106" s="5"/>
      <c r="H106" s="18">
        <f t="shared" si="40"/>
        <v>1232</v>
      </c>
      <c r="I106" s="133">
        <v>900</v>
      </c>
      <c r="J106" s="18">
        <f t="shared" si="38"/>
        <v>2132</v>
      </c>
      <c r="K106" s="133">
        <v>-700</v>
      </c>
      <c r="L106" s="18">
        <f t="shared" si="39"/>
        <v>1432</v>
      </c>
    </row>
    <row r="107" spans="1:12" ht="31.5" customHeight="1" x14ac:dyDescent="0.25">
      <c r="A107" s="10" t="s">
        <v>166</v>
      </c>
      <c r="B107" s="17" t="s">
        <v>61</v>
      </c>
      <c r="C107" s="17">
        <v>13</v>
      </c>
      <c r="D107" s="6" t="s">
        <v>533</v>
      </c>
      <c r="E107" s="58" t="s">
        <v>493</v>
      </c>
      <c r="F107" s="55">
        <f>F108</f>
        <v>2600</v>
      </c>
      <c r="G107" s="55">
        <f t="shared" ref="G107:H107" si="52">G108</f>
        <v>0</v>
      </c>
      <c r="H107" s="55">
        <f t="shared" si="52"/>
        <v>2600</v>
      </c>
      <c r="I107" s="55">
        <f>I108</f>
        <v>0</v>
      </c>
      <c r="J107" s="18">
        <f t="shared" si="38"/>
        <v>2600</v>
      </c>
      <c r="K107" s="55">
        <f>K108</f>
        <v>700</v>
      </c>
      <c r="L107" s="18">
        <f t="shared" si="39"/>
        <v>3300</v>
      </c>
    </row>
    <row r="108" spans="1:12" ht="21" customHeight="1" x14ac:dyDescent="0.25">
      <c r="A108" s="10" t="s">
        <v>174</v>
      </c>
      <c r="B108" s="17" t="s">
        <v>61</v>
      </c>
      <c r="C108" s="17">
        <v>13</v>
      </c>
      <c r="D108" s="6" t="s">
        <v>533</v>
      </c>
      <c r="E108" s="58" t="s">
        <v>494</v>
      </c>
      <c r="F108" s="55">
        <v>2600</v>
      </c>
      <c r="G108" s="5"/>
      <c r="H108" s="18">
        <f t="shared" si="40"/>
        <v>2600</v>
      </c>
      <c r="I108" s="55"/>
      <c r="J108" s="18">
        <f t="shared" si="38"/>
        <v>2600</v>
      </c>
      <c r="K108" s="55">
        <v>700</v>
      </c>
      <c r="L108" s="18">
        <f t="shared" si="39"/>
        <v>3300</v>
      </c>
    </row>
    <row r="109" spans="1:12" s="80" customFormat="1" ht="45" hidden="1" customHeight="1" x14ac:dyDescent="0.25">
      <c r="A109" s="168" t="s">
        <v>675</v>
      </c>
      <c r="B109" s="20" t="s">
        <v>61</v>
      </c>
      <c r="C109" s="20" t="s">
        <v>132</v>
      </c>
      <c r="D109" s="34" t="s">
        <v>608</v>
      </c>
      <c r="E109" s="20" t="s">
        <v>64</v>
      </c>
      <c r="F109" s="136">
        <f t="shared" ref="F109:K112" si="53">F110</f>
        <v>455</v>
      </c>
      <c r="G109" s="136">
        <f t="shared" si="53"/>
        <v>0</v>
      </c>
      <c r="H109" s="136">
        <f t="shared" si="53"/>
        <v>455</v>
      </c>
      <c r="I109" s="136">
        <f t="shared" si="53"/>
        <v>0</v>
      </c>
      <c r="J109" s="18">
        <f t="shared" si="38"/>
        <v>455</v>
      </c>
      <c r="K109" s="136">
        <f t="shared" si="53"/>
        <v>0</v>
      </c>
      <c r="L109" s="18">
        <f t="shared" si="39"/>
        <v>455</v>
      </c>
    </row>
    <row r="110" spans="1:12" s="80" customFormat="1" ht="73.5" hidden="1" customHeight="1" x14ac:dyDescent="0.25">
      <c r="A110" s="168" t="s">
        <v>610</v>
      </c>
      <c r="B110" s="20" t="s">
        <v>61</v>
      </c>
      <c r="C110" s="20" t="s">
        <v>132</v>
      </c>
      <c r="D110" s="34" t="s">
        <v>609</v>
      </c>
      <c r="E110" s="20" t="s">
        <v>64</v>
      </c>
      <c r="F110" s="136">
        <f t="shared" si="53"/>
        <v>455</v>
      </c>
      <c r="G110" s="136">
        <f t="shared" si="53"/>
        <v>0</v>
      </c>
      <c r="H110" s="136">
        <f t="shared" si="53"/>
        <v>455</v>
      </c>
      <c r="I110" s="136">
        <f t="shared" si="53"/>
        <v>0</v>
      </c>
      <c r="J110" s="18">
        <f t="shared" si="38"/>
        <v>455</v>
      </c>
      <c r="K110" s="136">
        <f t="shared" si="53"/>
        <v>0</v>
      </c>
      <c r="L110" s="18">
        <f t="shared" si="39"/>
        <v>455</v>
      </c>
    </row>
    <row r="111" spans="1:12" s="80" customFormat="1" ht="46.5" hidden="1" customHeight="1" x14ac:dyDescent="0.25">
      <c r="A111" s="168" t="s">
        <v>611</v>
      </c>
      <c r="B111" s="20" t="s">
        <v>61</v>
      </c>
      <c r="C111" s="20" t="s">
        <v>132</v>
      </c>
      <c r="D111" s="34" t="s">
        <v>612</v>
      </c>
      <c r="E111" s="20" t="s">
        <v>64</v>
      </c>
      <c r="F111" s="136">
        <f t="shared" si="53"/>
        <v>455</v>
      </c>
      <c r="G111" s="136">
        <f t="shared" si="53"/>
        <v>0</v>
      </c>
      <c r="H111" s="136">
        <f t="shared" si="53"/>
        <v>455</v>
      </c>
      <c r="I111" s="136">
        <f t="shared" si="53"/>
        <v>0</v>
      </c>
      <c r="J111" s="18">
        <f t="shared" si="38"/>
        <v>455</v>
      </c>
      <c r="K111" s="136">
        <f t="shared" si="53"/>
        <v>0</v>
      </c>
      <c r="L111" s="18">
        <f t="shared" si="39"/>
        <v>455</v>
      </c>
    </row>
    <row r="112" spans="1:12" s="80" customFormat="1" ht="32.25" hidden="1" customHeight="1" x14ac:dyDescent="0.25">
      <c r="A112" s="168" t="s">
        <v>85</v>
      </c>
      <c r="B112" s="20" t="s">
        <v>61</v>
      </c>
      <c r="C112" s="20">
        <v>13</v>
      </c>
      <c r="D112" s="34" t="s">
        <v>612</v>
      </c>
      <c r="E112" s="20">
        <v>200</v>
      </c>
      <c r="F112" s="136">
        <f t="shared" si="53"/>
        <v>455</v>
      </c>
      <c r="G112" s="136">
        <f t="shared" si="53"/>
        <v>0</v>
      </c>
      <c r="H112" s="136">
        <f t="shared" si="53"/>
        <v>455</v>
      </c>
      <c r="I112" s="136">
        <f t="shared" si="53"/>
        <v>0</v>
      </c>
      <c r="J112" s="18">
        <f t="shared" si="38"/>
        <v>455</v>
      </c>
      <c r="K112" s="136">
        <f t="shared" si="53"/>
        <v>0</v>
      </c>
      <c r="L112" s="18">
        <f t="shared" si="39"/>
        <v>455</v>
      </c>
    </row>
    <row r="113" spans="1:12" s="80" customFormat="1" ht="33.75" hidden="1" customHeight="1" x14ac:dyDescent="0.25">
      <c r="A113" s="168" t="s">
        <v>86</v>
      </c>
      <c r="B113" s="20" t="s">
        <v>61</v>
      </c>
      <c r="C113" s="20">
        <v>13</v>
      </c>
      <c r="D113" s="34" t="s">
        <v>612</v>
      </c>
      <c r="E113" s="20">
        <v>240</v>
      </c>
      <c r="F113" s="136">
        <v>455</v>
      </c>
      <c r="G113" s="168"/>
      <c r="H113" s="18">
        <f t="shared" si="40"/>
        <v>455</v>
      </c>
      <c r="I113" s="136"/>
      <c r="J113" s="18">
        <f t="shared" si="38"/>
        <v>455</v>
      </c>
      <c r="K113" s="136"/>
      <c r="L113" s="18">
        <f t="shared" si="39"/>
        <v>455</v>
      </c>
    </row>
    <row r="114" spans="1:12" s="80" customFormat="1" ht="51.75" hidden="1" customHeight="1" x14ac:dyDescent="0.25">
      <c r="A114" s="134" t="s">
        <v>646</v>
      </c>
      <c r="B114" s="17" t="s">
        <v>61</v>
      </c>
      <c r="C114" s="17">
        <v>13</v>
      </c>
      <c r="D114" s="35" t="s">
        <v>648</v>
      </c>
      <c r="E114" s="17" t="s">
        <v>64</v>
      </c>
      <c r="F114" s="133">
        <f t="shared" ref="F114:K117" si="54">F115</f>
        <v>5</v>
      </c>
      <c r="G114" s="133">
        <f t="shared" si="54"/>
        <v>0</v>
      </c>
      <c r="H114" s="133">
        <f t="shared" si="54"/>
        <v>5</v>
      </c>
      <c r="I114" s="133">
        <f t="shared" si="54"/>
        <v>0</v>
      </c>
      <c r="J114" s="18">
        <f t="shared" si="38"/>
        <v>5</v>
      </c>
      <c r="K114" s="133">
        <f t="shared" si="54"/>
        <v>0</v>
      </c>
      <c r="L114" s="18">
        <f t="shared" si="39"/>
        <v>5</v>
      </c>
    </row>
    <row r="115" spans="1:12" s="80" customFormat="1" ht="60" hidden="1" customHeight="1" x14ac:dyDescent="0.25">
      <c r="A115" s="134" t="s">
        <v>896</v>
      </c>
      <c r="B115" s="17" t="s">
        <v>61</v>
      </c>
      <c r="C115" s="17">
        <v>13</v>
      </c>
      <c r="D115" s="35" t="s">
        <v>649</v>
      </c>
      <c r="E115" s="17" t="s">
        <v>64</v>
      </c>
      <c r="F115" s="133">
        <f t="shared" si="54"/>
        <v>5</v>
      </c>
      <c r="G115" s="133">
        <f t="shared" si="54"/>
        <v>0</v>
      </c>
      <c r="H115" s="133">
        <f t="shared" si="54"/>
        <v>5</v>
      </c>
      <c r="I115" s="133">
        <f t="shared" si="54"/>
        <v>0</v>
      </c>
      <c r="J115" s="18">
        <f t="shared" si="38"/>
        <v>5</v>
      </c>
      <c r="K115" s="133">
        <f t="shared" si="54"/>
        <v>0</v>
      </c>
      <c r="L115" s="18">
        <f t="shared" si="39"/>
        <v>5</v>
      </c>
    </row>
    <row r="116" spans="1:12" s="80" customFormat="1" ht="47.25" hidden="1" customHeight="1" x14ac:dyDescent="0.25">
      <c r="A116" s="134" t="s">
        <v>647</v>
      </c>
      <c r="B116" s="17" t="s">
        <v>61</v>
      </c>
      <c r="C116" s="17">
        <v>13</v>
      </c>
      <c r="D116" s="35" t="s">
        <v>650</v>
      </c>
      <c r="E116" s="17" t="s">
        <v>64</v>
      </c>
      <c r="F116" s="133">
        <f t="shared" si="54"/>
        <v>5</v>
      </c>
      <c r="G116" s="133">
        <f t="shared" si="54"/>
        <v>0</v>
      </c>
      <c r="H116" s="133">
        <f t="shared" si="54"/>
        <v>5</v>
      </c>
      <c r="I116" s="133">
        <f t="shared" si="54"/>
        <v>0</v>
      </c>
      <c r="J116" s="18">
        <f t="shared" si="38"/>
        <v>5</v>
      </c>
      <c r="K116" s="133">
        <f t="shared" si="54"/>
        <v>0</v>
      </c>
      <c r="L116" s="18">
        <f t="shared" si="39"/>
        <v>5</v>
      </c>
    </row>
    <row r="117" spans="1:12" s="80" customFormat="1" ht="35.4" hidden="1" customHeight="1" x14ac:dyDescent="0.25">
      <c r="A117" s="134" t="s">
        <v>565</v>
      </c>
      <c r="B117" s="17" t="s">
        <v>61</v>
      </c>
      <c r="C117" s="17">
        <v>13</v>
      </c>
      <c r="D117" s="35" t="s">
        <v>650</v>
      </c>
      <c r="E117" s="17">
        <v>200</v>
      </c>
      <c r="F117" s="133">
        <f t="shared" si="54"/>
        <v>5</v>
      </c>
      <c r="G117" s="133">
        <f t="shared" si="54"/>
        <v>0</v>
      </c>
      <c r="H117" s="133">
        <f t="shared" si="54"/>
        <v>5</v>
      </c>
      <c r="I117" s="133">
        <f t="shared" si="54"/>
        <v>0</v>
      </c>
      <c r="J117" s="18">
        <f t="shared" si="38"/>
        <v>5</v>
      </c>
      <c r="K117" s="133">
        <f t="shared" si="54"/>
        <v>0</v>
      </c>
      <c r="L117" s="18">
        <f t="shared" si="39"/>
        <v>5</v>
      </c>
    </row>
    <row r="118" spans="1:12" s="80" customFormat="1" ht="35.4" hidden="1" customHeight="1" x14ac:dyDescent="0.25">
      <c r="A118" s="134" t="s">
        <v>86</v>
      </c>
      <c r="B118" s="17" t="s">
        <v>61</v>
      </c>
      <c r="C118" s="17">
        <v>13</v>
      </c>
      <c r="D118" s="35" t="s">
        <v>650</v>
      </c>
      <c r="E118" s="17">
        <v>240</v>
      </c>
      <c r="F118" s="133">
        <v>5</v>
      </c>
      <c r="G118" s="168"/>
      <c r="H118" s="18">
        <f t="shared" si="40"/>
        <v>5</v>
      </c>
      <c r="I118" s="133"/>
      <c r="J118" s="18">
        <f t="shared" si="38"/>
        <v>5</v>
      </c>
      <c r="K118" s="133"/>
      <c r="L118" s="18">
        <f t="shared" si="39"/>
        <v>5</v>
      </c>
    </row>
    <row r="119" spans="1:12" ht="26.4" hidden="1" x14ac:dyDescent="0.25">
      <c r="A119" s="168" t="s">
        <v>109</v>
      </c>
      <c r="B119" s="17" t="s">
        <v>61</v>
      </c>
      <c r="C119" s="17">
        <v>13</v>
      </c>
      <c r="D119" s="6" t="s">
        <v>110</v>
      </c>
      <c r="E119" s="17" t="s">
        <v>64</v>
      </c>
      <c r="F119" s="133">
        <f>F120+F126</f>
        <v>7553.6</v>
      </c>
      <c r="G119" s="133">
        <f t="shared" ref="G119:H119" si="55">G120+G126</f>
        <v>0</v>
      </c>
      <c r="H119" s="133">
        <f t="shared" si="55"/>
        <v>7553.6</v>
      </c>
      <c r="I119" s="133">
        <f>I120+I126</f>
        <v>3616</v>
      </c>
      <c r="J119" s="18">
        <f t="shared" si="38"/>
        <v>11169.6</v>
      </c>
      <c r="K119" s="133">
        <f>K120+K126</f>
        <v>0</v>
      </c>
      <c r="L119" s="18">
        <f t="shared" si="39"/>
        <v>11169.6</v>
      </c>
    </row>
    <row r="120" spans="1:12" ht="26.4" hidden="1" x14ac:dyDescent="0.25">
      <c r="A120" s="168" t="s">
        <v>125</v>
      </c>
      <c r="B120" s="17" t="s">
        <v>61</v>
      </c>
      <c r="C120" s="17">
        <v>13</v>
      </c>
      <c r="D120" s="6" t="s">
        <v>126</v>
      </c>
      <c r="E120" s="17" t="s">
        <v>64</v>
      </c>
      <c r="F120" s="133">
        <f>F121</f>
        <v>764</v>
      </c>
      <c r="G120" s="133">
        <f t="shared" ref="G120:H120" si="56">G121</f>
        <v>0</v>
      </c>
      <c r="H120" s="133">
        <f t="shared" si="56"/>
        <v>764</v>
      </c>
      <c r="I120" s="133">
        <f>I121</f>
        <v>0</v>
      </c>
      <c r="J120" s="18">
        <f t="shared" si="38"/>
        <v>764</v>
      </c>
      <c r="K120" s="133">
        <f>K121</f>
        <v>0</v>
      </c>
      <c r="L120" s="18">
        <f t="shared" si="39"/>
        <v>764</v>
      </c>
    </row>
    <row r="121" spans="1:12" ht="60.75" hidden="1" customHeight="1" x14ac:dyDescent="0.25">
      <c r="A121" s="168" t="s">
        <v>127</v>
      </c>
      <c r="B121" s="17" t="s">
        <v>61</v>
      </c>
      <c r="C121" s="17">
        <v>13</v>
      </c>
      <c r="D121" s="6" t="s">
        <v>128</v>
      </c>
      <c r="E121" s="17" t="s">
        <v>64</v>
      </c>
      <c r="F121" s="133">
        <f>F122+F124</f>
        <v>764</v>
      </c>
      <c r="G121" s="133">
        <f t="shared" ref="G121:H121" si="57">G122+G124</f>
        <v>0</v>
      </c>
      <c r="H121" s="133">
        <f t="shared" si="57"/>
        <v>764</v>
      </c>
      <c r="I121" s="133">
        <f>I122+I124</f>
        <v>0</v>
      </c>
      <c r="J121" s="18">
        <f t="shared" si="38"/>
        <v>764</v>
      </c>
      <c r="K121" s="133">
        <f>K122+K124</f>
        <v>0</v>
      </c>
      <c r="L121" s="18">
        <f t="shared" si="39"/>
        <v>764</v>
      </c>
    </row>
    <row r="122" spans="1:12" ht="76.5" hidden="1" customHeight="1" x14ac:dyDescent="0.25">
      <c r="A122" s="168" t="s">
        <v>73</v>
      </c>
      <c r="B122" s="17" t="s">
        <v>61</v>
      </c>
      <c r="C122" s="17">
        <v>13</v>
      </c>
      <c r="D122" s="6" t="s">
        <v>128</v>
      </c>
      <c r="E122" s="17">
        <v>100</v>
      </c>
      <c r="F122" s="133">
        <f>F123</f>
        <v>731.7</v>
      </c>
      <c r="G122" s="133">
        <f t="shared" ref="G122:H122" si="58">G123</f>
        <v>0</v>
      </c>
      <c r="H122" s="133">
        <f t="shared" si="58"/>
        <v>731.7</v>
      </c>
      <c r="I122" s="133">
        <f>I123</f>
        <v>0</v>
      </c>
      <c r="J122" s="18">
        <f t="shared" si="38"/>
        <v>731.7</v>
      </c>
      <c r="K122" s="133">
        <f>K123</f>
        <v>0</v>
      </c>
      <c r="L122" s="18">
        <f t="shared" si="39"/>
        <v>731.7</v>
      </c>
    </row>
    <row r="123" spans="1:12" ht="26.4" hidden="1" x14ac:dyDescent="0.25">
      <c r="A123" s="168" t="s">
        <v>74</v>
      </c>
      <c r="B123" s="17" t="s">
        <v>61</v>
      </c>
      <c r="C123" s="17">
        <v>13</v>
      </c>
      <c r="D123" s="6" t="s">
        <v>128</v>
      </c>
      <c r="E123" s="17">
        <v>120</v>
      </c>
      <c r="F123" s="133">
        <v>731.7</v>
      </c>
      <c r="G123" s="5"/>
      <c r="H123" s="18">
        <f t="shared" si="40"/>
        <v>731.7</v>
      </c>
      <c r="I123" s="133"/>
      <c r="J123" s="18">
        <f t="shared" si="38"/>
        <v>731.7</v>
      </c>
      <c r="K123" s="133"/>
      <c r="L123" s="18">
        <f t="shared" si="39"/>
        <v>731.7</v>
      </c>
    </row>
    <row r="124" spans="1:12" ht="26.4" hidden="1" x14ac:dyDescent="0.25">
      <c r="A124" s="168" t="s">
        <v>85</v>
      </c>
      <c r="B124" s="17" t="s">
        <v>61</v>
      </c>
      <c r="C124" s="17">
        <v>13</v>
      </c>
      <c r="D124" s="6" t="s">
        <v>128</v>
      </c>
      <c r="E124" s="17">
        <v>200</v>
      </c>
      <c r="F124" s="133">
        <f>F125</f>
        <v>32.299999999999997</v>
      </c>
      <c r="G124" s="133">
        <f t="shared" ref="G124:H124" si="59">G125</f>
        <v>0</v>
      </c>
      <c r="H124" s="133">
        <f t="shared" si="59"/>
        <v>32.299999999999997</v>
      </c>
      <c r="I124" s="133">
        <f>I125</f>
        <v>0</v>
      </c>
      <c r="J124" s="18">
        <f t="shared" si="38"/>
        <v>32.299999999999997</v>
      </c>
      <c r="K124" s="133">
        <f>K125</f>
        <v>0</v>
      </c>
      <c r="L124" s="18">
        <f t="shared" si="39"/>
        <v>32.299999999999997</v>
      </c>
    </row>
    <row r="125" spans="1:12" ht="35.25" hidden="1" customHeight="1" x14ac:dyDescent="0.25">
      <c r="A125" s="168" t="s">
        <v>86</v>
      </c>
      <c r="B125" s="17" t="s">
        <v>61</v>
      </c>
      <c r="C125" s="17">
        <v>13</v>
      </c>
      <c r="D125" s="6" t="s">
        <v>128</v>
      </c>
      <c r="E125" s="17">
        <v>240</v>
      </c>
      <c r="F125" s="133">
        <v>32.299999999999997</v>
      </c>
      <c r="G125" s="5"/>
      <c r="H125" s="18">
        <f t="shared" si="40"/>
        <v>32.299999999999997</v>
      </c>
      <c r="I125" s="133"/>
      <c r="J125" s="18">
        <f t="shared" si="38"/>
        <v>32.299999999999997</v>
      </c>
      <c r="K125" s="133"/>
      <c r="L125" s="18">
        <f t="shared" si="39"/>
        <v>32.299999999999997</v>
      </c>
    </row>
    <row r="126" spans="1:12" ht="17.25" hidden="1" customHeight="1" x14ac:dyDescent="0.25">
      <c r="A126" s="168" t="s">
        <v>897</v>
      </c>
      <c r="B126" s="17" t="s">
        <v>61</v>
      </c>
      <c r="C126" s="17">
        <v>13</v>
      </c>
      <c r="D126" s="6" t="s">
        <v>112</v>
      </c>
      <c r="E126" s="17" t="s">
        <v>64</v>
      </c>
      <c r="F126" s="133">
        <f>F127+F135+F132</f>
        <v>6789.6</v>
      </c>
      <c r="G126" s="133">
        <f t="shared" ref="G126:H126" si="60">G127+G135+G132</f>
        <v>0</v>
      </c>
      <c r="H126" s="133">
        <f t="shared" si="60"/>
        <v>6789.6</v>
      </c>
      <c r="I126" s="133">
        <f>I127+I135+I132</f>
        <v>3616</v>
      </c>
      <c r="J126" s="18">
        <f t="shared" si="38"/>
        <v>10405.6</v>
      </c>
      <c r="K126" s="133">
        <f>K127+K135+K132</f>
        <v>0</v>
      </c>
      <c r="L126" s="18">
        <f t="shared" si="39"/>
        <v>10405.6</v>
      </c>
    </row>
    <row r="127" spans="1:12" ht="52.8" hidden="1" x14ac:dyDescent="0.25">
      <c r="A127" s="168" t="s">
        <v>617</v>
      </c>
      <c r="B127" s="17" t="s">
        <v>61</v>
      </c>
      <c r="C127" s="17">
        <v>13</v>
      </c>
      <c r="D127" s="6" t="s">
        <v>129</v>
      </c>
      <c r="E127" s="17" t="s">
        <v>64</v>
      </c>
      <c r="F127" s="133">
        <f>F128+F130</f>
        <v>5395</v>
      </c>
      <c r="G127" s="133">
        <f t="shared" ref="G127:H127" si="61">G128+G130</f>
        <v>0</v>
      </c>
      <c r="H127" s="133">
        <f t="shared" si="61"/>
        <v>5395</v>
      </c>
      <c r="I127" s="133">
        <f>I128+I130</f>
        <v>0</v>
      </c>
      <c r="J127" s="18">
        <f t="shared" si="38"/>
        <v>5395</v>
      </c>
      <c r="K127" s="133">
        <f>K128+K130</f>
        <v>0</v>
      </c>
      <c r="L127" s="18">
        <f t="shared" si="39"/>
        <v>5395</v>
      </c>
    </row>
    <row r="128" spans="1:12" ht="66" hidden="1" x14ac:dyDescent="0.25">
      <c r="A128" s="168" t="s">
        <v>73</v>
      </c>
      <c r="B128" s="17" t="s">
        <v>61</v>
      </c>
      <c r="C128" s="17">
        <v>13</v>
      </c>
      <c r="D128" s="6" t="s">
        <v>129</v>
      </c>
      <c r="E128" s="17">
        <v>100</v>
      </c>
      <c r="F128" s="133">
        <f>F129</f>
        <v>4733.6000000000004</v>
      </c>
      <c r="G128" s="133">
        <f t="shared" ref="G128:H128" si="62">G129</f>
        <v>0</v>
      </c>
      <c r="H128" s="133">
        <f t="shared" si="62"/>
        <v>4733.6000000000004</v>
      </c>
      <c r="I128" s="133">
        <f>I129</f>
        <v>0</v>
      </c>
      <c r="J128" s="18">
        <f t="shared" si="38"/>
        <v>4733.6000000000004</v>
      </c>
      <c r="K128" s="133">
        <f>K129</f>
        <v>0</v>
      </c>
      <c r="L128" s="18">
        <f t="shared" si="39"/>
        <v>4733.6000000000004</v>
      </c>
    </row>
    <row r="129" spans="1:12" ht="24" hidden="1" customHeight="1" x14ac:dyDescent="0.25">
      <c r="A129" s="168" t="s">
        <v>130</v>
      </c>
      <c r="B129" s="17" t="s">
        <v>61</v>
      </c>
      <c r="C129" s="17">
        <v>13</v>
      </c>
      <c r="D129" s="6" t="s">
        <v>129</v>
      </c>
      <c r="E129" s="17">
        <v>110</v>
      </c>
      <c r="F129" s="133">
        <v>4733.6000000000004</v>
      </c>
      <c r="G129" s="5"/>
      <c r="H129" s="18">
        <f t="shared" si="40"/>
        <v>4733.6000000000004</v>
      </c>
      <c r="I129" s="133"/>
      <c r="J129" s="18">
        <f t="shared" si="38"/>
        <v>4733.6000000000004</v>
      </c>
      <c r="K129" s="133"/>
      <c r="L129" s="18">
        <f t="shared" si="39"/>
        <v>4733.6000000000004</v>
      </c>
    </row>
    <row r="130" spans="1:12" ht="26.4" hidden="1" x14ac:dyDescent="0.25">
      <c r="A130" s="168" t="s">
        <v>85</v>
      </c>
      <c r="B130" s="17" t="s">
        <v>61</v>
      </c>
      <c r="C130" s="17">
        <v>13</v>
      </c>
      <c r="D130" s="6" t="s">
        <v>129</v>
      </c>
      <c r="E130" s="17">
        <v>200</v>
      </c>
      <c r="F130" s="133">
        <f>F131</f>
        <v>661.4</v>
      </c>
      <c r="G130" s="133">
        <f t="shared" ref="G130:H130" si="63">G131</f>
        <v>0</v>
      </c>
      <c r="H130" s="133">
        <f t="shared" si="63"/>
        <v>661.4</v>
      </c>
      <c r="I130" s="133">
        <f>I131</f>
        <v>0</v>
      </c>
      <c r="J130" s="18">
        <f t="shared" si="38"/>
        <v>661.4</v>
      </c>
      <c r="K130" s="133">
        <f>K131</f>
        <v>0</v>
      </c>
      <c r="L130" s="18">
        <f t="shared" si="39"/>
        <v>661.4</v>
      </c>
    </row>
    <row r="131" spans="1:12" ht="33" hidden="1" customHeight="1" x14ac:dyDescent="0.25">
      <c r="A131" s="168" t="s">
        <v>86</v>
      </c>
      <c r="B131" s="17" t="s">
        <v>61</v>
      </c>
      <c r="C131" s="17">
        <v>13</v>
      </c>
      <c r="D131" s="6" t="s">
        <v>129</v>
      </c>
      <c r="E131" s="17">
        <v>240</v>
      </c>
      <c r="F131" s="133">
        <v>661.4</v>
      </c>
      <c r="G131" s="5"/>
      <c r="H131" s="18">
        <f t="shared" si="40"/>
        <v>661.4</v>
      </c>
      <c r="I131" s="133"/>
      <c r="J131" s="18">
        <f t="shared" si="38"/>
        <v>661.4</v>
      </c>
      <c r="K131" s="133"/>
      <c r="L131" s="18">
        <f t="shared" si="39"/>
        <v>661.4</v>
      </c>
    </row>
    <row r="132" spans="1:12" ht="63" hidden="1" customHeight="1" x14ac:dyDescent="0.25">
      <c r="A132" s="168" t="s">
        <v>615</v>
      </c>
      <c r="B132" s="17" t="s">
        <v>61</v>
      </c>
      <c r="C132" s="17" t="s">
        <v>132</v>
      </c>
      <c r="D132" s="17" t="s">
        <v>564</v>
      </c>
      <c r="E132" s="17" t="s">
        <v>64</v>
      </c>
      <c r="F132" s="126">
        <f>F133</f>
        <v>200</v>
      </c>
      <c r="G132" s="126">
        <f t="shared" ref="G132:H133" si="64">G133</f>
        <v>0</v>
      </c>
      <c r="H132" s="126">
        <f t="shared" si="64"/>
        <v>200</v>
      </c>
      <c r="I132" s="126">
        <f>I133</f>
        <v>0</v>
      </c>
      <c r="J132" s="18">
        <f t="shared" si="38"/>
        <v>200</v>
      </c>
      <c r="K132" s="126">
        <f>K133</f>
        <v>0</v>
      </c>
      <c r="L132" s="18">
        <f t="shared" si="39"/>
        <v>200</v>
      </c>
    </row>
    <row r="133" spans="1:12" ht="32.25" hidden="1" customHeight="1" x14ac:dyDescent="0.25">
      <c r="A133" s="168" t="s">
        <v>565</v>
      </c>
      <c r="B133" s="17" t="s">
        <v>61</v>
      </c>
      <c r="C133" s="17" t="s">
        <v>132</v>
      </c>
      <c r="D133" s="17" t="s">
        <v>564</v>
      </c>
      <c r="E133" s="17" t="s">
        <v>480</v>
      </c>
      <c r="F133" s="126">
        <f>F134</f>
        <v>200</v>
      </c>
      <c r="G133" s="126">
        <f t="shared" si="64"/>
        <v>0</v>
      </c>
      <c r="H133" s="126">
        <f t="shared" si="64"/>
        <v>200</v>
      </c>
      <c r="I133" s="126">
        <f>I134</f>
        <v>0</v>
      </c>
      <c r="J133" s="18">
        <f t="shared" si="38"/>
        <v>200</v>
      </c>
      <c r="K133" s="126">
        <f>K134</f>
        <v>0</v>
      </c>
      <c r="L133" s="18">
        <f t="shared" si="39"/>
        <v>200</v>
      </c>
    </row>
    <row r="134" spans="1:12" ht="30.75" hidden="1" customHeight="1" x14ac:dyDescent="0.25">
      <c r="A134" s="168" t="s">
        <v>86</v>
      </c>
      <c r="B134" s="17" t="s">
        <v>61</v>
      </c>
      <c r="C134" s="17" t="s">
        <v>132</v>
      </c>
      <c r="D134" s="17" t="s">
        <v>564</v>
      </c>
      <c r="E134" s="17" t="s">
        <v>476</v>
      </c>
      <c r="F134" s="126">
        <v>200</v>
      </c>
      <c r="G134" s="5"/>
      <c r="H134" s="18">
        <f t="shared" si="40"/>
        <v>200</v>
      </c>
      <c r="I134" s="126"/>
      <c r="J134" s="18">
        <f t="shared" si="38"/>
        <v>200</v>
      </c>
      <c r="K134" s="126"/>
      <c r="L134" s="18">
        <f t="shared" si="39"/>
        <v>200</v>
      </c>
    </row>
    <row r="135" spans="1:12" ht="30" hidden="1" customHeight="1" x14ac:dyDescent="0.25">
      <c r="A135" s="168" t="s">
        <v>534</v>
      </c>
      <c r="B135" s="17" t="s">
        <v>61</v>
      </c>
      <c r="C135" s="17" t="s">
        <v>132</v>
      </c>
      <c r="D135" s="6" t="s">
        <v>535</v>
      </c>
      <c r="E135" s="17" t="s">
        <v>64</v>
      </c>
      <c r="F135" s="133">
        <f>F136</f>
        <v>1194.5999999999999</v>
      </c>
      <c r="G135" s="133">
        <f t="shared" ref="G135:H136" si="65">G136</f>
        <v>0</v>
      </c>
      <c r="H135" s="133">
        <f t="shared" si="65"/>
        <v>1194.5999999999999</v>
      </c>
      <c r="I135" s="133">
        <f>I136</f>
        <v>3616</v>
      </c>
      <c r="J135" s="18">
        <f t="shared" si="38"/>
        <v>4810.6000000000004</v>
      </c>
      <c r="K135" s="133">
        <f>K136</f>
        <v>0</v>
      </c>
      <c r="L135" s="18">
        <f t="shared" si="39"/>
        <v>4810.6000000000004</v>
      </c>
    </row>
    <row r="136" spans="1:12" ht="33" hidden="1" customHeight="1" x14ac:dyDescent="0.25">
      <c r="A136" s="168" t="s">
        <v>85</v>
      </c>
      <c r="B136" s="17" t="s">
        <v>61</v>
      </c>
      <c r="C136" s="17" t="s">
        <v>132</v>
      </c>
      <c r="D136" s="6" t="s">
        <v>535</v>
      </c>
      <c r="E136" s="17">
        <v>200</v>
      </c>
      <c r="F136" s="133">
        <f>F137</f>
        <v>1194.5999999999999</v>
      </c>
      <c r="G136" s="133">
        <f t="shared" si="65"/>
        <v>0</v>
      </c>
      <c r="H136" s="133">
        <f t="shared" si="65"/>
        <v>1194.5999999999999</v>
      </c>
      <c r="I136" s="133">
        <f>I137</f>
        <v>3616</v>
      </c>
      <c r="J136" s="18">
        <f t="shared" ref="J136:J199" si="66">H136+I136</f>
        <v>4810.6000000000004</v>
      </c>
      <c r="K136" s="133">
        <f>K137</f>
        <v>0</v>
      </c>
      <c r="L136" s="18">
        <f t="shared" si="39"/>
        <v>4810.6000000000004</v>
      </c>
    </row>
    <row r="137" spans="1:12" ht="33.75" hidden="1" customHeight="1" x14ac:dyDescent="0.25">
      <c r="A137" s="168" t="s">
        <v>86</v>
      </c>
      <c r="B137" s="17" t="s">
        <v>61</v>
      </c>
      <c r="C137" s="17" t="s">
        <v>132</v>
      </c>
      <c r="D137" s="6" t="s">
        <v>535</v>
      </c>
      <c r="E137" s="17">
        <v>240</v>
      </c>
      <c r="F137" s="133">
        <v>1194.5999999999999</v>
      </c>
      <c r="G137" s="5"/>
      <c r="H137" s="18">
        <f t="shared" ref="H137:H194" si="67">F137+G137</f>
        <v>1194.5999999999999</v>
      </c>
      <c r="I137" s="133">
        <v>3616</v>
      </c>
      <c r="J137" s="18">
        <f t="shared" si="66"/>
        <v>4810.6000000000004</v>
      </c>
      <c r="K137" s="133"/>
      <c r="L137" s="18">
        <f t="shared" si="39"/>
        <v>4810.6000000000004</v>
      </c>
    </row>
    <row r="138" spans="1:12" s="81" customFormat="1" ht="15.75" hidden="1" customHeight="1" x14ac:dyDescent="0.25">
      <c r="A138" s="132" t="s">
        <v>133</v>
      </c>
      <c r="B138" s="32" t="s">
        <v>66</v>
      </c>
      <c r="C138" s="32" t="s">
        <v>62</v>
      </c>
      <c r="D138" s="33" t="s">
        <v>63</v>
      </c>
      <c r="E138" s="32" t="s">
        <v>64</v>
      </c>
      <c r="F138" s="100">
        <f t="shared" ref="F138:K143" si="68">F139</f>
        <v>2630</v>
      </c>
      <c r="G138" s="100">
        <f t="shared" si="68"/>
        <v>0</v>
      </c>
      <c r="H138" s="100">
        <f t="shared" si="68"/>
        <v>2630</v>
      </c>
      <c r="I138" s="100">
        <f t="shared" si="68"/>
        <v>0</v>
      </c>
      <c r="J138" s="22">
        <f t="shared" si="66"/>
        <v>2630</v>
      </c>
      <c r="K138" s="100">
        <f t="shared" si="68"/>
        <v>0</v>
      </c>
      <c r="L138" s="22">
        <f t="shared" ref="L138:L201" si="69">J138+K138</f>
        <v>2630</v>
      </c>
    </row>
    <row r="139" spans="1:12" ht="16.5" hidden="1" customHeight="1" x14ac:dyDescent="0.25">
      <c r="A139" s="168" t="s">
        <v>134</v>
      </c>
      <c r="B139" s="17" t="s">
        <v>66</v>
      </c>
      <c r="C139" s="17" t="s">
        <v>78</v>
      </c>
      <c r="D139" s="6" t="s">
        <v>63</v>
      </c>
      <c r="E139" s="17" t="s">
        <v>64</v>
      </c>
      <c r="F139" s="133">
        <f t="shared" si="68"/>
        <v>2630</v>
      </c>
      <c r="G139" s="133">
        <f t="shared" si="68"/>
        <v>0</v>
      </c>
      <c r="H139" s="133">
        <f t="shared" si="68"/>
        <v>2630</v>
      </c>
      <c r="I139" s="133">
        <f t="shared" si="68"/>
        <v>0</v>
      </c>
      <c r="J139" s="18">
        <f t="shared" si="66"/>
        <v>2630</v>
      </c>
      <c r="K139" s="133">
        <f t="shared" si="68"/>
        <v>0</v>
      </c>
      <c r="L139" s="18">
        <f t="shared" si="69"/>
        <v>2630</v>
      </c>
    </row>
    <row r="140" spans="1:12" ht="33" hidden="1" customHeight="1" x14ac:dyDescent="0.25">
      <c r="A140" s="168" t="s">
        <v>109</v>
      </c>
      <c r="B140" s="17" t="s">
        <v>66</v>
      </c>
      <c r="C140" s="17" t="s">
        <v>78</v>
      </c>
      <c r="D140" s="6" t="s">
        <v>110</v>
      </c>
      <c r="E140" s="17" t="s">
        <v>64</v>
      </c>
      <c r="F140" s="133">
        <f t="shared" si="68"/>
        <v>2630</v>
      </c>
      <c r="G140" s="133">
        <f t="shared" si="68"/>
        <v>0</v>
      </c>
      <c r="H140" s="133">
        <f t="shared" si="68"/>
        <v>2630</v>
      </c>
      <c r="I140" s="133">
        <f t="shared" si="68"/>
        <v>0</v>
      </c>
      <c r="J140" s="18">
        <f t="shared" si="66"/>
        <v>2630</v>
      </c>
      <c r="K140" s="133">
        <f t="shared" si="68"/>
        <v>0</v>
      </c>
      <c r="L140" s="18">
        <f t="shared" si="69"/>
        <v>2630</v>
      </c>
    </row>
    <row r="141" spans="1:12" ht="26.4" hidden="1" x14ac:dyDescent="0.25">
      <c r="A141" s="168" t="s">
        <v>125</v>
      </c>
      <c r="B141" s="17" t="s">
        <v>66</v>
      </c>
      <c r="C141" s="17" t="s">
        <v>78</v>
      </c>
      <c r="D141" s="6" t="s">
        <v>126</v>
      </c>
      <c r="E141" s="17" t="s">
        <v>64</v>
      </c>
      <c r="F141" s="133">
        <f t="shared" si="68"/>
        <v>2630</v>
      </c>
      <c r="G141" s="133">
        <f t="shared" si="68"/>
        <v>0</v>
      </c>
      <c r="H141" s="133">
        <f t="shared" si="68"/>
        <v>2630</v>
      </c>
      <c r="I141" s="133">
        <f t="shared" si="68"/>
        <v>0</v>
      </c>
      <c r="J141" s="18">
        <f t="shared" si="66"/>
        <v>2630</v>
      </c>
      <c r="K141" s="133">
        <f t="shared" si="68"/>
        <v>0</v>
      </c>
      <c r="L141" s="18">
        <f t="shared" si="69"/>
        <v>2630</v>
      </c>
    </row>
    <row r="142" spans="1:12" ht="40.799999999999997" hidden="1" customHeight="1" x14ac:dyDescent="0.25">
      <c r="A142" s="9" t="s">
        <v>1030</v>
      </c>
      <c r="B142" s="17" t="s">
        <v>66</v>
      </c>
      <c r="C142" s="17" t="s">
        <v>78</v>
      </c>
      <c r="D142" s="6" t="s">
        <v>135</v>
      </c>
      <c r="E142" s="17" t="s">
        <v>64</v>
      </c>
      <c r="F142" s="133">
        <f t="shared" si="68"/>
        <v>2630</v>
      </c>
      <c r="G142" s="133">
        <f t="shared" si="68"/>
        <v>0</v>
      </c>
      <c r="H142" s="133">
        <f t="shared" si="68"/>
        <v>2630</v>
      </c>
      <c r="I142" s="133">
        <f t="shared" si="68"/>
        <v>0</v>
      </c>
      <c r="J142" s="18">
        <f t="shared" si="66"/>
        <v>2630</v>
      </c>
      <c r="K142" s="133">
        <f t="shared" si="68"/>
        <v>0</v>
      </c>
      <c r="L142" s="18">
        <f t="shared" si="69"/>
        <v>2630</v>
      </c>
    </row>
    <row r="143" spans="1:12" hidden="1" x14ac:dyDescent="0.25">
      <c r="A143" s="168" t="s">
        <v>136</v>
      </c>
      <c r="B143" s="17" t="s">
        <v>66</v>
      </c>
      <c r="C143" s="17" t="s">
        <v>78</v>
      </c>
      <c r="D143" s="6" t="s">
        <v>135</v>
      </c>
      <c r="E143" s="17">
        <v>500</v>
      </c>
      <c r="F143" s="133">
        <f t="shared" si="68"/>
        <v>2630</v>
      </c>
      <c r="G143" s="133">
        <f t="shared" si="68"/>
        <v>0</v>
      </c>
      <c r="H143" s="133">
        <f t="shared" si="68"/>
        <v>2630</v>
      </c>
      <c r="I143" s="133">
        <f t="shared" si="68"/>
        <v>0</v>
      </c>
      <c r="J143" s="18">
        <f t="shared" si="66"/>
        <v>2630</v>
      </c>
      <c r="K143" s="133">
        <f t="shared" si="68"/>
        <v>0</v>
      </c>
      <c r="L143" s="18">
        <f t="shared" si="69"/>
        <v>2630</v>
      </c>
    </row>
    <row r="144" spans="1:12" hidden="1" x14ac:dyDescent="0.25">
      <c r="A144" s="168" t="s">
        <v>137</v>
      </c>
      <c r="B144" s="17" t="s">
        <v>66</v>
      </c>
      <c r="C144" s="17" t="s">
        <v>78</v>
      </c>
      <c r="D144" s="6" t="s">
        <v>135</v>
      </c>
      <c r="E144" s="17">
        <v>530</v>
      </c>
      <c r="F144" s="133">
        <v>2630</v>
      </c>
      <c r="G144" s="5"/>
      <c r="H144" s="18">
        <f t="shared" si="67"/>
        <v>2630</v>
      </c>
      <c r="I144" s="133"/>
      <c r="J144" s="18">
        <f t="shared" si="66"/>
        <v>2630</v>
      </c>
      <c r="K144" s="133"/>
      <c r="L144" s="18">
        <f t="shared" si="69"/>
        <v>2630</v>
      </c>
    </row>
    <row r="145" spans="1:12" ht="30" hidden="1" customHeight="1" x14ac:dyDescent="0.25">
      <c r="A145" s="132" t="s">
        <v>138</v>
      </c>
      <c r="B145" s="32" t="s">
        <v>78</v>
      </c>
      <c r="C145" s="32" t="s">
        <v>62</v>
      </c>
      <c r="D145" s="33" t="s">
        <v>63</v>
      </c>
      <c r="E145" s="32" t="s">
        <v>64</v>
      </c>
      <c r="F145" s="100">
        <f>F146+F168</f>
        <v>5718.5999999999995</v>
      </c>
      <c r="G145" s="100">
        <f t="shared" ref="G145:H145" si="70">G146+G168</f>
        <v>0</v>
      </c>
      <c r="H145" s="100">
        <f t="shared" si="70"/>
        <v>5718.5999999999995</v>
      </c>
      <c r="I145" s="100">
        <f>I146+I168</f>
        <v>0</v>
      </c>
      <c r="J145" s="22">
        <f t="shared" si="66"/>
        <v>5718.5999999999995</v>
      </c>
      <c r="K145" s="100">
        <f>K146+K168</f>
        <v>0</v>
      </c>
      <c r="L145" s="22">
        <f t="shared" si="69"/>
        <v>5718.5999999999995</v>
      </c>
    </row>
    <row r="146" spans="1:12" ht="39.6" hidden="1" x14ac:dyDescent="0.25">
      <c r="A146" s="168" t="s">
        <v>139</v>
      </c>
      <c r="B146" s="17" t="s">
        <v>78</v>
      </c>
      <c r="C146" s="17" t="s">
        <v>140</v>
      </c>
      <c r="D146" s="6" t="s">
        <v>63</v>
      </c>
      <c r="E146" s="17" t="s">
        <v>64</v>
      </c>
      <c r="F146" s="133">
        <f>F147</f>
        <v>3757.8999999999996</v>
      </c>
      <c r="G146" s="133">
        <f t="shared" ref="G146:H146" si="71">G147</f>
        <v>0</v>
      </c>
      <c r="H146" s="133">
        <f t="shared" si="71"/>
        <v>3757.8999999999996</v>
      </c>
      <c r="I146" s="133">
        <f>I147</f>
        <v>0</v>
      </c>
      <c r="J146" s="18">
        <f t="shared" si="66"/>
        <v>3757.8999999999996</v>
      </c>
      <c r="K146" s="133">
        <f>K147</f>
        <v>0</v>
      </c>
      <c r="L146" s="18">
        <f t="shared" si="69"/>
        <v>3757.8999999999996</v>
      </c>
    </row>
    <row r="147" spans="1:12" ht="60" hidden="1" customHeight="1" x14ac:dyDescent="0.25">
      <c r="A147" s="168" t="s">
        <v>683</v>
      </c>
      <c r="B147" s="17" t="s">
        <v>78</v>
      </c>
      <c r="C147" s="17" t="s">
        <v>140</v>
      </c>
      <c r="D147" s="6" t="s">
        <v>141</v>
      </c>
      <c r="E147" s="17" t="s">
        <v>64</v>
      </c>
      <c r="F147" s="133">
        <f>F148+F159</f>
        <v>3757.8999999999996</v>
      </c>
      <c r="G147" s="133">
        <f t="shared" ref="G147:H147" si="72">G148+G159</f>
        <v>0</v>
      </c>
      <c r="H147" s="133">
        <f t="shared" si="72"/>
        <v>3757.8999999999996</v>
      </c>
      <c r="I147" s="133">
        <f>I148+I159</f>
        <v>0</v>
      </c>
      <c r="J147" s="18">
        <f t="shared" si="66"/>
        <v>3757.8999999999996</v>
      </c>
      <c r="K147" s="133">
        <f>K148+K159</f>
        <v>0</v>
      </c>
      <c r="L147" s="18">
        <f t="shared" si="69"/>
        <v>3757.8999999999996</v>
      </c>
    </row>
    <row r="148" spans="1:12" ht="61.5" hidden="1" customHeight="1" x14ac:dyDescent="0.25">
      <c r="A148" s="168" t="s">
        <v>387</v>
      </c>
      <c r="B148" s="17" t="s">
        <v>78</v>
      </c>
      <c r="C148" s="17" t="s">
        <v>140</v>
      </c>
      <c r="D148" s="6" t="s">
        <v>142</v>
      </c>
      <c r="E148" s="17" t="s">
        <v>64</v>
      </c>
      <c r="F148" s="133">
        <f>F149</f>
        <v>451</v>
      </c>
      <c r="G148" s="133">
        <f t="shared" ref="G148:H148" si="73">G149</f>
        <v>0</v>
      </c>
      <c r="H148" s="133">
        <f t="shared" si="73"/>
        <v>451</v>
      </c>
      <c r="I148" s="133">
        <f>I149</f>
        <v>0</v>
      </c>
      <c r="J148" s="18">
        <f t="shared" si="66"/>
        <v>451</v>
      </c>
      <c r="K148" s="133">
        <f>K149</f>
        <v>0</v>
      </c>
      <c r="L148" s="18">
        <f t="shared" si="69"/>
        <v>451</v>
      </c>
    </row>
    <row r="149" spans="1:12" ht="45" hidden="1" customHeight="1" x14ac:dyDescent="0.25">
      <c r="A149" s="168" t="s">
        <v>143</v>
      </c>
      <c r="B149" s="17" t="s">
        <v>78</v>
      </c>
      <c r="C149" s="17" t="s">
        <v>140</v>
      </c>
      <c r="D149" s="6" t="s">
        <v>144</v>
      </c>
      <c r="E149" s="17" t="s">
        <v>64</v>
      </c>
      <c r="F149" s="133">
        <f>F150+F153+F156</f>
        <v>451</v>
      </c>
      <c r="G149" s="133">
        <f t="shared" ref="G149:H149" si="74">G150+G153+G156</f>
        <v>0</v>
      </c>
      <c r="H149" s="133">
        <f t="shared" si="74"/>
        <v>451</v>
      </c>
      <c r="I149" s="133">
        <f>I150+I153+I156</f>
        <v>0</v>
      </c>
      <c r="J149" s="18">
        <f t="shared" si="66"/>
        <v>451</v>
      </c>
      <c r="K149" s="133">
        <f>K150+K153+K156</f>
        <v>0</v>
      </c>
      <c r="L149" s="18">
        <f t="shared" si="69"/>
        <v>451</v>
      </c>
    </row>
    <row r="150" spans="1:12" ht="30.75" hidden="1" customHeight="1" x14ac:dyDescent="0.25">
      <c r="A150" s="168" t="s">
        <v>145</v>
      </c>
      <c r="B150" s="17" t="s">
        <v>78</v>
      </c>
      <c r="C150" s="17" t="s">
        <v>140</v>
      </c>
      <c r="D150" s="6" t="s">
        <v>146</v>
      </c>
      <c r="E150" s="17" t="s">
        <v>64</v>
      </c>
      <c r="F150" s="133">
        <f>F151</f>
        <v>9</v>
      </c>
      <c r="G150" s="133">
        <f t="shared" ref="G150:H151" si="75">G151</f>
        <v>0</v>
      </c>
      <c r="H150" s="133">
        <f t="shared" si="75"/>
        <v>9</v>
      </c>
      <c r="I150" s="133">
        <f>I151</f>
        <v>0</v>
      </c>
      <c r="J150" s="18">
        <f t="shared" si="66"/>
        <v>9</v>
      </c>
      <c r="K150" s="133">
        <f>K151</f>
        <v>0</v>
      </c>
      <c r="L150" s="18">
        <f t="shared" si="69"/>
        <v>9</v>
      </c>
    </row>
    <row r="151" spans="1:12" ht="26.4" hidden="1" x14ac:dyDescent="0.25">
      <c r="A151" s="168" t="s">
        <v>85</v>
      </c>
      <c r="B151" s="17" t="s">
        <v>78</v>
      </c>
      <c r="C151" s="17" t="s">
        <v>140</v>
      </c>
      <c r="D151" s="6" t="s">
        <v>146</v>
      </c>
      <c r="E151" s="17">
        <v>200</v>
      </c>
      <c r="F151" s="133">
        <f>F152</f>
        <v>9</v>
      </c>
      <c r="G151" s="133">
        <f t="shared" si="75"/>
        <v>0</v>
      </c>
      <c r="H151" s="133">
        <f t="shared" si="75"/>
        <v>9</v>
      </c>
      <c r="I151" s="133">
        <f>I152</f>
        <v>0</v>
      </c>
      <c r="J151" s="18">
        <f t="shared" si="66"/>
        <v>9</v>
      </c>
      <c r="K151" s="133">
        <f>K152</f>
        <v>0</v>
      </c>
      <c r="L151" s="18">
        <f t="shared" si="69"/>
        <v>9</v>
      </c>
    </row>
    <row r="152" spans="1:12" ht="33" hidden="1" customHeight="1" x14ac:dyDescent="0.25">
      <c r="A152" s="168" t="s">
        <v>86</v>
      </c>
      <c r="B152" s="17" t="s">
        <v>78</v>
      </c>
      <c r="C152" s="17" t="s">
        <v>140</v>
      </c>
      <c r="D152" s="6" t="s">
        <v>146</v>
      </c>
      <c r="E152" s="17">
        <v>240</v>
      </c>
      <c r="F152" s="133">
        <v>9</v>
      </c>
      <c r="G152" s="5"/>
      <c r="H152" s="18">
        <f t="shared" si="67"/>
        <v>9</v>
      </c>
      <c r="I152" s="133"/>
      <c r="J152" s="18">
        <f t="shared" si="66"/>
        <v>9</v>
      </c>
      <c r="K152" s="133"/>
      <c r="L152" s="18">
        <f t="shared" si="69"/>
        <v>9</v>
      </c>
    </row>
    <row r="153" spans="1:12" ht="52.8" hidden="1" x14ac:dyDescent="0.25">
      <c r="A153" s="168" t="s">
        <v>147</v>
      </c>
      <c r="B153" s="17" t="s">
        <v>78</v>
      </c>
      <c r="C153" s="17" t="s">
        <v>140</v>
      </c>
      <c r="D153" s="6" t="s">
        <v>148</v>
      </c>
      <c r="E153" s="17" t="s">
        <v>64</v>
      </c>
      <c r="F153" s="133">
        <f>F154</f>
        <v>69</v>
      </c>
      <c r="G153" s="133">
        <f t="shared" ref="G153:H154" si="76">G154</f>
        <v>0</v>
      </c>
      <c r="H153" s="133">
        <f t="shared" si="76"/>
        <v>69</v>
      </c>
      <c r="I153" s="133">
        <f>I154</f>
        <v>0</v>
      </c>
      <c r="J153" s="18">
        <f t="shared" si="66"/>
        <v>69</v>
      </c>
      <c r="K153" s="133">
        <f>K154</f>
        <v>0</v>
      </c>
      <c r="L153" s="18">
        <f t="shared" si="69"/>
        <v>69</v>
      </c>
    </row>
    <row r="154" spans="1:12" ht="26.4" hidden="1" x14ac:dyDescent="0.25">
      <c r="A154" s="168" t="s">
        <v>85</v>
      </c>
      <c r="B154" s="17" t="s">
        <v>78</v>
      </c>
      <c r="C154" s="17" t="s">
        <v>140</v>
      </c>
      <c r="D154" s="6" t="s">
        <v>148</v>
      </c>
      <c r="E154" s="17">
        <v>200</v>
      </c>
      <c r="F154" s="133">
        <f>F155</f>
        <v>69</v>
      </c>
      <c r="G154" s="133">
        <f t="shared" si="76"/>
        <v>0</v>
      </c>
      <c r="H154" s="133">
        <f t="shared" si="76"/>
        <v>69</v>
      </c>
      <c r="I154" s="133">
        <f>I155</f>
        <v>0</v>
      </c>
      <c r="J154" s="18">
        <f t="shared" si="66"/>
        <v>69</v>
      </c>
      <c r="K154" s="133">
        <f>K155</f>
        <v>0</v>
      </c>
      <c r="L154" s="18">
        <f t="shared" si="69"/>
        <v>69</v>
      </c>
    </row>
    <row r="155" spans="1:12" ht="33" hidden="1" customHeight="1" x14ac:dyDescent="0.25">
      <c r="A155" s="168" t="s">
        <v>86</v>
      </c>
      <c r="B155" s="17" t="s">
        <v>78</v>
      </c>
      <c r="C155" s="17" t="s">
        <v>140</v>
      </c>
      <c r="D155" s="6" t="s">
        <v>148</v>
      </c>
      <c r="E155" s="17">
        <v>240</v>
      </c>
      <c r="F155" s="133">
        <v>69</v>
      </c>
      <c r="G155" s="5"/>
      <c r="H155" s="18">
        <f t="shared" si="67"/>
        <v>69</v>
      </c>
      <c r="I155" s="133"/>
      <c r="J155" s="18">
        <f t="shared" si="66"/>
        <v>69</v>
      </c>
      <c r="K155" s="133"/>
      <c r="L155" s="18">
        <f t="shared" si="69"/>
        <v>69</v>
      </c>
    </row>
    <row r="156" spans="1:12" ht="43.95" hidden="1" customHeight="1" x14ac:dyDescent="0.25">
      <c r="A156" s="137" t="s">
        <v>832</v>
      </c>
      <c r="B156" s="17" t="s">
        <v>78</v>
      </c>
      <c r="C156" s="17" t="s">
        <v>140</v>
      </c>
      <c r="D156" s="17" t="s">
        <v>150</v>
      </c>
      <c r="E156" s="17" t="s">
        <v>64</v>
      </c>
      <c r="F156" s="133">
        <f>F157</f>
        <v>373</v>
      </c>
      <c r="G156" s="133">
        <f t="shared" ref="G156:H157" si="77">G157</f>
        <v>0</v>
      </c>
      <c r="H156" s="133">
        <f t="shared" si="77"/>
        <v>373</v>
      </c>
      <c r="I156" s="133">
        <f>I157</f>
        <v>0</v>
      </c>
      <c r="J156" s="18">
        <f t="shared" si="66"/>
        <v>373</v>
      </c>
      <c r="K156" s="133">
        <f>K157</f>
        <v>0</v>
      </c>
      <c r="L156" s="18">
        <f t="shared" si="69"/>
        <v>373</v>
      </c>
    </row>
    <row r="157" spans="1:12" ht="33" hidden="1" customHeight="1" x14ac:dyDescent="0.25">
      <c r="A157" s="168" t="s">
        <v>85</v>
      </c>
      <c r="B157" s="17" t="s">
        <v>78</v>
      </c>
      <c r="C157" s="17" t="s">
        <v>140</v>
      </c>
      <c r="D157" s="17" t="s">
        <v>150</v>
      </c>
      <c r="E157" s="17">
        <v>200</v>
      </c>
      <c r="F157" s="133">
        <f>F158</f>
        <v>373</v>
      </c>
      <c r="G157" s="133">
        <f t="shared" si="77"/>
        <v>0</v>
      </c>
      <c r="H157" s="133">
        <f t="shared" si="77"/>
        <v>373</v>
      </c>
      <c r="I157" s="133">
        <f>I158</f>
        <v>0</v>
      </c>
      <c r="J157" s="18">
        <f t="shared" si="66"/>
        <v>373</v>
      </c>
      <c r="K157" s="133">
        <f>K158</f>
        <v>0</v>
      </c>
      <c r="L157" s="18">
        <f t="shared" si="69"/>
        <v>373</v>
      </c>
    </row>
    <row r="158" spans="1:12" ht="32.25" hidden="1" customHeight="1" x14ac:dyDescent="0.25">
      <c r="A158" s="168" t="s">
        <v>86</v>
      </c>
      <c r="B158" s="17" t="s">
        <v>78</v>
      </c>
      <c r="C158" s="17" t="s">
        <v>140</v>
      </c>
      <c r="D158" s="17" t="s">
        <v>150</v>
      </c>
      <c r="E158" s="17">
        <v>240</v>
      </c>
      <c r="F158" s="133">
        <v>373</v>
      </c>
      <c r="G158" s="5"/>
      <c r="H158" s="18">
        <f t="shared" si="67"/>
        <v>373</v>
      </c>
      <c r="I158" s="133"/>
      <c r="J158" s="18">
        <f t="shared" si="66"/>
        <v>373</v>
      </c>
      <c r="K158" s="133"/>
      <c r="L158" s="18">
        <f t="shared" si="69"/>
        <v>373</v>
      </c>
    </row>
    <row r="159" spans="1:12" ht="78.75" hidden="1" customHeight="1" x14ac:dyDescent="0.25">
      <c r="A159" s="168" t="s">
        <v>676</v>
      </c>
      <c r="B159" s="17" t="s">
        <v>78</v>
      </c>
      <c r="C159" s="17" t="s">
        <v>140</v>
      </c>
      <c r="D159" s="6" t="s">
        <v>151</v>
      </c>
      <c r="E159" s="17" t="s">
        <v>64</v>
      </c>
      <c r="F159" s="133">
        <f>F160</f>
        <v>3306.8999999999996</v>
      </c>
      <c r="G159" s="133">
        <f t="shared" ref="G159:H160" si="78">G160</f>
        <v>0</v>
      </c>
      <c r="H159" s="133">
        <f t="shared" si="78"/>
        <v>3306.8999999999996</v>
      </c>
      <c r="I159" s="133">
        <f>I160</f>
        <v>0</v>
      </c>
      <c r="J159" s="18">
        <f t="shared" si="66"/>
        <v>3306.8999999999996</v>
      </c>
      <c r="K159" s="133">
        <f>K160</f>
        <v>0</v>
      </c>
      <c r="L159" s="18">
        <f t="shared" si="69"/>
        <v>3306.8999999999996</v>
      </c>
    </row>
    <row r="160" spans="1:12" ht="47.25" hidden="1" customHeight="1" x14ac:dyDescent="0.25">
      <c r="A160" s="168" t="s">
        <v>152</v>
      </c>
      <c r="B160" s="17" t="s">
        <v>78</v>
      </c>
      <c r="C160" s="17" t="s">
        <v>140</v>
      </c>
      <c r="D160" s="6" t="s">
        <v>153</v>
      </c>
      <c r="E160" s="17" t="s">
        <v>64</v>
      </c>
      <c r="F160" s="133">
        <f>F161</f>
        <v>3306.8999999999996</v>
      </c>
      <c r="G160" s="133">
        <f t="shared" si="78"/>
        <v>0</v>
      </c>
      <c r="H160" s="133">
        <f t="shared" si="78"/>
        <v>3306.8999999999996</v>
      </c>
      <c r="I160" s="133">
        <f>I161</f>
        <v>0</v>
      </c>
      <c r="J160" s="18">
        <f t="shared" si="66"/>
        <v>3306.8999999999996</v>
      </c>
      <c r="K160" s="133">
        <f>K161</f>
        <v>0</v>
      </c>
      <c r="L160" s="18">
        <f t="shared" si="69"/>
        <v>3306.8999999999996</v>
      </c>
    </row>
    <row r="161" spans="1:12" ht="26.4" hidden="1" x14ac:dyDescent="0.25">
      <c r="A161" s="168" t="s">
        <v>154</v>
      </c>
      <c r="B161" s="17" t="s">
        <v>78</v>
      </c>
      <c r="C161" s="17" t="s">
        <v>140</v>
      </c>
      <c r="D161" s="6" t="s">
        <v>155</v>
      </c>
      <c r="E161" s="17" t="s">
        <v>64</v>
      </c>
      <c r="F161" s="133">
        <f>F162+F164+F166</f>
        <v>3306.8999999999996</v>
      </c>
      <c r="G161" s="133">
        <f t="shared" ref="G161:H161" si="79">G162+G164+G166</f>
        <v>0</v>
      </c>
      <c r="H161" s="133">
        <f t="shared" si="79"/>
        <v>3306.8999999999996</v>
      </c>
      <c r="I161" s="133">
        <f>I162+I164+I166</f>
        <v>0</v>
      </c>
      <c r="J161" s="18">
        <f t="shared" si="66"/>
        <v>3306.8999999999996</v>
      </c>
      <c r="K161" s="133">
        <f>K162+K164+K166</f>
        <v>0</v>
      </c>
      <c r="L161" s="18">
        <f t="shared" si="69"/>
        <v>3306.8999999999996</v>
      </c>
    </row>
    <row r="162" spans="1:12" ht="66" hidden="1" x14ac:dyDescent="0.25">
      <c r="A162" s="168" t="s">
        <v>156</v>
      </c>
      <c r="B162" s="17" t="s">
        <v>78</v>
      </c>
      <c r="C162" s="17" t="s">
        <v>140</v>
      </c>
      <c r="D162" s="6" t="s">
        <v>155</v>
      </c>
      <c r="E162" s="17">
        <v>100</v>
      </c>
      <c r="F162" s="133">
        <f>F163</f>
        <v>2855.2</v>
      </c>
      <c r="G162" s="133">
        <f t="shared" ref="G162:H162" si="80">G163</f>
        <v>0</v>
      </c>
      <c r="H162" s="133">
        <f t="shared" si="80"/>
        <v>2855.2</v>
      </c>
      <c r="I162" s="133">
        <f>I163</f>
        <v>0</v>
      </c>
      <c r="J162" s="18">
        <f t="shared" si="66"/>
        <v>2855.2</v>
      </c>
      <c r="K162" s="133">
        <f>K163</f>
        <v>0</v>
      </c>
      <c r="L162" s="18">
        <f t="shared" si="69"/>
        <v>2855.2</v>
      </c>
    </row>
    <row r="163" spans="1:12" ht="21.6" hidden="1" customHeight="1" x14ac:dyDescent="0.25">
      <c r="A163" s="168" t="s">
        <v>130</v>
      </c>
      <c r="B163" s="17" t="s">
        <v>78</v>
      </c>
      <c r="C163" s="17" t="s">
        <v>140</v>
      </c>
      <c r="D163" s="6" t="s">
        <v>155</v>
      </c>
      <c r="E163" s="17">
        <v>110</v>
      </c>
      <c r="F163" s="133">
        <v>2855.2</v>
      </c>
      <c r="G163" s="5"/>
      <c r="H163" s="18">
        <f t="shared" si="67"/>
        <v>2855.2</v>
      </c>
      <c r="I163" s="133"/>
      <c r="J163" s="18">
        <f t="shared" si="66"/>
        <v>2855.2</v>
      </c>
      <c r="K163" s="133"/>
      <c r="L163" s="18">
        <f t="shared" si="69"/>
        <v>2855.2</v>
      </c>
    </row>
    <row r="164" spans="1:12" ht="26.4" hidden="1" x14ac:dyDescent="0.25">
      <c r="A164" s="168" t="s">
        <v>85</v>
      </c>
      <c r="B164" s="17" t="s">
        <v>78</v>
      </c>
      <c r="C164" s="17" t="s">
        <v>140</v>
      </c>
      <c r="D164" s="6" t="s">
        <v>155</v>
      </c>
      <c r="E164" s="17">
        <v>200</v>
      </c>
      <c r="F164" s="133">
        <f>F165</f>
        <v>450.7</v>
      </c>
      <c r="G164" s="133">
        <f t="shared" ref="G164:H164" si="81">G165</f>
        <v>0</v>
      </c>
      <c r="H164" s="133">
        <f t="shared" si="81"/>
        <v>450.7</v>
      </c>
      <c r="I164" s="133">
        <f>I165</f>
        <v>-50</v>
      </c>
      <c r="J164" s="18">
        <f t="shared" si="66"/>
        <v>400.7</v>
      </c>
      <c r="K164" s="133">
        <f>K165</f>
        <v>0</v>
      </c>
      <c r="L164" s="18">
        <f t="shared" si="69"/>
        <v>400.7</v>
      </c>
    </row>
    <row r="165" spans="1:12" ht="30.6" hidden="1" customHeight="1" x14ac:dyDescent="0.25">
      <c r="A165" s="168" t="s">
        <v>86</v>
      </c>
      <c r="B165" s="17" t="s">
        <v>78</v>
      </c>
      <c r="C165" s="17" t="s">
        <v>140</v>
      </c>
      <c r="D165" s="6" t="s">
        <v>155</v>
      </c>
      <c r="E165" s="17">
        <v>240</v>
      </c>
      <c r="F165" s="133">
        <v>450.7</v>
      </c>
      <c r="G165" s="5"/>
      <c r="H165" s="18">
        <f t="shared" si="67"/>
        <v>450.7</v>
      </c>
      <c r="I165" s="133">
        <v>-50</v>
      </c>
      <c r="J165" s="18">
        <f t="shared" si="66"/>
        <v>400.7</v>
      </c>
      <c r="K165" s="133"/>
      <c r="L165" s="18">
        <f t="shared" si="69"/>
        <v>400.7</v>
      </c>
    </row>
    <row r="166" spans="1:12" hidden="1" x14ac:dyDescent="0.25">
      <c r="A166" s="168" t="s">
        <v>87</v>
      </c>
      <c r="B166" s="17" t="s">
        <v>78</v>
      </c>
      <c r="C166" s="17" t="s">
        <v>140</v>
      </c>
      <c r="D166" s="6" t="s">
        <v>155</v>
      </c>
      <c r="E166" s="17">
        <v>800</v>
      </c>
      <c r="F166" s="133">
        <f>F167</f>
        <v>1</v>
      </c>
      <c r="G166" s="133">
        <f t="shared" ref="G166:H166" si="82">G167</f>
        <v>0</v>
      </c>
      <c r="H166" s="133">
        <f t="shared" si="82"/>
        <v>1</v>
      </c>
      <c r="I166" s="133">
        <f>I167</f>
        <v>50</v>
      </c>
      <c r="J166" s="18">
        <f t="shared" si="66"/>
        <v>51</v>
      </c>
      <c r="K166" s="133">
        <f>K167</f>
        <v>0</v>
      </c>
      <c r="L166" s="18">
        <f t="shared" si="69"/>
        <v>51</v>
      </c>
    </row>
    <row r="167" spans="1:12" hidden="1" x14ac:dyDescent="0.25">
      <c r="A167" s="168" t="s">
        <v>88</v>
      </c>
      <c r="B167" s="17" t="s">
        <v>78</v>
      </c>
      <c r="C167" s="17" t="s">
        <v>140</v>
      </c>
      <c r="D167" s="6" t="s">
        <v>155</v>
      </c>
      <c r="E167" s="17">
        <v>850</v>
      </c>
      <c r="F167" s="133">
        <v>1</v>
      </c>
      <c r="G167" s="5"/>
      <c r="H167" s="18">
        <f t="shared" si="67"/>
        <v>1</v>
      </c>
      <c r="I167" s="133">
        <v>50</v>
      </c>
      <c r="J167" s="18">
        <f t="shared" si="66"/>
        <v>51</v>
      </c>
      <c r="K167" s="133"/>
      <c r="L167" s="18">
        <f t="shared" si="69"/>
        <v>51</v>
      </c>
    </row>
    <row r="168" spans="1:12" ht="33" hidden="1" customHeight="1" x14ac:dyDescent="0.25">
      <c r="A168" s="168" t="s">
        <v>157</v>
      </c>
      <c r="B168" s="17" t="s">
        <v>78</v>
      </c>
      <c r="C168" s="17" t="s">
        <v>158</v>
      </c>
      <c r="D168" s="6" t="s">
        <v>63</v>
      </c>
      <c r="E168" s="17" t="s">
        <v>64</v>
      </c>
      <c r="F168" s="133">
        <f>F169+F180+F185+F194</f>
        <v>1960.7</v>
      </c>
      <c r="G168" s="133">
        <f t="shared" ref="G168:H168" si="83">G169+G180+G185+G194</f>
        <v>0</v>
      </c>
      <c r="H168" s="133">
        <f t="shared" si="83"/>
        <v>1960.7</v>
      </c>
      <c r="I168" s="133">
        <f>I169+I180+I185+I194</f>
        <v>0</v>
      </c>
      <c r="J168" s="18">
        <f t="shared" si="66"/>
        <v>1960.7</v>
      </c>
      <c r="K168" s="133">
        <f>K169+K180+K185+K194</f>
        <v>0</v>
      </c>
      <c r="L168" s="18">
        <f t="shared" si="69"/>
        <v>1960.7</v>
      </c>
    </row>
    <row r="169" spans="1:12" ht="39.6" hidden="1" x14ac:dyDescent="0.25">
      <c r="A169" s="168" t="s">
        <v>652</v>
      </c>
      <c r="B169" s="17" t="s">
        <v>78</v>
      </c>
      <c r="C169" s="17" t="s">
        <v>158</v>
      </c>
      <c r="D169" s="6" t="s">
        <v>159</v>
      </c>
      <c r="E169" s="17" t="s">
        <v>64</v>
      </c>
      <c r="F169" s="133">
        <f>F170+F175</f>
        <v>1242.7</v>
      </c>
      <c r="G169" s="133">
        <f t="shared" ref="G169:H169" si="84">G170+G175</f>
        <v>0</v>
      </c>
      <c r="H169" s="133">
        <f t="shared" si="84"/>
        <v>1242.7</v>
      </c>
      <c r="I169" s="133">
        <f>I170+I175</f>
        <v>0</v>
      </c>
      <c r="J169" s="18">
        <f t="shared" si="66"/>
        <v>1242.7</v>
      </c>
      <c r="K169" s="133">
        <f>K170+K175</f>
        <v>0</v>
      </c>
      <c r="L169" s="18">
        <f t="shared" si="69"/>
        <v>1242.7</v>
      </c>
    </row>
    <row r="170" spans="1:12" ht="46.5" hidden="1" customHeight="1" x14ac:dyDescent="0.25">
      <c r="A170" s="168" t="s">
        <v>160</v>
      </c>
      <c r="B170" s="17" t="s">
        <v>78</v>
      </c>
      <c r="C170" s="17" t="s">
        <v>158</v>
      </c>
      <c r="D170" s="6" t="s">
        <v>161</v>
      </c>
      <c r="E170" s="17" t="s">
        <v>64</v>
      </c>
      <c r="F170" s="133">
        <f t="shared" ref="F170:K173" si="85">F171</f>
        <v>1222.7</v>
      </c>
      <c r="G170" s="133">
        <f t="shared" si="85"/>
        <v>0</v>
      </c>
      <c r="H170" s="133">
        <f t="shared" si="85"/>
        <v>1222.7</v>
      </c>
      <c r="I170" s="133">
        <f t="shared" si="85"/>
        <v>0</v>
      </c>
      <c r="J170" s="18">
        <f t="shared" si="66"/>
        <v>1222.7</v>
      </c>
      <c r="K170" s="133">
        <f t="shared" si="85"/>
        <v>0</v>
      </c>
      <c r="L170" s="18">
        <f t="shared" si="69"/>
        <v>1222.7</v>
      </c>
    </row>
    <row r="171" spans="1:12" ht="45.6" hidden="1" customHeight="1" x14ac:dyDescent="0.25">
      <c r="A171" s="168" t="s">
        <v>162</v>
      </c>
      <c r="B171" s="17" t="s">
        <v>78</v>
      </c>
      <c r="C171" s="17" t="s">
        <v>158</v>
      </c>
      <c r="D171" s="6" t="s">
        <v>163</v>
      </c>
      <c r="E171" s="17" t="s">
        <v>64</v>
      </c>
      <c r="F171" s="133">
        <f t="shared" si="85"/>
        <v>1222.7</v>
      </c>
      <c r="G171" s="133">
        <f t="shared" si="85"/>
        <v>0</v>
      </c>
      <c r="H171" s="133">
        <f t="shared" si="85"/>
        <v>1222.7</v>
      </c>
      <c r="I171" s="133">
        <f t="shared" si="85"/>
        <v>0</v>
      </c>
      <c r="J171" s="18">
        <f t="shared" si="66"/>
        <v>1222.7</v>
      </c>
      <c r="K171" s="133">
        <f t="shared" si="85"/>
        <v>0</v>
      </c>
      <c r="L171" s="18">
        <f t="shared" si="69"/>
        <v>1222.7</v>
      </c>
    </row>
    <row r="172" spans="1:12" ht="39.6" hidden="1" x14ac:dyDescent="0.25">
      <c r="A172" s="168" t="s">
        <v>164</v>
      </c>
      <c r="B172" s="17" t="s">
        <v>78</v>
      </c>
      <c r="C172" s="17" t="s">
        <v>158</v>
      </c>
      <c r="D172" s="6" t="s">
        <v>165</v>
      </c>
      <c r="E172" s="17" t="s">
        <v>64</v>
      </c>
      <c r="F172" s="133">
        <f t="shared" si="85"/>
        <v>1222.7</v>
      </c>
      <c r="G172" s="133">
        <f t="shared" si="85"/>
        <v>0</v>
      </c>
      <c r="H172" s="133">
        <f t="shared" si="85"/>
        <v>1222.7</v>
      </c>
      <c r="I172" s="133">
        <f t="shared" si="85"/>
        <v>0</v>
      </c>
      <c r="J172" s="18">
        <f t="shared" si="66"/>
        <v>1222.7</v>
      </c>
      <c r="K172" s="133">
        <f t="shared" si="85"/>
        <v>0</v>
      </c>
      <c r="L172" s="18">
        <f t="shared" si="69"/>
        <v>1222.7</v>
      </c>
    </row>
    <row r="173" spans="1:12" ht="33" hidden="1" customHeight="1" x14ac:dyDescent="0.25">
      <c r="A173" s="168" t="s">
        <v>166</v>
      </c>
      <c r="B173" s="17" t="s">
        <v>78</v>
      </c>
      <c r="C173" s="17" t="s">
        <v>158</v>
      </c>
      <c r="D173" s="6" t="s">
        <v>165</v>
      </c>
      <c r="E173" s="17">
        <v>600</v>
      </c>
      <c r="F173" s="133">
        <f t="shared" si="85"/>
        <v>1222.7</v>
      </c>
      <c r="G173" s="133">
        <f t="shared" si="85"/>
        <v>0</v>
      </c>
      <c r="H173" s="133">
        <f t="shared" si="85"/>
        <v>1222.7</v>
      </c>
      <c r="I173" s="133">
        <f t="shared" si="85"/>
        <v>0</v>
      </c>
      <c r="J173" s="18">
        <f t="shared" si="66"/>
        <v>1222.7</v>
      </c>
      <c r="K173" s="133">
        <f t="shared" si="85"/>
        <v>0</v>
      </c>
      <c r="L173" s="18">
        <f t="shared" si="69"/>
        <v>1222.7</v>
      </c>
    </row>
    <row r="174" spans="1:12" ht="17.25" hidden="1" customHeight="1" x14ac:dyDescent="0.25">
      <c r="A174" s="168" t="s">
        <v>167</v>
      </c>
      <c r="B174" s="17" t="s">
        <v>78</v>
      </c>
      <c r="C174" s="17" t="s">
        <v>158</v>
      </c>
      <c r="D174" s="6" t="s">
        <v>165</v>
      </c>
      <c r="E174" s="17">
        <v>610</v>
      </c>
      <c r="F174" s="133">
        <v>1222.7</v>
      </c>
      <c r="G174" s="5"/>
      <c r="H174" s="18">
        <f t="shared" si="67"/>
        <v>1222.7</v>
      </c>
      <c r="I174" s="133"/>
      <c r="J174" s="18">
        <f t="shared" si="66"/>
        <v>1222.7</v>
      </c>
      <c r="K174" s="133"/>
      <c r="L174" s="18">
        <f t="shared" si="69"/>
        <v>1222.7</v>
      </c>
    </row>
    <row r="175" spans="1:12" ht="39.6" hidden="1" x14ac:dyDescent="0.25">
      <c r="A175" s="168" t="s">
        <v>477</v>
      </c>
      <c r="B175" s="17" t="s">
        <v>78</v>
      </c>
      <c r="C175" s="17" t="s">
        <v>158</v>
      </c>
      <c r="D175" s="6" t="s">
        <v>481</v>
      </c>
      <c r="E175" s="17" t="s">
        <v>64</v>
      </c>
      <c r="F175" s="133">
        <f t="shared" ref="F175:K178" si="86">F176</f>
        <v>20</v>
      </c>
      <c r="G175" s="133">
        <f t="shared" si="86"/>
        <v>0</v>
      </c>
      <c r="H175" s="133">
        <f t="shared" si="86"/>
        <v>20</v>
      </c>
      <c r="I175" s="133">
        <f t="shared" si="86"/>
        <v>0</v>
      </c>
      <c r="J175" s="18">
        <f t="shared" si="66"/>
        <v>20</v>
      </c>
      <c r="K175" s="133">
        <f t="shared" si="86"/>
        <v>0</v>
      </c>
      <c r="L175" s="18">
        <f t="shared" si="69"/>
        <v>20</v>
      </c>
    </row>
    <row r="176" spans="1:12" ht="26.4" hidden="1" x14ac:dyDescent="0.25">
      <c r="A176" s="168" t="s">
        <v>478</v>
      </c>
      <c r="B176" s="17" t="s">
        <v>78</v>
      </c>
      <c r="C176" s="17" t="s">
        <v>158</v>
      </c>
      <c r="D176" s="6" t="s">
        <v>482</v>
      </c>
      <c r="E176" s="17" t="s">
        <v>64</v>
      </c>
      <c r="F176" s="133">
        <f t="shared" si="86"/>
        <v>20</v>
      </c>
      <c r="G176" s="133">
        <f t="shared" si="86"/>
        <v>0</v>
      </c>
      <c r="H176" s="133">
        <f t="shared" si="86"/>
        <v>20</v>
      </c>
      <c r="I176" s="133">
        <f t="shared" si="86"/>
        <v>0</v>
      </c>
      <c r="J176" s="18">
        <f t="shared" si="66"/>
        <v>20</v>
      </c>
      <c r="K176" s="133">
        <f t="shared" si="86"/>
        <v>0</v>
      </c>
      <c r="L176" s="18">
        <f t="shared" si="69"/>
        <v>20</v>
      </c>
    </row>
    <row r="177" spans="1:12" ht="39.6" hidden="1" x14ac:dyDescent="0.25">
      <c r="A177" s="168" t="s">
        <v>479</v>
      </c>
      <c r="B177" s="17" t="s">
        <v>78</v>
      </c>
      <c r="C177" s="17" t="s">
        <v>158</v>
      </c>
      <c r="D177" s="6" t="s">
        <v>483</v>
      </c>
      <c r="E177" s="17" t="s">
        <v>64</v>
      </c>
      <c r="F177" s="133">
        <f t="shared" si="86"/>
        <v>20</v>
      </c>
      <c r="G177" s="133">
        <f t="shared" si="86"/>
        <v>0</v>
      </c>
      <c r="H177" s="133">
        <f t="shared" si="86"/>
        <v>20</v>
      </c>
      <c r="I177" s="133">
        <f t="shared" si="86"/>
        <v>0</v>
      </c>
      <c r="J177" s="18">
        <f t="shared" si="66"/>
        <v>20</v>
      </c>
      <c r="K177" s="133">
        <f t="shared" si="86"/>
        <v>0</v>
      </c>
      <c r="L177" s="18">
        <f t="shared" si="69"/>
        <v>20</v>
      </c>
    </row>
    <row r="178" spans="1:12" ht="26.4" hidden="1" x14ac:dyDescent="0.25">
      <c r="A178" s="168" t="s">
        <v>85</v>
      </c>
      <c r="B178" s="17" t="s">
        <v>78</v>
      </c>
      <c r="C178" s="17" t="s">
        <v>158</v>
      </c>
      <c r="D178" s="6" t="s">
        <v>483</v>
      </c>
      <c r="E178" s="17" t="s">
        <v>480</v>
      </c>
      <c r="F178" s="133">
        <f t="shared" si="86"/>
        <v>20</v>
      </c>
      <c r="G178" s="133">
        <f t="shared" si="86"/>
        <v>0</v>
      </c>
      <c r="H178" s="133">
        <f t="shared" si="86"/>
        <v>20</v>
      </c>
      <c r="I178" s="133">
        <f t="shared" si="86"/>
        <v>0</v>
      </c>
      <c r="J178" s="18">
        <f t="shared" si="66"/>
        <v>20</v>
      </c>
      <c r="K178" s="133">
        <f t="shared" si="86"/>
        <v>0</v>
      </c>
      <c r="L178" s="18">
        <f t="shared" si="69"/>
        <v>20</v>
      </c>
    </row>
    <row r="179" spans="1:12" ht="30.75" hidden="1" customHeight="1" x14ac:dyDescent="0.25">
      <c r="A179" s="168" t="s">
        <v>86</v>
      </c>
      <c r="B179" s="17" t="s">
        <v>78</v>
      </c>
      <c r="C179" s="17" t="s">
        <v>158</v>
      </c>
      <c r="D179" s="6" t="s">
        <v>483</v>
      </c>
      <c r="E179" s="17" t="s">
        <v>476</v>
      </c>
      <c r="F179" s="133">
        <v>20</v>
      </c>
      <c r="G179" s="5"/>
      <c r="H179" s="18">
        <f t="shared" si="67"/>
        <v>20</v>
      </c>
      <c r="I179" s="133"/>
      <c r="J179" s="18">
        <f t="shared" si="66"/>
        <v>20</v>
      </c>
      <c r="K179" s="133"/>
      <c r="L179" s="18">
        <f t="shared" si="69"/>
        <v>20</v>
      </c>
    </row>
    <row r="180" spans="1:12" ht="39.6" hidden="1" x14ac:dyDescent="0.25">
      <c r="A180" s="168" t="s">
        <v>705</v>
      </c>
      <c r="B180" s="17" t="s">
        <v>78</v>
      </c>
      <c r="C180" s="17" t="s">
        <v>158</v>
      </c>
      <c r="D180" s="6" t="s">
        <v>536</v>
      </c>
      <c r="E180" s="17" t="s">
        <v>64</v>
      </c>
      <c r="F180" s="133">
        <f t="shared" ref="F180:K183" si="87">F181</f>
        <v>20</v>
      </c>
      <c r="G180" s="133">
        <f t="shared" si="87"/>
        <v>0</v>
      </c>
      <c r="H180" s="133">
        <f t="shared" si="87"/>
        <v>20</v>
      </c>
      <c r="I180" s="133">
        <f t="shared" si="87"/>
        <v>0</v>
      </c>
      <c r="J180" s="18">
        <f t="shared" si="66"/>
        <v>20</v>
      </c>
      <c r="K180" s="133">
        <f t="shared" si="87"/>
        <v>0</v>
      </c>
      <c r="L180" s="18">
        <f t="shared" si="69"/>
        <v>20</v>
      </c>
    </row>
    <row r="181" spans="1:12" ht="75.75" hidden="1" customHeight="1" x14ac:dyDescent="0.25">
      <c r="A181" s="168" t="s">
        <v>865</v>
      </c>
      <c r="B181" s="17" t="s">
        <v>78</v>
      </c>
      <c r="C181" s="17" t="s">
        <v>158</v>
      </c>
      <c r="D181" s="6" t="s">
        <v>538</v>
      </c>
      <c r="E181" s="17" t="s">
        <v>64</v>
      </c>
      <c r="F181" s="133">
        <f t="shared" si="87"/>
        <v>20</v>
      </c>
      <c r="G181" s="133">
        <f t="shared" si="87"/>
        <v>0</v>
      </c>
      <c r="H181" s="133">
        <f t="shared" si="87"/>
        <v>20</v>
      </c>
      <c r="I181" s="133">
        <f t="shared" si="87"/>
        <v>0</v>
      </c>
      <c r="J181" s="18">
        <f t="shared" si="66"/>
        <v>20</v>
      </c>
      <c r="K181" s="133">
        <f t="shared" si="87"/>
        <v>0</v>
      </c>
      <c r="L181" s="18">
        <f t="shared" si="69"/>
        <v>20</v>
      </c>
    </row>
    <row r="182" spans="1:12" ht="48.75" hidden="1" customHeight="1" x14ac:dyDescent="0.25">
      <c r="A182" s="168" t="s">
        <v>539</v>
      </c>
      <c r="B182" s="17" t="s">
        <v>78</v>
      </c>
      <c r="C182" s="17" t="s">
        <v>158</v>
      </c>
      <c r="D182" s="6" t="s">
        <v>540</v>
      </c>
      <c r="E182" s="17" t="s">
        <v>64</v>
      </c>
      <c r="F182" s="133">
        <f t="shared" si="87"/>
        <v>20</v>
      </c>
      <c r="G182" s="133">
        <f t="shared" si="87"/>
        <v>0</v>
      </c>
      <c r="H182" s="133">
        <f t="shared" si="87"/>
        <v>20</v>
      </c>
      <c r="I182" s="133">
        <f t="shared" si="87"/>
        <v>0</v>
      </c>
      <c r="J182" s="18">
        <f t="shared" si="66"/>
        <v>20</v>
      </c>
      <c r="K182" s="133">
        <f t="shared" si="87"/>
        <v>0</v>
      </c>
      <c r="L182" s="18">
        <f t="shared" si="69"/>
        <v>20</v>
      </c>
    </row>
    <row r="183" spans="1:12" ht="26.4" hidden="1" x14ac:dyDescent="0.25">
      <c r="A183" s="168" t="s">
        <v>85</v>
      </c>
      <c r="B183" s="17" t="s">
        <v>78</v>
      </c>
      <c r="C183" s="17" t="s">
        <v>158</v>
      </c>
      <c r="D183" s="6" t="s">
        <v>540</v>
      </c>
      <c r="E183" s="17" t="s">
        <v>480</v>
      </c>
      <c r="F183" s="133">
        <f t="shared" si="87"/>
        <v>20</v>
      </c>
      <c r="G183" s="133">
        <f t="shared" si="87"/>
        <v>0</v>
      </c>
      <c r="H183" s="133">
        <f t="shared" si="87"/>
        <v>20</v>
      </c>
      <c r="I183" s="133">
        <f t="shared" si="87"/>
        <v>0</v>
      </c>
      <c r="J183" s="18">
        <f t="shared" si="66"/>
        <v>20</v>
      </c>
      <c r="K183" s="133">
        <f t="shared" si="87"/>
        <v>0</v>
      </c>
      <c r="L183" s="18">
        <f t="shared" si="69"/>
        <v>20</v>
      </c>
    </row>
    <row r="184" spans="1:12" ht="31.95" hidden="1" customHeight="1" x14ac:dyDescent="0.25">
      <c r="A184" s="168" t="s">
        <v>86</v>
      </c>
      <c r="B184" s="17" t="s">
        <v>78</v>
      </c>
      <c r="C184" s="17" t="s">
        <v>158</v>
      </c>
      <c r="D184" s="6" t="s">
        <v>540</v>
      </c>
      <c r="E184" s="17" t="s">
        <v>476</v>
      </c>
      <c r="F184" s="133">
        <v>20</v>
      </c>
      <c r="G184" s="5"/>
      <c r="H184" s="18">
        <f>F184+G184</f>
        <v>20</v>
      </c>
      <c r="I184" s="133"/>
      <c r="J184" s="18">
        <f t="shared" si="66"/>
        <v>20</v>
      </c>
      <c r="K184" s="133"/>
      <c r="L184" s="18">
        <f t="shared" si="69"/>
        <v>20</v>
      </c>
    </row>
    <row r="185" spans="1:12" ht="60.75" hidden="1" customHeight="1" x14ac:dyDescent="0.25">
      <c r="A185" s="168" t="s">
        <v>742</v>
      </c>
      <c r="B185" s="17" t="s">
        <v>78</v>
      </c>
      <c r="C185" s="17" t="s">
        <v>158</v>
      </c>
      <c r="D185" s="6" t="s">
        <v>542</v>
      </c>
      <c r="E185" s="17" t="s">
        <v>64</v>
      </c>
      <c r="F185" s="133">
        <f t="shared" ref="F185:K188" si="88">F186</f>
        <v>50</v>
      </c>
      <c r="G185" s="133">
        <f t="shared" si="88"/>
        <v>0</v>
      </c>
      <c r="H185" s="133">
        <f>H186</f>
        <v>50</v>
      </c>
      <c r="I185" s="133">
        <f t="shared" si="88"/>
        <v>0</v>
      </c>
      <c r="J185" s="18">
        <f t="shared" si="66"/>
        <v>50</v>
      </c>
      <c r="K185" s="133">
        <f t="shared" si="88"/>
        <v>0</v>
      </c>
      <c r="L185" s="18">
        <f t="shared" si="69"/>
        <v>50</v>
      </c>
    </row>
    <row r="186" spans="1:12" ht="73.95" hidden="1" customHeight="1" x14ac:dyDescent="0.25">
      <c r="A186" s="168" t="s">
        <v>541</v>
      </c>
      <c r="B186" s="17" t="s">
        <v>78</v>
      </c>
      <c r="C186" s="17" t="s">
        <v>158</v>
      </c>
      <c r="D186" s="6" t="s">
        <v>543</v>
      </c>
      <c r="E186" s="17" t="s">
        <v>64</v>
      </c>
      <c r="F186" s="133">
        <f t="shared" si="88"/>
        <v>50</v>
      </c>
      <c r="G186" s="133">
        <f t="shared" si="88"/>
        <v>0</v>
      </c>
      <c r="H186" s="133">
        <f t="shared" si="88"/>
        <v>50</v>
      </c>
      <c r="I186" s="133">
        <f t="shared" si="88"/>
        <v>0</v>
      </c>
      <c r="J186" s="18">
        <f t="shared" si="66"/>
        <v>50</v>
      </c>
      <c r="K186" s="133">
        <f t="shared" si="88"/>
        <v>0</v>
      </c>
      <c r="L186" s="18">
        <f t="shared" si="69"/>
        <v>50</v>
      </c>
    </row>
    <row r="187" spans="1:12" ht="59.25" hidden="1" customHeight="1" x14ac:dyDescent="0.25">
      <c r="A187" s="168" t="s">
        <v>544</v>
      </c>
      <c r="B187" s="17" t="s">
        <v>78</v>
      </c>
      <c r="C187" s="17" t="s">
        <v>158</v>
      </c>
      <c r="D187" s="6" t="s">
        <v>545</v>
      </c>
      <c r="E187" s="17" t="s">
        <v>64</v>
      </c>
      <c r="F187" s="133">
        <f t="shared" si="88"/>
        <v>50</v>
      </c>
      <c r="G187" s="133">
        <f t="shared" si="88"/>
        <v>0</v>
      </c>
      <c r="H187" s="133">
        <f t="shared" si="88"/>
        <v>50</v>
      </c>
      <c r="I187" s="133">
        <f t="shared" si="88"/>
        <v>0</v>
      </c>
      <c r="J187" s="18">
        <f t="shared" si="66"/>
        <v>50</v>
      </c>
      <c r="K187" s="133">
        <f t="shared" si="88"/>
        <v>0</v>
      </c>
      <c r="L187" s="18">
        <f t="shared" si="69"/>
        <v>50</v>
      </c>
    </row>
    <row r="188" spans="1:12" ht="33" hidden="1" customHeight="1" x14ac:dyDescent="0.25">
      <c r="A188" s="168" t="s">
        <v>85</v>
      </c>
      <c r="B188" s="17" t="s">
        <v>78</v>
      </c>
      <c r="C188" s="17" t="s">
        <v>158</v>
      </c>
      <c r="D188" s="6" t="s">
        <v>545</v>
      </c>
      <c r="E188" s="17" t="s">
        <v>480</v>
      </c>
      <c r="F188" s="133">
        <f t="shared" si="88"/>
        <v>50</v>
      </c>
      <c r="G188" s="133">
        <f t="shared" si="88"/>
        <v>0</v>
      </c>
      <c r="H188" s="133">
        <f t="shared" si="88"/>
        <v>50</v>
      </c>
      <c r="I188" s="133">
        <f t="shared" si="88"/>
        <v>0</v>
      </c>
      <c r="J188" s="18">
        <f t="shared" si="66"/>
        <v>50</v>
      </c>
      <c r="K188" s="133">
        <f t="shared" si="88"/>
        <v>0</v>
      </c>
      <c r="L188" s="18">
        <f t="shared" si="69"/>
        <v>50</v>
      </c>
    </row>
    <row r="189" spans="1:12" ht="33" hidden="1" customHeight="1" x14ac:dyDescent="0.25">
      <c r="A189" s="168" t="s">
        <v>86</v>
      </c>
      <c r="B189" s="17" t="s">
        <v>78</v>
      </c>
      <c r="C189" s="17" t="s">
        <v>158</v>
      </c>
      <c r="D189" s="6" t="s">
        <v>545</v>
      </c>
      <c r="E189" s="17" t="s">
        <v>476</v>
      </c>
      <c r="F189" s="133">
        <v>50</v>
      </c>
      <c r="G189" s="5"/>
      <c r="H189" s="18">
        <f t="shared" si="67"/>
        <v>50</v>
      </c>
      <c r="I189" s="133"/>
      <c r="J189" s="18">
        <f t="shared" si="66"/>
        <v>50</v>
      </c>
      <c r="K189" s="133"/>
      <c r="L189" s="18">
        <f t="shared" si="69"/>
        <v>50</v>
      </c>
    </row>
    <row r="190" spans="1:12" ht="18" hidden="1" customHeight="1" x14ac:dyDescent="0.25">
      <c r="A190" s="168" t="s">
        <v>376</v>
      </c>
      <c r="B190" s="17" t="s">
        <v>78</v>
      </c>
      <c r="C190" s="17" t="s">
        <v>158</v>
      </c>
      <c r="D190" s="6" t="s">
        <v>110</v>
      </c>
      <c r="E190" s="17" t="s">
        <v>64</v>
      </c>
      <c r="F190" s="133">
        <f>F191</f>
        <v>648</v>
      </c>
      <c r="G190" s="133">
        <f t="shared" ref="G190:H193" si="89">G191</f>
        <v>0</v>
      </c>
      <c r="H190" s="133">
        <f t="shared" si="89"/>
        <v>648</v>
      </c>
      <c r="I190" s="133">
        <f>I191</f>
        <v>0</v>
      </c>
      <c r="J190" s="18">
        <f t="shared" si="66"/>
        <v>648</v>
      </c>
      <c r="K190" s="133">
        <f>K191</f>
        <v>0</v>
      </c>
      <c r="L190" s="18">
        <f t="shared" si="69"/>
        <v>648</v>
      </c>
    </row>
    <row r="191" spans="1:12" ht="19.95" hidden="1" customHeight="1" x14ac:dyDescent="0.25">
      <c r="A191" s="168" t="s">
        <v>897</v>
      </c>
      <c r="B191" s="17" t="s">
        <v>78</v>
      </c>
      <c r="C191" s="17" t="s">
        <v>158</v>
      </c>
      <c r="D191" s="6" t="s">
        <v>112</v>
      </c>
      <c r="E191" s="17" t="s">
        <v>64</v>
      </c>
      <c r="F191" s="133">
        <f>F192</f>
        <v>648</v>
      </c>
      <c r="G191" s="133">
        <f t="shared" si="89"/>
        <v>0</v>
      </c>
      <c r="H191" s="133">
        <f t="shared" si="89"/>
        <v>648</v>
      </c>
      <c r="I191" s="133">
        <f>I192</f>
        <v>0</v>
      </c>
      <c r="J191" s="18">
        <f t="shared" si="66"/>
        <v>648</v>
      </c>
      <c r="K191" s="133">
        <f>K192</f>
        <v>0</v>
      </c>
      <c r="L191" s="18">
        <f t="shared" si="69"/>
        <v>648</v>
      </c>
    </row>
    <row r="192" spans="1:12" ht="39.6" hidden="1" x14ac:dyDescent="0.25">
      <c r="A192" s="134" t="s">
        <v>663</v>
      </c>
      <c r="B192" s="17" t="s">
        <v>78</v>
      </c>
      <c r="C192" s="17">
        <v>14</v>
      </c>
      <c r="D192" s="35" t="s">
        <v>664</v>
      </c>
      <c r="E192" s="17" t="s">
        <v>64</v>
      </c>
      <c r="F192" s="18">
        <f>F193</f>
        <v>648</v>
      </c>
      <c r="G192" s="18">
        <f t="shared" si="89"/>
        <v>0</v>
      </c>
      <c r="H192" s="18">
        <f t="shared" si="89"/>
        <v>648</v>
      </c>
      <c r="I192" s="18">
        <f>I193</f>
        <v>0</v>
      </c>
      <c r="J192" s="18">
        <f t="shared" si="66"/>
        <v>648</v>
      </c>
      <c r="K192" s="18">
        <f>K193</f>
        <v>0</v>
      </c>
      <c r="L192" s="18">
        <f t="shared" si="69"/>
        <v>648</v>
      </c>
    </row>
    <row r="193" spans="1:12" ht="33" hidden="1" customHeight="1" x14ac:dyDescent="0.25">
      <c r="A193" s="168" t="s">
        <v>166</v>
      </c>
      <c r="B193" s="17" t="s">
        <v>78</v>
      </c>
      <c r="C193" s="17">
        <v>14</v>
      </c>
      <c r="D193" s="35" t="s">
        <v>664</v>
      </c>
      <c r="E193" s="17">
        <v>600</v>
      </c>
      <c r="F193" s="18">
        <f>F194</f>
        <v>648</v>
      </c>
      <c r="G193" s="18">
        <f t="shared" si="89"/>
        <v>0</v>
      </c>
      <c r="H193" s="18">
        <f t="shared" si="89"/>
        <v>648</v>
      </c>
      <c r="I193" s="18">
        <f>I194</f>
        <v>0</v>
      </c>
      <c r="J193" s="18">
        <f t="shared" si="66"/>
        <v>648</v>
      </c>
      <c r="K193" s="18">
        <f>K194</f>
        <v>0</v>
      </c>
      <c r="L193" s="18">
        <f t="shared" si="69"/>
        <v>648</v>
      </c>
    </row>
    <row r="194" spans="1:12" ht="18.600000000000001" hidden="1" customHeight="1" x14ac:dyDescent="0.25">
      <c r="A194" s="168" t="s">
        <v>174</v>
      </c>
      <c r="B194" s="17" t="s">
        <v>78</v>
      </c>
      <c r="C194" s="17">
        <v>14</v>
      </c>
      <c r="D194" s="35" t="s">
        <v>664</v>
      </c>
      <c r="E194" s="17">
        <v>610</v>
      </c>
      <c r="F194" s="18">
        <v>648</v>
      </c>
      <c r="G194" s="5"/>
      <c r="H194" s="18">
        <f t="shared" si="67"/>
        <v>648</v>
      </c>
      <c r="I194" s="18"/>
      <c r="J194" s="18">
        <f t="shared" si="66"/>
        <v>648</v>
      </c>
      <c r="K194" s="18"/>
      <c r="L194" s="18">
        <f t="shared" si="69"/>
        <v>648</v>
      </c>
    </row>
    <row r="195" spans="1:12" ht="18.600000000000001" hidden="1" customHeight="1" x14ac:dyDescent="0.25">
      <c r="A195" s="132" t="s">
        <v>168</v>
      </c>
      <c r="B195" s="32" t="s">
        <v>90</v>
      </c>
      <c r="C195" s="32" t="s">
        <v>62</v>
      </c>
      <c r="D195" s="33" t="s">
        <v>63</v>
      </c>
      <c r="E195" s="32" t="s">
        <v>64</v>
      </c>
      <c r="F195" s="100">
        <f>F196+F216+F239+F210</f>
        <v>84769.1</v>
      </c>
      <c r="G195" s="100">
        <f t="shared" ref="G195:H195" si="90">G196+G216+G239+G210</f>
        <v>30000</v>
      </c>
      <c r="H195" s="100">
        <f t="shared" si="90"/>
        <v>114769.1</v>
      </c>
      <c r="I195" s="100">
        <f>I196+I216+I239+I210</f>
        <v>32561</v>
      </c>
      <c r="J195" s="22">
        <f t="shared" si="66"/>
        <v>147330.1</v>
      </c>
      <c r="K195" s="100">
        <f>K196+K216+K239+K210</f>
        <v>0</v>
      </c>
      <c r="L195" s="22">
        <f t="shared" si="69"/>
        <v>147330.1</v>
      </c>
    </row>
    <row r="196" spans="1:12" hidden="1" x14ac:dyDescent="0.25">
      <c r="A196" s="168" t="s">
        <v>169</v>
      </c>
      <c r="B196" s="17" t="s">
        <v>90</v>
      </c>
      <c r="C196" s="17" t="s">
        <v>61</v>
      </c>
      <c r="D196" s="6" t="s">
        <v>63</v>
      </c>
      <c r="E196" s="17" t="s">
        <v>64</v>
      </c>
      <c r="F196" s="133">
        <f>F197+F204</f>
        <v>1034.3</v>
      </c>
      <c r="G196" s="133">
        <f t="shared" ref="G196:H196" si="91">G197+G204</f>
        <v>0</v>
      </c>
      <c r="H196" s="133">
        <f t="shared" si="91"/>
        <v>1034.3</v>
      </c>
      <c r="I196" s="133">
        <f>I197+I204</f>
        <v>0</v>
      </c>
      <c r="J196" s="18">
        <f t="shared" si="66"/>
        <v>1034.3</v>
      </c>
      <c r="K196" s="133">
        <f>K197+K204</f>
        <v>0</v>
      </c>
      <c r="L196" s="18">
        <f t="shared" si="69"/>
        <v>1034.3</v>
      </c>
    </row>
    <row r="197" spans="1:12" ht="26.4" hidden="1" x14ac:dyDescent="0.25">
      <c r="A197" s="168" t="s">
        <v>654</v>
      </c>
      <c r="B197" s="17" t="s">
        <v>90</v>
      </c>
      <c r="C197" s="17" t="s">
        <v>61</v>
      </c>
      <c r="D197" s="6" t="s">
        <v>170</v>
      </c>
      <c r="E197" s="17" t="s">
        <v>64</v>
      </c>
      <c r="F197" s="133">
        <f>F198</f>
        <v>904.3</v>
      </c>
      <c r="G197" s="133">
        <f t="shared" ref="G197:H198" si="92">G198</f>
        <v>0</v>
      </c>
      <c r="H197" s="133">
        <f t="shared" si="92"/>
        <v>904.3</v>
      </c>
      <c r="I197" s="133">
        <f>I198</f>
        <v>0</v>
      </c>
      <c r="J197" s="18">
        <f t="shared" si="66"/>
        <v>904.3</v>
      </c>
      <c r="K197" s="133">
        <f>K198</f>
        <v>0</v>
      </c>
      <c r="L197" s="18">
        <f t="shared" si="69"/>
        <v>904.3</v>
      </c>
    </row>
    <row r="198" spans="1:12" ht="29.25" hidden="1" customHeight="1" x14ac:dyDescent="0.25">
      <c r="A198" s="168" t="s">
        <v>172</v>
      </c>
      <c r="B198" s="17" t="s">
        <v>90</v>
      </c>
      <c r="C198" s="17" t="s">
        <v>61</v>
      </c>
      <c r="D198" s="6" t="s">
        <v>552</v>
      </c>
      <c r="E198" s="17" t="s">
        <v>64</v>
      </c>
      <c r="F198" s="133">
        <f>F199</f>
        <v>904.3</v>
      </c>
      <c r="G198" s="133">
        <f t="shared" si="92"/>
        <v>0</v>
      </c>
      <c r="H198" s="133">
        <f t="shared" si="92"/>
        <v>904.3</v>
      </c>
      <c r="I198" s="133">
        <f>I199</f>
        <v>0</v>
      </c>
      <c r="J198" s="18">
        <f t="shared" si="66"/>
        <v>904.3</v>
      </c>
      <c r="K198" s="133">
        <f>K199</f>
        <v>0</v>
      </c>
      <c r="L198" s="18">
        <f t="shared" si="69"/>
        <v>904.3</v>
      </c>
    </row>
    <row r="199" spans="1:12" ht="32.25" hidden="1" customHeight="1" x14ac:dyDescent="0.25">
      <c r="A199" s="168" t="s">
        <v>173</v>
      </c>
      <c r="B199" s="17" t="s">
        <v>90</v>
      </c>
      <c r="C199" s="17" t="s">
        <v>61</v>
      </c>
      <c r="D199" s="6" t="s">
        <v>773</v>
      </c>
      <c r="E199" s="17" t="s">
        <v>64</v>
      </c>
      <c r="F199" s="133">
        <f>F200+F202</f>
        <v>904.3</v>
      </c>
      <c r="G199" s="133">
        <f t="shared" ref="G199:H199" si="93">G200+G202</f>
        <v>0</v>
      </c>
      <c r="H199" s="133">
        <f t="shared" si="93"/>
        <v>904.3</v>
      </c>
      <c r="I199" s="133">
        <f>I200+I202</f>
        <v>0</v>
      </c>
      <c r="J199" s="18">
        <f t="shared" si="66"/>
        <v>904.3</v>
      </c>
      <c r="K199" s="133">
        <f>K200+K202</f>
        <v>0</v>
      </c>
      <c r="L199" s="18">
        <f t="shared" si="69"/>
        <v>904.3</v>
      </c>
    </row>
    <row r="200" spans="1:12" ht="32.25" hidden="1" customHeight="1" x14ac:dyDescent="0.25">
      <c r="A200" s="168" t="s">
        <v>85</v>
      </c>
      <c r="B200" s="17" t="s">
        <v>90</v>
      </c>
      <c r="C200" s="17" t="s">
        <v>61</v>
      </c>
      <c r="D200" s="6" t="s">
        <v>773</v>
      </c>
      <c r="E200" s="17" t="s">
        <v>480</v>
      </c>
      <c r="F200" s="133">
        <f>F201</f>
        <v>542</v>
      </c>
      <c r="G200" s="133">
        <f t="shared" ref="G200:H200" si="94">G201</f>
        <v>0</v>
      </c>
      <c r="H200" s="133">
        <f t="shared" si="94"/>
        <v>542</v>
      </c>
      <c r="I200" s="133">
        <f>I201</f>
        <v>0</v>
      </c>
      <c r="J200" s="18">
        <f t="shared" ref="J200:J265" si="95">H200+I200</f>
        <v>542</v>
      </c>
      <c r="K200" s="133">
        <f>K201</f>
        <v>0</v>
      </c>
      <c r="L200" s="18">
        <f t="shared" si="69"/>
        <v>542</v>
      </c>
    </row>
    <row r="201" spans="1:12" ht="32.25" hidden="1" customHeight="1" x14ac:dyDescent="0.25">
      <c r="A201" s="168" t="s">
        <v>86</v>
      </c>
      <c r="B201" s="17" t="s">
        <v>90</v>
      </c>
      <c r="C201" s="17" t="s">
        <v>61</v>
      </c>
      <c r="D201" s="6" t="s">
        <v>773</v>
      </c>
      <c r="E201" s="17" t="s">
        <v>476</v>
      </c>
      <c r="F201" s="133">
        <v>542</v>
      </c>
      <c r="G201" s="5"/>
      <c r="H201" s="18">
        <f t="shared" ref="H201:H271" si="96">F201+G201</f>
        <v>542</v>
      </c>
      <c r="I201" s="133"/>
      <c r="J201" s="18">
        <f t="shared" si="95"/>
        <v>542</v>
      </c>
      <c r="K201" s="133"/>
      <c r="L201" s="18">
        <f t="shared" si="69"/>
        <v>542</v>
      </c>
    </row>
    <row r="202" spans="1:12" ht="30.6" hidden="1" customHeight="1" x14ac:dyDescent="0.25">
      <c r="A202" s="168" t="s">
        <v>166</v>
      </c>
      <c r="B202" s="17" t="s">
        <v>90</v>
      </c>
      <c r="C202" s="17" t="s">
        <v>61</v>
      </c>
      <c r="D202" s="6" t="s">
        <v>773</v>
      </c>
      <c r="E202" s="17">
        <v>600</v>
      </c>
      <c r="F202" s="133">
        <f>F203</f>
        <v>362.3</v>
      </c>
      <c r="G202" s="133">
        <f t="shared" ref="G202:H202" si="97">G203</f>
        <v>0</v>
      </c>
      <c r="H202" s="133">
        <f t="shared" si="97"/>
        <v>362.3</v>
      </c>
      <c r="I202" s="133">
        <f>I203</f>
        <v>0</v>
      </c>
      <c r="J202" s="18">
        <f t="shared" si="95"/>
        <v>362.3</v>
      </c>
      <c r="K202" s="133">
        <f>K203</f>
        <v>0</v>
      </c>
      <c r="L202" s="18">
        <f t="shared" ref="L202:L267" si="98">J202+K202</f>
        <v>362.3</v>
      </c>
    </row>
    <row r="203" spans="1:12" hidden="1" x14ac:dyDescent="0.25">
      <c r="A203" s="168" t="s">
        <v>174</v>
      </c>
      <c r="B203" s="17" t="s">
        <v>90</v>
      </c>
      <c r="C203" s="17" t="s">
        <v>61</v>
      </c>
      <c r="D203" s="6" t="s">
        <v>773</v>
      </c>
      <c r="E203" s="17">
        <v>610</v>
      </c>
      <c r="F203" s="133">
        <v>362.3</v>
      </c>
      <c r="G203" s="5"/>
      <c r="H203" s="18">
        <f t="shared" si="96"/>
        <v>362.3</v>
      </c>
      <c r="I203" s="133"/>
      <c r="J203" s="18">
        <f t="shared" si="95"/>
        <v>362.3</v>
      </c>
      <c r="K203" s="133"/>
      <c r="L203" s="18">
        <f t="shared" si="98"/>
        <v>362.3</v>
      </c>
    </row>
    <row r="204" spans="1:12" ht="39.6" hidden="1" x14ac:dyDescent="0.25">
      <c r="A204" s="168" t="s">
        <v>679</v>
      </c>
      <c r="B204" s="17" t="s">
        <v>90</v>
      </c>
      <c r="C204" s="17" t="s">
        <v>61</v>
      </c>
      <c r="D204" s="6" t="s">
        <v>175</v>
      </c>
      <c r="E204" s="17" t="s">
        <v>64</v>
      </c>
      <c r="F204" s="133">
        <f t="shared" ref="F204:K208" si="99">F205</f>
        <v>130</v>
      </c>
      <c r="G204" s="133">
        <f t="shared" si="99"/>
        <v>0</v>
      </c>
      <c r="H204" s="133">
        <f t="shared" si="99"/>
        <v>130</v>
      </c>
      <c r="I204" s="133">
        <f t="shared" si="99"/>
        <v>0</v>
      </c>
      <c r="J204" s="18">
        <f t="shared" si="95"/>
        <v>130</v>
      </c>
      <c r="K204" s="133">
        <f t="shared" si="99"/>
        <v>0</v>
      </c>
      <c r="L204" s="18">
        <f t="shared" si="98"/>
        <v>130</v>
      </c>
    </row>
    <row r="205" spans="1:12" ht="39.6" hidden="1" x14ac:dyDescent="0.25">
      <c r="A205" s="168" t="s">
        <v>176</v>
      </c>
      <c r="B205" s="17" t="s">
        <v>90</v>
      </c>
      <c r="C205" s="17" t="s">
        <v>61</v>
      </c>
      <c r="D205" s="6" t="s">
        <v>177</v>
      </c>
      <c r="E205" s="17" t="s">
        <v>64</v>
      </c>
      <c r="F205" s="133">
        <f t="shared" si="99"/>
        <v>130</v>
      </c>
      <c r="G205" s="133">
        <f t="shared" si="99"/>
        <v>0</v>
      </c>
      <c r="H205" s="133">
        <f t="shared" si="99"/>
        <v>130</v>
      </c>
      <c r="I205" s="133">
        <f t="shared" si="99"/>
        <v>0</v>
      </c>
      <c r="J205" s="18">
        <f t="shared" si="95"/>
        <v>130</v>
      </c>
      <c r="K205" s="133">
        <f t="shared" si="99"/>
        <v>0</v>
      </c>
      <c r="L205" s="18">
        <f t="shared" si="98"/>
        <v>130</v>
      </c>
    </row>
    <row r="206" spans="1:12" ht="26.4" hidden="1" x14ac:dyDescent="0.25">
      <c r="A206" s="168" t="s">
        <v>178</v>
      </c>
      <c r="B206" s="17" t="s">
        <v>90</v>
      </c>
      <c r="C206" s="17" t="s">
        <v>61</v>
      </c>
      <c r="D206" s="6" t="s">
        <v>179</v>
      </c>
      <c r="E206" s="17" t="s">
        <v>64</v>
      </c>
      <c r="F206" s="133">
        <f t="shared" si="99"/>
        <v>130</v>
      </c>
      <c r="G206" s="133">
        <f t="shared" si="99"/>
        <v>0</v>
      </c>
      <c r="H206" s="133">
        <f t="shared" si="99"/>
        <v>130</v>
      </c>
      <c r="I206" s="133">
        <f t="shared" si="99"/>
        <v>0</v>
      </c>
      <c r="J206" s="18">
        <f t="shared" si="95"/>
        <v>130</v>
      </c>
      <c r="K206" s="133">
        <f t="shared" si="99"/>
        <v>0</v>
      </c>
      <c r="L206" s="18">
        <f t="shared" si="98"/>
        <v>130</v>
      </c>
    </row>
    <row r="207" spans="1:12" ht="39.6" hidden="1" x14ac:dyDescent="0.25">
      <c r="A207" s="168" t="s">
        <v>180</v>
      </c>
      <c r="B207" s="17" t="s">
        <v>90</v>
      </c>
      <c r="C207" s="17" t="s">
        <v>61</v>
      </c>
      <c r="D207" s="6" t="s">
        <v>181</v>
      </c>
      <c r="E207" s="17" t="s">
        <v>64</v>
      </c>
      <c r="F207" s="133">
        <f t="shared" si="99"/>
        <v>130</v>
      </c>
      <c r="G207" s="133">
        <f t="shared" si="99"/>
        <v>0</v>
      </c>
      <c r="H207" s="133">
        <f t="shared" si="99"/>
        <v>130</v>
      </c>
      <c r="I207" s="133">
        <f t="shared" si="99"/>
        <v>0</v>
      </c>
      <c r="J207" s="18">
        <f t="shared" si="95"/>
        <v>130</v>
      </c>
      <c r="K207" s="133">
        <f t="shared" si="99"/>
        <v>0</v>
      </c>
      <c r="L207" s="18">
        <f t="shared" si="98"/>
        <v>130</v>
      </c>
    </row>
    <row r="208" spans="1:12" ht="30.6" hidden="1" customHeight="1" x14ac:dyDescent="0.25">
      <c r="A208" s="168" t="s">
        <v>166</v>
      </c>
      <c r="B208" s="17" t="s">
        <v>90</v>
      </c>
      <c r="C208" s="17" t="s">
        <v>61</v>
      </c>
      <c r="D208" s="6" t="s">
        <v>181</v>
      </c>
      <c r="E208" s="17">
        <v>600</v>
      </c>
      <c r="F208" s="133">
        <f t="shared" si="99"/>
        <v>130</v>
      </c>
      <c r="G208" s="133">
        <f t="shared" si="99"/>
        <v>0</v>
      </c>
      <c r="H208" s="133">
        <f t="shared" si="99"/>
        <v>130</v>
      </c>
      <c r="I208" s="133">
        <f t="shared" si="99"/>
        <v>0</v>
      </c>
      <c r="J208" s="18">
        <f t="shared" si="95"/>
        <v>130</v>
      </c>
      <c r="K208" s="133">
        <f t="shared" si="99"/>
        <v>0</v>
      </c>
      <c r="L208" s="18">
        <f t="shared" si="98"/>
        <v>130</v>
      </c>
    </row>
    <row r="209" spans="1:12" hidden="1" x14ac:dyDescent="0.25">
      <c r="A209" s="168" t="s">
        <v>174</v>
      </c>
      <c r="B209" s="17" t="s">
        <v>90</v>
      </c>
      <c r="C209" s="17" t="s">
        <v>61</v>
      </c>
      <c r="D209" s="6" t="s">
        <v>181</v>
      </c>
      <c r="E209" s="17">
        <v>610</v>
      </c>
      <c r="F209" s="133">
        <v>130</v>
      </c>
      <c r="G209" s="5"/>
      <c r="H209" s="18">
        <f t="shared" si="96"/>
        <v>130</v>
      </c>
      <c r="I209" s="133"/>
      <c r="J209" s="18">
        <f t="shared" si="95"/>
        <v>130</v>
      </c>
      <c r="K209" s="133"/>
      <c r="L209" s="18">
        <f t="shared" si="98"/>
        <v>130</v>
      </c>
    </row>
    <row r="210" spans="1:12" hidden="1" x14ac:dyDescent="0.25">
      <c r="A210" s="9" t="s">
        <v>933</v>
      </c>
      <c r="B210" s="59" t="s">
        <v>929</v>
      </c>
      <c r="C210" s="59" t="s">
        <v>209</v>
      </c>
      <c r="D210" s="54" t="s">
        <v>63</v>
      </c>
      <c r="E210" s="59" t="s">
        <v>575</v>
      </c>
      <c r="F210" s="55">
        <f>F211</f>
        <v>0</v>
      </c>
      <c r="G210" s="55">
        <f t="shared" ref="G210:H214" si="100">G211</f>
        <v>30000</v>
      </c>
      <c r="H210" s="55">
        <f t="shared" si="100"/>
        <v>30000</v>
      </c>
      <c r="I210" s="55">
        <f>I211</f>
        <v>0</v>
      </c>
      <c r="J210" s="18">
        <f t="shared" si="95"/>
        <v>30000</v>
      </c>
      <c r="K210" s="55">
        <f>K211</f>
        <v>0</v>
      </c>
      <c r="L210" s="18">
        <f t="shared" si="98"/>
        <v>30000</v>
      </c>
    </row>
    <row r="211" spans="1:12" ht="52.8" hidden="1" x14ac:dyDescent="0.25">
      <c r="A211" s="9" t="s">
        <v>934</v>
      </c>
      <c r="B211" s="59" t="s">
        <v>90</v>
      </c>
      <c r="C211" s="59" t="s">
        <v>209</v>
      </c>
      <c r="D211" s="54" t="s">
        <v>930</v>
      </c>
      <c r="E211" s="59" t="s">
        <v>64</v>
      </c>
      <c r="F211" s="55">
        <f>F212</f>
        <v>0</v>
      </c>
      <c r="G211" s="55">
        <f t="shared" si="100"/>
        <v>30000</v>
      </c>
      <c r="H211" s="55">
        <f t="shared" si="100"/>
        <v>30000</v>
      </c>
      <c r="I211" s="55">
        <f>I212</f>
        <v>0</v>
      </c>
      <c r="J211" s="18">
        <f t="shared" si="95"/>
        <v>30000</v>
      </c>
      <c r="K211" s="55">
        <f>K212</f>
        <v>0</v>
      </c>
      <c r="L211" s="18">
        <f t="shared" si="98"/>
        <v>30000</v>
      </c>
    </row>
    <row r="212" spans="1:12" ht="52.8" hidden="1" x14ac:dyDescent="0.25">
      <c r="A212" s="9" t="s">
        <v>935</v>
      </c>
      <c r="B212" s="59" t="s">
        <v>90</v>
      </c>
      <c r="C212" s="59" t="s">
        <v>209</v>
      </c>
      <c r="D212" s="54" t="s">
        <v>931</v>
      </c>
      <c r="E212" s="59" t="s">
        <v>64</v>
      </c>
      <c r="F212" s="55">
        <f>F213</f>
        <v>0</v>
      </c>
      <c r="G212" s="55">
        <f t="shared" si="100"/>
        <v>30000</v>
      </c>
      <c r="H212" s="55">
        <f>H213</f>
        <v>30000</v>
      </c>
      <c r="I212" s="55">
        <f>I213</f>
        <v>0</v>
      </c>
      <c r="J212" s="18">
        <f t="shared" si="95"/>
        <v>30000</v>
      </c>
      <c r="K212" s="55">
        <f>K213</f>
        <v>0</v>
      </c>
      <c r="L212" s="18">
        <f t="shared" si="98"/>
        <v>30000</v>
      </c>
    </row>
    <row r="213" spans="1:12" ht="39.6" hidden="1" x14ac:dyDescent="0.25">
      <c r="A213" s="9" t="s">
        <v>936</v>
      </c>
      <c r="B213" s="59" t="s">
        <v>90</v>
      </c>
      <c r="C213" s="59" t="s">
        <v>209</v>
      </c>
      <c r="D213" s="54" t="s">
        <v>932</v>
      </c>
      <c r="E213" s="59" t="s">
        <v>64</v>
      </c>
      <c r="F213" s="55">
        <f>F214</f>
        <v>0</v>
      </c>
      <c r="G213" s="55">
        <f>G214</f>
        <v>30000</v>
      </c>
      <c r="H213" s="55">
        <f t="shared" si="100"/>
        <v>30000</v>
      </c>
      <c r="I213" s="55">
        <f>I214</f>
        <v>0</v>
      </c>
      <c r="J213" s="18">
        <f t="shared" si="95"/>
        <v>30000</v>
      </c>
      <c r="K213" s="55">
        <f>K214</f>
        <v>0</v>
      </c>
      <c r="L213" s="18">
        <f t="shared" si="98"/>
        <v>30000</v>
      </c>
    </row>
    <row r="214" spans="1:12" ht="26.4" hidden="1" x14ac:dyDescent="0.25">
      <c r="A214" s="9" t="s">
        <v>766</v>
      </c>
      <c r="B214" s="59" t="s">
        <v>90</v>
      </c>
      <c r="C214" s="59" t="s">
        <v>209</v>
      </c>
      <c r="D214" s="54" t="s">
        <v>932</v>
      </c>
      <c r="E214" s="59" t="s">
        <v>767</v>
      </c>
      <c r="F214" s="55">
        <f>F215</f>
        <v>0</v>
      </c>
      <c r="G214" s="55">
        <f t="shared" si="100"/>
        <v>30000</v>
      </c>
      <c r="H214" s="55">
        <f t="shared" si="100"/>
        <v>30000</v>
      </c>
      <c r="I214" s="55">
        <f>I215</f>
        <v>0</v>
      </c>
      <c r="J214" s="18">
        <f t="shared" si="95"/>
        <v>30000</v>
      </c>
      <c r="K214" s="55">
        <f>K215</f>
        <v>0</v>
      </c>
      <c r="L214" s="18">
        <f t="shared" si="98"/>
        <v>30000</v>
      </c>
    </row>
    <row r="215" spans="1:12" hidden="1" x14ac:dyDescent="0.25">
      <c r="A215" s="9" t="s">
        <v>768</v>
      </c>
      <c r="B215" s="59" t="s">
        <v>90</v>
      </c>
      <c r="C215" s="59" t="s">
        <v>209</v>
      </c>
      <c r="D215" s="54" t="s">
        <v>932</v>
      </c>
      <c r="E215" s="59" t="s">
        <v>769</v>
      </c>
      <c r="F215" s="55">
        <v>0</v>
      </c>
      <c r="G215" s="18">
        <v>30000</v>
      </c>
      <c r="H215" s="18">
        <f>F215+G215</f>
        <v>30000</v>
      </c>
      <c r="I215" s="55"/>
      <c r="J215" s="18">
        <f t="shared" si="95"/>
        <v>30000</v>
      </c>
      <c r="K215" s="55"/>
      <c r="L215" s="18">
        <f t="shared" si="98"/>
        <v>30000</v>
      </c>
    </row>
    <row r="216" spans="1:12" hidden="1" x14ac:dyDescent="0.25">
      <c r="A216" s="168" t="s">
        <v>185</v>
      </c>
      <c r="B216" s="17" t="s">
        <v>90</v>
      </c>
      <c r="C216" s="17" t="s">
        <v>140</v>
      </c>
      <c r="D216" s="6" t="s">
        <v>63</v>
      </c>
      <c r="E216" s="17" t="s">
        <v>64</v>
      </c>
      <c r="F216" s="133">
        <f>F217</f>
        <v>80554.8</v>
      </c>
      <c r="G216" s="133">
        <f t="shared" ref="G216:H217" si="101">G217</f>
        <v>0</v>
      </c>
      <c r="H216" s="133">
        <f t="shared" si="101"/>
        <v>80554.8</v>
      </c>
      <c r="I216" s="133">
        <f>I217</f>
        <v>32561</v>
      </c>
      <c r="J216" s="18">
        <f t="shared" si="95"/>
        <v>113115.8</v>
      </c>
      <c r="K216" s="133">
        <f>K217</f>
        <v>0</v>
      </c>
      <c r="L216" s="18">
        <f t="shared" si="98"/>
        <v>113115.8</v>
      </c>
    </row>
    <row r="217" spans="1:12" ht="39.6" hidden="1" x14ac:dyDescent="0.25">
      <c r="A217" s="168" t="s">
        <v>672</v>
      </c>
      <c r="B217" s="17" t="s">
        <v>90</v>
      </c>
      <c r="C217" s="17" t="s">
        <v>140</v>
      </c>
      <c r="D217" s="6" t="s">
        <v>186</v>
      </c>
      <c r="E217" s="17" t="s">
        <v>64</v>
      </c>
      <c r="F217" s="133">
        <f>F218</f>
        <v>80554.8</v>
      </c>
      <c r="G217" s="133">
        <f t="shared" si="101"/>
        <v>0</v>
      </c>
      <c r="H217" s="133">
        <f t="shared" si="101"/>
        <v>80554.8</v>
      </c>
      <c r="I217" s="133">
        <f>I218</f>
        <v>32561</v>
      </c>
      <c r="J217" s="18">
        <f t="shared" si="95"/>
        <v>113115.8</v>
      </c>
      <c r="K217" s="133">
        <f>K218</f>
        <v>0</v>
      </c>
      <c r="L217" s="18">
        <f t="shared" si="98"/>
        <v>113115.8</v>
      </c>
    </row>
    <row r="218" spans="1:12" ht="26.4" hidden="1" x14ac:dyDescent="0.25">
      <c r="A218" s="168" t="s">
        <v>188</v>
      </c>
      <c r="B218" s="17" t="s">
        <v>90</v>
      </c>
      <c r="C218" s="17" t="s">
        <v>140</v>
      </c>
      <c r="D218" s="6" t="s">
        <v>554</v>
      </c>
      <c r="E218" s="17" t="s">
        <v>64</v>
      </c>
      <c r="F218" s="133">
        <f>F219+F222+F225+F228+F231+F236</f>
        <v>80554.8</v>
      </c>
      <c r="G218" s="133">
        <f t="shared" ref="G218:H218" si="102">G219+G222+G225+G228+G231+G236</f>
        <v>0</v>
      </c>
      <c r="H218" s="133">
        <f t="shared" si="102"/>
        <v>80554.8</v>
      </c>
      <c r="I218" s="133">
        <f>I219+I222+I225+I228+I231+I236</f>
        <v>32561</v>
      </c>
      <c r="J218" s="18">
        <f t="shared" si="95"/>
        <v>113115.8</v>
      </c>
      <c r="K218" s="133">
        <f>K219+K222+K225+K228+K231+K236</f>
        <v>0</v>
      </c>
      <c r="L218" s="18">
        <f t="shared" si="98"/>
        <v>113115.8</v>
      </c>
    </row>
    <row r="219" spans="1:12" ht="26.4" x14ac:dyDescent="0.25">
      <c r="A219" s="168" t="s">
        <v>189</v>
      </c>
      <c r="B219" s="17" t="s">
        <v>90</v>
      </c>
      <c r="C219" s="17" t="s">
        <v>140</v>
      </c>
      <c r="D219" s="6" t="s">
        <v>555</v>
      </c>
      <c r="E219" s="17" t="s">
        <v>64</v>
      </c>
      <c r="F219" s="133">
        <f>F220</f>
        <v>27034.2</v>
      </c>
      <c r="G219" s="133">
        <f t="shared" ref="G219:H220" si="103">G220</f>
        <v>0</v>
      </c>
      <c r="H219" s="133">
        <f t="shared" si="103"/>
        <v>27034.2</v>
      </c>
      <c r="I219" s="133">
        <f>I220</f>
        <v>266.7</v>
      </c>
      <c r="J219" s="18">
        <f t="shared" si="95"/>
        <v>27300.9</v>
      </c>
      <c r="K219" s="133">
        <f>K220</f>
        <v>-1322.5</v>
      </c>
      <c r="L219" s="18">
        <f t="shared" si="98"/>
        <v>25978.400000000001</v>
      </c>
    </row>
    <row r="220" spans="1:12" ht="26.4" x14ac:dyDescent="0.25">
      <c r="A220" s="168" t="s">
        <v>85</v>
      </c>
      <c r="B220" s="17" t="s">
        <v>90</v>
      </c>
      <c r="C220" s="17" t="s">
        <v>140</v>
      </c>
      <c r="D220" s="6" t="s">
        <v>555</v>
      </c>
      <c r="E220" s="17">
        <v>200</v>
      </c>
      <c r="F220" s="133">
        <f>F221</f>
        <v>27034.2</v>
      </c>
      <c r="G220" s="133">
        <f t="shared" si="103"/>
        <v>0</v>
      </c>
      <c r="H220" s="133">
        <f t="shared" si="103"/>
        <v>27034.2</v>
      </c>
      <c r="I220" s="133">
        <f>I221</f>
        <v>266.7</v>
      </c>
      <c r="J220" s="18">
        <f t="shared" si="95"/>
        <v>27300.9</v>
      </c>
      <c r="K220" s="133">
        <f>K221</f>
        <v>-1322.5</v>
      </c>
      <c r="L220" s="18">
        <f t="shared" si="98"/>
        <v>25978.400000000001</v>
      </c>
    </row>
    <row r="221" spans="1:12" ht="30.75" customHeight="1" x14ac:dyDescent="0.25">
      <c r="A221" s="168" t="s">
        <v>86</v>
      </c>
      <c r="B221" s="17" t="s">
        <v>90</v>
      </c>
      <c r="C221" s="17" t="s">
        <v>140</v>
      </c>
      <c r="D221" s="6" t="s">
        <v>555</v>
      </c>
      <c r="E221" s="17">
        <v>240</v>
      </c>
      <c r="F221" s="133">
        <v>27034.2</v>
      </c>
      <c r="G221" s="5"/>
      <c r="H221" s="18">
        <f t="shared" si="96"/>
        <v>27034.2</v>
      </c>
      <c r="I221" s="133">
        <v>266.7</v>
      </c>
      <c r="J221" s="18">
        <f t="shared" si="95"/>
        <v>27300.9</v>
      </c>
      <c r="K221" s="133">
        <v>-1322.5</v>
      </c>
      <c r="L221" s="18">
        <f t="shared" si="98"/>
        <v>25978.400000000001</v>
      </c>
    </row>
    <row r="222" spans="1:12" ht="26.4" x14ac:dyDescent="0.25">
      <c r="A222" s="168" t="s">
        <v>191</v>
      </c>
      <c r="B222" s="17" t="s">
        <v>90</v>
      </c>
      <c r="C222" s="17" t="s">
        <v>140</v>
      </c>
      <c r="D222" s="6" t="s">
        <v>556</v>
      </c>
      <c r="E222" s="17" t="s">
        <v>64</v>
      </c>
      <c r="F222" s="133">
        <f>F223</f>
        <v>1890</v>
      </c>
      <c r="G222" s="133">
        <f t="shared" ref="G222:H223" si="104">G223</f>
        <v>0</v>
      </c>
      <c r="H222" s="133">
        <f t="shared" si="104"/>
        <v>1890</v>
      </c>
      <c r="I222" s="133">
        <f>I223</f>
        <v>0</v>
      </c>
      <c r="J222" s="18">
        <f t="shared" si="95"/>
        <v>1890</v>
      </c>
      <c r="K222" s="133">
        <f>K223</f>
        <v>-690</v>
      </c>
      <c r="L222" s="18">
        <f t="shared" si="98"/>
        <v>1200</v>
      </c>
    </row>
    <row r="223" spans="1:12" ht="26.4" x14ac:dyDescent="0.25">
      <c r="A223" s="168" t="s">
        <v>85</v>
      </c>
      <c r="B223" s="17" t="s">
        <v>90</v>
      </c>
      <c r="C223" s="17" t="s">
        <v>140</v>
      </c>
      <c r="D223" s="6" t="s">
        <v>556</v>
      </c>
      <c r="E223" s="17">
        <v>200</v>
      </c>
      <c r="F223" s="133">
        <f>F224</f>
        <v>1890</v>
      </c>
      <c r="G223" s="133">
        <f t="shared" si="104"/>
        <v>0</v>
      </c>
      <c r="H223" s="133">
        <f t="shared" si="104"/>
        <v>1890</v>
      </c>
      <c r="I223" s="133">
        <f>I224</f>
        <v>0</v>
      </c>
      <c r="J223" s="18">
        <f t="shared" si="95"/>
        <v>1890</v>
      </c>
      <c r="K223" s="133">
        <f>K224</f>
        <v>-690</v>
      </c>
      <c r="L223" s="18">
        <f t="shared" si="98"/>
        <v>1200</v>
      </c>
    </row>
    <row r="224" spans="1:12" ht="31.2" customHeight="1" x14ac:dyDescent="0.25">
      <c r="A224" s="168" t="s">
        <v>86</v>
      </c>
      <c r="B224" s="17" t="s">
        <v>90</v>
      </c>
      <c r="C224" s="17" t="s">
        <v>140</v>
      </c>
      <c r="D224" s="6" t="s">
        <v>556</v>
      </c>
      <c r="E224" s="17">
        <v>240</v>
      </c>
      <c r="F224" s="133">
        <v>1890</v>
      </c>
      <c r="G224" s="5"/>
      <c r="H224" s="18">
        <f t="shared" si="96"/>
        <v>1890</v>
      </c>
      <c r="I224" s="133"/>
      <c r="J224" s="18">
        <f t="shared" si="95"/>
        <v>1890</v>
      </c>
      <c r="K224" s="133">
        <v>-690</v>
      </c>
      <c r="L224" s="18">
        <f t="shared" si="98"/>
        <v>1200</v>
      </c>
    </row>
    <row r="225" spans="1:12" ht="26.4" x14ac:dyDescent="0.25">
      <c r="A225" s="168" t="s">
        <v>193</v>
      </c>
      <c r="B225" s="17" t="s">
        <v>90</v>
      </c>
      <c r="C225" s="17" t="s">
        <v>140</v>
      </c>
      <c r="D225" s="6" t="s">
        <v>557</v>
      </c>
      <c r="E225" s="17" t="s">
        <v>64</v>
      </c>
      <c r="F225" s="133">
        <f>F226</f>
        <v>985</v>
      </c>
      <c r="G225" s="133">
        <f t="shared" ref="G225:H226" si="105">G226</f>
        <v>0</v>
      </c>
      <c r="H225" s="133">
        <f t="shared" si="105"/>
        <v>985</v>
      </c>
      <c r="I225" s="133">
        <f>I226</f>
        <v>1700</v>
      </c>
      <c r="J225" s="18">
        <f t="shared" si="95"/>
        <v>2685</v>
      </c>
      <c r="K225" s="133">
        <f>K226</f>
        <v>2057</v>
      </c>
      <c r="L225" s="18">
        <f t="shared" si="98"/>
        <v>4742</v>
      </c>
    </row>
    <row r="226" spans="1:12" ht="26.4" x14ac:dyDescent="0.25">
      <c r="A226" s="168" t="s">
        <v>85</v>
      </c>
      <c r="B226" s="17" t="s">
        <v>90</v>
      </c>
      <c r="C226" s="17" t="s">
        <v>140</v>
      </c>
      <c r="D226" s="6" t="s">
        <v>557</v>
      </c>
      <c r="E226" s="17">
        <v>200</v>
      </c>
      <c r="F226" s="133">
        <f>F227</f>
        <v>985</v>
      </c>
      <c r="G226" s="133">
        <f t="shared" si="105"/>
        <v>0</v>
      </c>
      <c r="H226" s="133">
        <f t="shared" si="105"/>
        <v>985</v>
      </c>
      <c r="I226" s="133">
        <f>I227</f>
        <v>1700</v>
      </c>
      <c r="J226" s="18">
        <f t="shared" si="95"/>
        <v>2685</v>
      </c>
      <c r="K226" s="133">
        <f>K227</f>
        <v>2057</v>
      </c>
      <c r="L226" s="18">
        <f t="shared" si="98"/>
        <v>4742</v>
      </c>
    </row>
    <row r="227" spans="1:12" ht="34.950000000000003" customHeight="1" x14ac:dyDescent="0.25">
      <c r="A227" s="168" t="s">
        <v>86</v>
      </c>
      <c r="B227" s="17" t="s">
        <v>90</v>
      </c>
      <c r="C227" s="17" t="s">
        <v>140</v>
      </c>
      <c r="D227" s="6" t="s">
        <v>557</v>
      </c>
      <c r="E227" s="17">
        <v>240</v>
      </c>
      <c r="F227" s="133">
        <v>985</v>
      </c>
      <c r="G227" s="5"/>
      <c r="H227" s="18">
        <f t="shared" si="96"/>
        <v>985</v>
      </c>
      <c r="I227" s="133">
        <v>1700</v>
      </c>
      <c r="J227" s="18">
        <f t="shared" si="95"/>
        <v>2685</v>
      </c>
      <c r="K227" s="133">
        <v>2057</v>
      </c>
      <c r="L227" s="18">
        <f t="shared" si="98"/>
        <v>4742</v>
      </c>
    </row>
    <row r="228" spans="1:12" ht="25.2" hidden="1" customHeight="1" x14ac:dyDescent="0.25">
      <c r="A228" s="168" t="s">
        <v>613</v>
      </c>
      <c r="B228" s="17" t="s">
        <v>90</v>
      </c>
      <c r="C228" s="17" t="s">
        <v>140</v>
      </c>
      <c r="D228" s="20" t="s">
        <v>614</v>
      </c>
      <c r="E228" s="17" t="s">
        <v>64</v>
      </c>
      <c r="F228" s="126">
        <f>F229</f>
        <v>210</v>
      </c>
      <c r="G228" s="126">
        <f t="shared" ref="G228:H229" si="106">G229</f>
        <v>0</v>
      </c>
      <c r="H228" s="126">
        <f t="shared" si="106"/>
        <v>210</v>
      </c>
      <c r="I228" s="126">
        <f>I229</f>
        <v>0</v>
      </c>
      <c r="J228" s="18">
        <f t="shared" si="95"/>
        <v>210</v>
      </c>
      <c r="K228" s="126">
        <f>K229</f>
        <v>-210</v>
      </c>
      <c r="L228" s="18">
        <f t="shared" si="98"/>
        <v>0</v>
      </c>
    </row>
    <row r="229" spans="1:12" ht="31.5" hidden="1" customHeight="1" x14ac:dyDescent="0.25">
      <c r="A229" s="168" t="s">
        <v>85</v>
      </c>
      <c r="B229" s="17" t="s">
        <v>90</v>
      </c>
      <c r="C229" s="17" t="s">
        <v>140</v>
      </c>
      <c r="D229" s="20" t="s">
        <v>614</v>
      </c>
      <c r="E229" s="17" t="s">
        <v>480</v>
      </c>
      <c r="F229" s="126">
        <f>F230</f>
        <v>210</v>
      </c>
      <c r="G229" s="126">
        <f t="shared" si="106"/>
        <v>0</v>
      </c>
      <c r="H229" s="126">
        <f t="shared" si="106"/>
        <v>210</v>
      </c>
      <c r="I229" s="126">
        <f>I230</f>
        <v>0</v>
      </c>
      <c r="J229" s="18">
        <f t="shared" si="95"/>
        <v>210</v>
      </c>
      <c r="K229" s="126">
        <f>K230</f>
        <v>-210</v>
      </c>
      <c r="L229" s="18">
        <f t="shared" si="98"/>
        <v>0</v>
      </c>
    </row>
    <row r="230" spans="1:12" ht="32.25" hidden="1" customHeight="1" x14ac:dyDescent="0.25">
      <c r="A230" s="168" t="s">
        <v>86</v>
      </c>
      <c r="B230" s="17" t="s">
        <v>90</v>
      </c>
      <c r="C230" s="17" t="s">
        <v>140</v>
      </c>
      <c r="D230" s="20" t="s">
        <v>614</v>
      </c>
      <c r="E230" s="17" t="s">
        <v>476</v>
      </c>
      <c r="F230" s="126">
        <v>210</v>
      </c>
      <c r="G230" s="5"/>
      <c r="H230" s="18">
        <f t="shared" si="96"/>
        <v>210</v>
      </c>
      <c r="I230" s="126"/>
      <c r="J230" s="18">
        <f t="shared" si="95"/>
        <v>210</v>
      </c>
      <c r="K230" s="126">
        <v>-210</v>
      </c>
      <c r="L230" s="18">
        <f t="shared" si="98"/>
        <v>0</v>
      </c>
    </row>
    <row r="231" spans="1:12" ht="60" hidden="1" customHeight="1" x14ac:dyDescent="0.25">
      <c r="A231" s="129" t="s">
        <v>635</v>
      </c>
      <c r="B231" s="17" t="s">
        <v>90</v>
      </c>
      <c r="C231" s="17" t="s">
        <v>140</v>
      </c>
      <c r="D231" s="20" t="s">
        <v>636</v>
      </c>
      <c r="E231" s="17" t="s">
        <v>64</v>
      </c>
      <c r="F231" s="126">
        <f>F232</f>
        <v>47885.599999999999</v>
      </c>
      <c r="G231" s="126">
        <f t="shared" ref="G231:H232" si="107">G232</f>
        <v>0</v>
      </c>
      <c r="H231" s="126">
        <f t="shared" si="107"/>
        <v>47885.599999999999</v>
      </c>
      <c r="I231" s="126">
        <f>I232+I234</f>
        <v>30000</v>
      </c>
      <c r="J231" s="18">
        <f t="shared" si="95"/>
        <v>77885.600000000006</v>
      </c>
      <c r="K231" s="126">
        <f>K232+K234</f>
        <v>0</v>
      </c>
      <c r="L231" s="18">
        <f t="shared" si="98"/>
        <v>77885.600000000006</v>
      </c>
    </row>
    <row r="232" spans="1:12" ht="30.6" hidden="1" customHeight="1" x14ac:dyDescent="0.25">
      <c r="A232" s="168" t="s">
        <v>85</v>
      </c>
      <c r="B232" s="17" t="s">
        <v>90</v>
      </c>
      <c r="C232" s="17" t="s">
        <v>140</v>
      </c>
      <c r="D232" s="20" t="s">
        <v>636</v>
      </c>
      <c r="E232" s="17" t="s">
        <v>480</v>
      </c>
      <c r="F232" s="126">
        <f>F233</f>
        <v>47885.599999999999</v>
      </c>
      <c r="G232" s="126">
        <f t="shared" si="107"/>
        <v>0</v>
      </c>
      <c r="H232" s="126">
        <f t="shared" si="107"/>
        <v>47885.599999999999</v>
      </c>
      <c r="I232" s="126">
        <f>I233</f>
        <v>15000</v>
      </c>
      <c r="J232" s="18">
        <f t="shared" si="95"/>
        <v>62885.599999999999</v>
      </c>
      <c r="K232" s="126">
        <f>K233</f>
        <v>0</v>
      </c>
      <c r="L232" s="18">
        <f t="shared" si="98"/>
        <v>62885.599999999999</v>
      </c>
    </row>
    <row r="233" spans="1:12" ht="33.75" hidden="1" customHeight="1" x14ac:dyDescent="0.25">
      <c r="A233" s="168" t="s">
        <v>86</v>
      </c>
      <c r="B233" s="17" t="s">
        <v>90</v>
      </c>
      <c r="C233" s="17" t="s">
        <v>140</v>
      </c>
      <c r="D233" s="20" t="s">
        <v>636</v>
      </c>
      <c r="E233" s="17" t="s">
        <v>476</v>
      </c>
      <c r="F233" s="126">
        <v>47885.599999999999</v>
      </c>
      <c r="G233" s="5"/>
      <c r="H233" s="18">
        <f t="shared" si="96"/>
        <v>47885.599999999999</v>
      </c>
      <c r="I233" s="126">
        <v>15000</v>
      </c>
      <c r="J233" s="18">
        <f t="shared" si="95"/>
        <v>62885.599999999999</v>
      </c>
      <c r="K233" s="126"/>
      <c r="L233" s="18">
        <f t="shared" si="98"/>
        <v>62885.599999999999</v>
      </c>
    </row>
    <row r="234" spans="1:12" ht="15" hidden="1" customHeight="1" x14ac:dyDescent="0.25">
      <c r="A234" s="138" t="s">
        <v>136</v>
      </c>
      <c r="B234" s="17" t="s">
        <v>90</v>
      </c>
      <c r="C234" s="17" t="s">
        <v>140</v>
      </c>
      <c r="D234" s="20" t="s">
        <v>636</v>
      </c>
      <c r="E234" s="17" t="s">
        <v>515</v>
      </c>
      <c r="F234" s="126"/>
      <c r="G234" s="5"/>
      <c r="H234" s="18"/>
      <c r="I234" s="126">
        <f>I235</f>
        <v>15000</v>
      </c>
      <c r="J234" s="18">
        <f t="shared" si="95"/>
        <v>15000</v>
      </c>
      <c r="K234" s="126">
        <f>K235</f>
        <v>0</v>
      </c>
      <c r="L234" s="18">
        <f t="shared" si="98"/>
        <v>15000</v>
      </c>
    </row>
    <row r="235" spans="1:12" ht="15.6" hidden="1" customHeight="1" x14ac:dyDescent="0.25">
      <c r="A235" s="139" t="s">
        <v>54</v>
      </c>
      <c r="B235" s="17" t="s">
        <v>90</v>
      </c>
      <c r="C235" s="17" t="s">
        <v>140</v>
      </c>
      <c r="D235" s="20" t="s">
        <v>636</v>
      </c>
      <c r="E235" s="17" t="s">
        <v>550</v>
      </c>
      <c r="F235" s="126"/>
      <c r="G235" s="5"/>
      <c r="H235" s="18"/>
      <c r="I235" s="126">
        <v>15000</v>
      </c>
      <c r="J235" s="18">
        <f t="shared" si="95"/>
        <v>15000</v>
      </c>
      <c r="K235" s="126"/>
      <c r="L235" s="18">
        <f t="shared" si="98"/>
        <v>15000</v>
      </c>
    </row>
    <row r="236" spans="1:12" ht="62.25" customHeight="1" x14ac:dyDescent="0.25">
      <c r="A236" s="140" t="s">
        <v>637</v>
      </c>
      <c r="B236" s="17" t="s">
        <v>90</v>
      </c>
      <c r="C236" s="17" t="s">
        <v>140</v>
      </c>
      <c r="D236" s="20" t="s">
        <v>638</v>
      </c>
      <c r="E236" s="17" t="s">
        <v>64</v>
      </c>
      <c r="F236" s="126">
        <f>F237</f>
        <v>2550</v>
      </c>
      <c r="G236" s="126">
        <f t="shared" ref="G236:H237" si="108">G237</f>
        <v>0</v>
      </c>
      <c r="H236" s="126">
        <f t="shared" si="108"/>
        <v>2550</v>
      </c>
      <c r="I236" s="126">
        <f>I237</f>
        <v>594.29999999999995</v>
      </c>
      <c r="J236" s="18">
        <f t="shared" si="95"/>
        <v>3144.3</v>
      </c>
      <c r="K236" s="126">
        <f>K237</f>
        <v>165.5</v>
      </c>
      <c r="L236" s="18">
        <f t="shared" si="98"/>
        <v>3309.8</v>
      </c>
    </row>
    <row r="237" spans="1:12" ht="31.2" customHeight="1" x14ac:dyDescent="0.25">
      <c r="A237" s="168" t="s">
        <v>85</v>
      </c>
      <c r="B237" s="17" t="s">
        <v>90</v>
      </c>
      <c r="C237" s="17" t="s">
        <v>140</v>
      </c>
      <c r="D237" s="20" t="s">
        <v>638</v>
      </c>
      <c r="E237" s="17" t="s">
        <v>480</v>
      </c>
      <c r="F237" s="126">
        <f>F238</f>
        <v>2550</v>
      </c>
      <c r="G237" s="126">
        <f t="shared" si="108"/>
        <v>0</v>
      </c>
      <c r="H237" s="126">
        <f t="shared" si="108"/>
        <v>2550</v>
      </c>
      <c r="I237" s="126">
        <f>I238</f>
        <v>594.29999999999995</v>
      </c>
      <c r="J237" s="18">
        <f t="shared" si="95"/>
        <v>3144.3</v>
      </c>
      <c r="K237" s="126">
        <f>K238</f>
        <v>165.5</v>
      </c>
      <c r="L237" s="18">
        <f t="shared" si="98"/>
        <v>3309.8</v>
      </c>
    </row>
    <row r="238" spans="1:12" ht="30.6" customHeight="1" x14ac:dyDescent="0.25">
      <c r="A238" s="168" t="s">
        <v>86</v>
      </c>
      <c r="B238" s="17" t="s">
        <v>90</v>
      </c>
      <c r="C238" s="17" t="s">
        <v>140</v>
      </c>
      <c r="D238" s="20" t="s">
        <v>638</v>
      </c>
      <c r="E238" s="17" t="s">
        <v>476</v>
      </c>
      <c r="F238" s="126">
        <v>2550</v>
      </c>
      <c r="G238" s="5"/>
      <c r="H238" s="18">
        <f t="shared" si="96"/>
        <v>2550</v>
      </c>
      <c r="I238" s="126">
        <v>594.29999999999995</v>
      </c>
      <c r="J238" s="18">
        <f t="shared" si="95"/>
        <v>3144.3</v>
      </c>
      <c r="K238" s="126">
        <v>165.5</v>
      </c>
      <c r="L238" s="18">
        <f t="shared" si="98"/>
        <v>3309.8</v>
      </c>
    </row>
    <row r="239" spans="1:12" ht="15.75" hidden="1" customHeight="1" x14ac:dyDescent="0.25">
      <c r="A239" s="168" t="s">
        <v>194</v>
      </c>
      <c r="B239" s="17" t="s">
        <v>90</v>
      </c>
      <c r="C239" s="17" t="s">
        <v>195</v>
      </c>
      <c r="D239" s="6" t="s">
        <v>63</v>
      </c>
      <c r="E239" s="17" t="s">
        <v>64</v>
      </c>
      <c r="F239" s="133">
        <f>F240+F250+F245+F255+F262</f>
        <v>3180</v>
      </c>
      <c r="G239" s="133">
        <f t="shared" ref="G239:H239" si="109">G240+G250+G245+G255+G262</f>
        <v>0</v>
      </c>
      <c r="H239" s="133">
        <f t="shared" si="109"/>
        <v>3180</v>
      </c>
      <c r="I239" s="133">
        <f>I240+I250+I245+I255+I262</f>
        <v>0</v>
      </c>
      <c r="J239" s="18">
        <f t="shared" si="95"/>
        <v>3180</v>
      </c>
      <c r="K239" s="133">
        <f>K240+K250+K245+K255+K262</f>
        <v>0</v>
      </c>
      <c r="L239" s="18">
        <f t="shared" si="98"/>
        <v>3180</v>
      </c>
    </row>
    <row r="240" spans="1:12" ht="44.4" hidden="1" customHeight="1" x14ac:dyDescent="0.25">
      <c r="A240" s="168" t="s">
        <v>670</v>
      </c>
      <c r="B240" s="17" t="s">
        <v>90</v>
      </c>
      <c r="C240" s="17" t="s">
        <v>195</v>
      </c>
      <c r="D240" s="6" t="s">
        <v>196</v>
      </c>
      <c r="E240" s="17" t="s">
        <v>64</v>
      </c>
      <c r="F240" s="133">
        <f t="shared" ref="F240:K243" si="110">F241</f>
        <v>1500</v>
      </c>
      <c r="G240" s="133">
        <f t="shared" si="110"/>
        <v>0</v>
      </c>
      <c r="H240" s="133">
        <f t="shared" si="110"/>
        <v>1500</v>
      </c>
      <c r="I240" s="133">
        <f t="shared" si="110"/>
        <v>0</v>
      </c>
      <c r="J240" s="18">
        <f t="shared" si="95"/>
        <v>1500</v>
      </c>
      <c r="K240" s="133">
        <f t="shared" si="110"/>
        <v>0</v>
      </c>
      <c r="L240" s="18">
        <f t="shared" si="98"/>
        <v>1500</v>
      </c>
    </row>
    <row r="241" spans="1:12" ht="26.4" hidden="1" x14ac:dyDescent="0.25">
      <c r="A241" s="168" t="s">
        <v>197</v>
      </c>
      <c r="B241" s="17" t="s">
        <v>90</v>
      </c>
      <c r="C241" s="17" t="s">
        <v>195</v>
      </c>
      <c r="D241" s="6" t="s">
        <v>558</v>
      </c>
      <c r="E241" s="17" t="s">
        <v>64</v>
      </c>
      <c r="F241" s="133">
        <f t="shared" si="110"/>
        <v>1500</v>
      </c>
      <c r="G241" s="133">
        <f t="shared" si="110"/>
        <v>0</v>
      </c>
      <c r="H241" s="133">
        <f t="shared" si="110"/>
        <v>1500</v>
      </c>
      <c r="I241" s="133">
        <f t="shared" si="110"/>
        <v>0</v>
      </c>
      <c r="J241" s="18">
        <f t="shared" si="95"/>
        <v>1500</v>
      </c>
      <c r="K241" s="133">
        <f t="shared" si="110"/>
        <v>0</v>
      </c>
      <c r="L241" s="18">
        <f t="shared" si="98"/>
        <v>1500</v>
      </c>
    </row>
    <row r="242" spans="1:12" ht="26.4" hidden="1" x14ac:dyDescent="0.25">
      <c r="A242" s="168" t="s">
        <v>198</v>
      </c>
      <c r="B242" s="17" t="s">
        <v>90</v>
      </c>
      <c r="C242" s="17" t="s">
        <v>195</v>
      </c>
      <c r="D242" s="6" t="s">
        <v>559</v>
      </c>
      <c r="E242" s="17" t="s">
        <v>64</v>
      </c>
      <c r="F242" s="133">
        <f t="shared" si="110"/>
        <v>1500</v>
      </c>
      <c r="G242" s="133">
        <f t="shared" si="110"/>
        <v>0</v>
      </c>
      <c r="H242" s="133">
        <f t="shared" si="110"/>
        <v>1500</v>
      </c>
      <c r="I242" s="133">
        <f t="shared" si="110"/>
        <v>0</v>
      </c>
      <c r="J242" s="18">
        <f t="shared" si="95"/>
        <v>1500</v>
      </c>
      <c r="K242" s="133">
        <f t="shared" si="110"/>
        <v>0</v>
      </c>
      <c r="L242" s="18">
        <f t="shared" si="98"/>
        <v>1500</v>
      </c>
    </row>
    <row r="243" spans="1:12" hidden="1" x14ac:dyDescent="0.25">
      <c r="A243" s="168" t="s">
        <v>87</v>
      </c>
      <c r="B243" s="17" t="s">
        <v>90</v>
      </c>
      <c r="C243" s="17" t="s">
        <v>195</v>
      </c>
      <c r="D243" s="6" t="s">
        <v>559</v>
      </c>
      <c r="E243" s="17">
        <v>800</v>
      </c>
      <c r="F243" s="133">
        <f t="shared" si="110"/>
        <v>1500</v>
      </c>
      <c r="G243" s="133">
        <f t="shared" si="110"/>
        <v>0</v>
      </c>
      <c r="H243" s="133">
        <f t="shared" si="110"/>
        <v>1500</v>
      </c>
      <c r="I243" s="133">
        <f t="shared" si="110"/>
        <v>0</v>
      </c>
      <c r="J243" s="18">
        <f t="shared" si="95"/>
        <v>1500</v>
      </c>
      <c r="K243" s="133">
        <f t="shared" si="110"/>
        <v>0</v>
      </c>
      <c r="L243" s="18">
        <f t="shared" si="98"/>
        <v>1500</v>
      </c>
    </row>
    <row r="244" spans="1:12" ht="60.75" hidden="1" customHeight="1" x14ac:dyDescent="0.25">
      <c r="A244" s="168" t="s">
        <v>184</v>
      </c>
      <c r="B244" s="17" t="s">
        <v>90</v>
      </c>
      <c r="C244" s="17" t="s">
        <v>195</v>
      </c>
      <c r="D244" s="6" t="s">
        <v>559</v>
      </c>
      <c r="E244" s="17">
        <v>810</v>
      </c>
      <c r="F244" s="133">
        <v>1500</v>
      </c>
      <c r="G244" s="5"/>
      <c r="H244" s="18">
        <f t="shared" si="96"/>
        <v>1500</v>
      </c>
      <c r="I244" s="133"/>
      <c r="J244" s="18">
        <f t="shared" si="95"/>
        <v>1500</v>
      </c>
      <c r="K244" s="133"/>
      <c r="L244" s="18">
        <f t="shared" si="98"/>
        <v>1500</v>
      </c>
    </row>
    <row r="245" spans="1:12" ht="47.25" hidden="1" customHeight="1" x14ac:dyDescent="0.25">
      <c r="A245" s="168" t="s">
        <v>710</v>
      </c>
      <c r="B245" s="17" t="s">
        <v>90</v>
      </c>
      <c r="C245" s="17" t="s">
        <v>195</v>
      </c>
      <c r="D245" s="6" t="s">
        <v>217</v>
      </c>
      <c r="E245" s="17" t="s">
        <v>64</v>
      </c>
      <c r="F245" s="133">
        <f t="shared" ref="F245:K248" si="111">F246</f>
        <v>700</v>
      </c>
      <c r="G245" s="133">
        <f t="shared" si="111"/>
        <v>0</v>
      </c>
      <c r="H245" s="133">
        <f t="shared" si="111"/>
        <v>700</v>
      </c>
      <c r="I245" s="133">
        <f t="shared" si="111"/>
        <v>0</v>
      </c>
      <c r="J245" s="18">
        <f t="shared" si="95"/>
        <v>700</v>
      </c>
      <c r="K245" s="133">
        <f t="shared" si="111"/>
        <v>0</v>
      </c>
      <c r="L245" s="18">
        <f t="shared" si="98"/>
        <v>700</v>
      </c>
    </row>
    <row r="246" spans="1:12" ht="61.5" hidden="1" customHeight="1" x14ac:dyDescent="0.25">
      <c r="A246" s="168" t="s">
        <v>711</v>
      </c>
      <c r="B246" s="17" t="s">
        <v>90</v>
      </c>
      <c r="C246" s="17" t="s">
        <v>195</v>
      </c>
      <c r="D246" s="6" t="s">
        <v>526</v>
      </c>
      <c r="E246" s="17" t="s">
        <v>64</v>
      </c>
      <c r="F246" s="133">
        <f t="shared" si="111"/>
        <v>700</v>
      </c>
      <c r="G246" s="133">
        <f t="shared" si="111"/>
        <v>0</v>
      </c>
      <c r="H246" s="133">
        <f t="shared" si="111"/>
        <v>700</v>
      </c>
      <c r="I246" s="133">
        <f t="shared" si="111"/>
        <v>0</v>
      </c>
      <c r="J246" s="18">
        <f t="shared" si="95"/>
        <v>700</v>
      </c>
      <c r="K246" s="133">
        <f t="shared" si="111"/>
        <v>0</v>
      </c>
      <c r="L246" s="18">
        <f t="shared" si="98"/>
        <v>700</v>
      </c>
    </row>
    <row r="247" spans="1:12" ht="31.2" hidden="1" customHeight="1" x14ac:dyDescent="0.25">
      <c r="A247" s="168" t="s">
        <v>569</v>
      </c>
      <c r="B247" s="17" t="s">
        <v>90</v>
      </c>
      <c r="C247" s="17" t="s">
        <v>195</v>
      </c>
      <c r="D247" s="6" t="s">
        <v>570</v>
      </c>
      <c r="E247" s="17" t="s">
        <v>64</v>
      </c>
      <c r="F247" s="133">
        <f t="shared" si="111"/>
        <v>700</v>
      </c>
      <c r="G247" s="133">
        <f t="shared" si="111"/>
        <v>0</v>
      </c>
      <c r="H247" s="133">
        <f t="shared" si="111"/>
        <v>700</v>
      </c>
      <c r="I247" s="133">
        <f t="shared" si="111"/>
        <v>0</v>
      </c>
      <c r="J247" s="18">
        <f t="shared" si="95"/>
        <v>700</v>
      </c>
      <c r="K247" s="133">
        <f t="shared" si="111"/>
        <v>0</v>
      </c>
      <c r="L247" s="18">
        <f t="shared" si="98"/>
        <v>700</v>
      </c>
    </row>
    <row r="248" spans="1:12" ht="31.2" hidden="1" customHeight="1" x14ac:dyDescent="0.25">
      <c r="A248" s="168" t="s">
        <v>85</v>
      </c>
      <c r="B248" s="17" t="s">
        <v>90</v>
      </c>
      <c r="C248" s="17" t="s">
        <v>195</v>
      </c>
      <c r="D248" s="6" t="s">
        <v>570</v>
      </c>
      <c r="E248" s="17" t="s">
        <v>480</v>
      </c>
      <c r="F248" s="133">
        <f t="shared" si="111"/>
        <v>700</v>
      </c>
      <c r="G248" s="133">
        <f t="shared" si="111"/>
        <v>0</v>
      </c>
      <c r="H248" s="133">
        <f t="shared" si="111"/>
        <v>700</v>
      </c>
      <c r="I248" s="133">
        <f t="shared" si="111"/>
        <v>0</v>
      </c>
      <c r="J248" s="18">
        <f t="shared" si="95"/>
        <v>700</v>
      </c>
      <c r="K248" s="133">
        <f t="shared" si="111"/>
        <v>0</v>
      </c>
      <c r="L248" s="18">
        <f t="shared" si="98"/>
        <v>700</v>
      </c>
    </row>
    <row r="249" spans="1:12" ht="31.2" hidden="1" customHeight="1" x14ac:dyDescent="0.25">
      <c r="A249" s="168" t="s">
        <v>86</v>
      </c>
      <c r="B249" s="17" t="s">
        <v>90</v>
      </c>
      <c r="C249" s="17" t="s">
        <v>195</v>
      </c>
      <c r="D249" s="6" t="s">
        <v>570</v>
      </c>
      <c r="E249" s="17" t="s">
        <v>476</v>
      </c>
      <c r="F249" s="133">
        <v>700</v>
      </c>
      <c r="G249" s="5"/>
      <c r="H249" s="18">
        <f t="shared" si="96"/>
        <v>700</v>
      </c>
      <c r="I249" s="133"/>
      <c r="J249" s="18">
        <f t="shared" si="95"/>
        <v>700</v>
      </c>
      <c r="K249" s="133"/>
      <c r="L249" s="18">
        <f t="shared" si="98"/>
        <v>700</v>
      </c>
    </row>
    <row r="250" spans="1:12" ht="60" hidden="1" customHeight="1" x14ac:dyDescent="0.25">
      <c r="A250" s="168" t="s">
        <v>709</v>
      </c>
      <c r="B250" s="17" t="s">
        <v>90</v>
      </c>
      <c r="C250" s="17" t="s">
        <v>195</v>
      </c>
      <c r="D250" s="6" t="s">
        <v>546</v>
      </c>
      <c r="E250" s="17" t="s">
        <v>64</v>
      </c>
      <c r="F250" s="133">
        <f t="shared" ref="F250:K253" si="112">F251</f>
        <v>190</v>
      </c>
      <c r="G250" s="133">
        <f t="shared" si="112"/>
        <v>0</v>
      </c>
      <c r="H250" s="133">
        <f t="shared" si="112"/>
        <v>190</v>
      </c>
      <c r="I250" s="133">
        <f t="shared" si="112"/>
        <v>0</v>
      </c>
      <c r="J250" s="18">
        <f t="shared" si="95"/>
        <v>190</v>
      </c>
      <c r="K250" s="133">
        <f t="shared" si="112"/>
        <v>0</v>
      </c>
      <c r="L250" s="18">
        <f t="shared" si="98"/>
        <v>190</v>
      </c>
    </row>
    <row r="251" spans="1:12" ht="75" hidden="1" customHeight="1" x14ac:dyDescent="0.25">
      <c r="A251" s="168" t="s">
        <v>707</v>
      </c>
      <c r="B251" s="17" t="s">
        <v>90</v>
      </c>
      <c r="C251" s="17" t="s">
        <v>195</v>
      </c>
      <c r="D251" s="6" t="s">
        <v>547</v>
      </c>
      <c r="E251" s="17" t="s">
        <v>64</v>
      </c>
      <c r="F251" s="133">
        <f t="shared" si="112"/>
        <v>190</v>
      </c>
      <c r="G251" s="133">
        <f t="shared" si="112"/>
        <v>0</v>
      </c>
      <c r="H251" s="133">
        <f t="shared" si="112"/>
        <v>190</v>
      </c>
      <c r="I251" s="133">
        <f t="shared" si="112"/>
        <v>0</v>
      </c>
      <c r="J251" s="18">
        <f t="shared" si="95"/>
        <v>190</v>
      </c>
      <c r="K251" s="133">
        <f t="shared" si="112"/>
        <v>0</v>
      </c>
      <c r="L251" s="18">
        <f t="shared" si="98"/>
        <v>190</v>
      </c>
    </row>
    <row r="252" spans="1:12" ht="61.5" hidden="1" customHeight="1" x14ac:dyDescent="0.25">
      <c r="A252" s="168" t="s">
        <v>548</v>
      </c>
      <c r="B252" s="17" t="s">
        <v>90</v>
      </c>
      <c r="C252" s="17" t="s">
        <v>195</v>
      </c>
      <c r="D252" s="6" t="s">
        <v>549</v>
      </c>
      <c r="E252" s="17" t="s">
        <v>64</v>
      </c>
      <c r="F252" s="133">
        <f t="shared" si="112"/>
        <v>190</v>
      </c>
      <c r="G252" s="133">
        <f t="shared" si="112"/>
        <v>0</v>
      </c>
      <c r="H252" s="133">
        <f t="shared" si="112"/>
        <v>190</v>
      </c>
      <c r="I252" s="133">
        <f t="shared" si="112"/>
        <v>0</v>
      </c>
      <c r="J252" s="18">
        <f t="shared" si="95"/>
        <v>190</v>
      </c>
      <c r="K252" s="133">
        <f t="shared" si="112"/>
        <v>0</v>
      </c>
      <c r="L252" s="18">
        <f t="shared" si="98"/>
        <v>190</v>
      </c>
    </row>
    <row r="253" spans="1:12" ht="30" hidden="1" customHeight="1" x14ac:dyDescent="0.25">
      <c r="A253" s="168" t="s">
        <v>166</v>
      </c>
      <c r="B253" s="17" t="s">
        <v>90</v>
      </c>
      <c r="C253" s="17" t="s">
        <v>195</v>
      </c>
      <c r="D253" s="6" t="s">
        <v>549</v>
      </c>
      <c r="E253" s="17" t="s">
        <v>493</v>
      </c>
      <c r="F253" s="133">
        <f t="shared" si="112"/>
        <v>190</v>
      </c>
      <c r="G253" s="133">
        <f t="shared" si="112"/>
        <v>0</v>
      </c>
      <c r="H253" s="133">
        <f t="shared" si="112"/>
        <v>190</v>
      </c>
      <c r="I253" s="133">
        <f t="shared" si="112"/>
        <v>0</v>
      </c>
      <c r="J253" s="18">
        <f t="shared" si="95"/>
        <v>190</v>
      </c>
      <c r="K253" s="133">
        <f t="shared" si="112"/>
        <v>0</v>
      </c>
      <c r="L253" s="18">
        <f t="shared" si="98"/>
        <v>190</v>
      </c>
    </row>
    <row r="254" spans="1:12" ht="18" hidden="1" customHeight="1" x14ac:dyDescent="0.25">
      <c r="A254" s="168" t="s">
        <v>174</v>
      </c>
      <c r="B254" s="17" t="s">
        <v>90</v>
      </c>
      <c r="C254" s="17" t="s">
        <v>195</v>
      </c>
      <c r="D254" s="6" t="s">
        <v>549</v>
      </c>
      <c r="E254" s="17" t="s">
        <v>494</v>
      </c>
      <c r="F254" s="133">
        <v>190</v>
      </c>
      <c r="G254" s="5"/>
      <c r="H254" s="18">
        <f t="shared" si="96"/>
        <v>190</v>
      </c>
      <c r="I254" s="133"/>
      <c r="J254" s="18">
        <f t="shared" si="95"/>
        <v>190</v>
      </c>
      <c r="K254" s="133"/>
      <c r="L254" s="18">
        <f t="shared" si="98"/>
        <v>190</v>
      </c>
    </row>
    <row r="255" spans="1:12" ht="75" hidden="1" customHeight="1" x14ac:dyDescent="0.25">
      <c r="A255" s="168" t="s">
        <v>713</v>
      </c>
      <c r="B255" s="17" t="s">
        <v>90</v>
      </c>
      <c r="C255" s="17" t="s">
        <v>195</v>
      </c>
      <c r="D255" s="6" t="s">
        <v>571</v>
      </c>
      <c r="E255" s="17" t="s">
        <v>64</v>
      </c>
      <c r="F255" s="133">
        <f t="shared" ref="F255:K258" si="113">F256</f>
        <v>650</v>
      </c>
      <c r="G255" s="133">
        <f t="shared" si="113"/>
        <v>0</v>
      </c>
      <c r="H255" s="133">
        <f t="shared" si="113"/>
        <v>650</v>
      </c>
      <c r="I255" s="133">
        <f t="shared" si="113"/>
        <v>0</v>
      </c>
      <c r="J255" s="18">
        <f t="shared" si="95"/>
        <v>650</v>
      </c>
      <c r="K255" s="133">
        <f t="shared" si="113"/>
        <v>0</v>
      </c>
      <c r="L255" s="18">
        <f t="shared" si="98"/>
        <v>650</v>
      </c>
    </row>
    <row r="256" spans="1:12" ht="105" hidden="1" customHeight="1" x14ac:dyDescent="0.25">
      <c r="A256" s="168" t="s">
        <v>712</v>
      </c>
      <c r="B256" s="17" t="s">
        <v>90</v>
      </c>
      <c r="C256" s="17" t="s">
        <v>195</v>
      </c>
      <c r="D256" s="6" t="s">
        <v>573</v>
      </c>
      <c r="E256" s="17" t="s">
        <v>64</v>
      </c>
      <c r="F256" s="133">
        <f t="shared" si="113"/>
        <v>650</v>
      </c>
      <c r="G256" s="133">
        <f t="shared" si="113"/>
        <v>0</v>
      </c>
      <c r="H256" s="133">
        <f t="shared" si="113"/>
        <v>650</v>
      </c>
      <c r="I256" s="133">
        <f t="shared" si="113"/>
        <v>0</v>
      </c>
      <c r="J256" s="18">
        <f t="shared" si="95"/>
        <v>650</v>
      </c>
      <c r="K256" s="133">
        <f t="shared" si="113"/>
        <v>0</v>
      </c>
      <c r="L256" s="18">
        <f t="shared" si="98"/>
        <v>650</v>
      </c>
    </row>
    <row r="257" spans="1:12" ht="39.6" hidden="1" x14ac:dyDescent="0.25">
      <c r="A257" s="168" t="s">
        <v>574</v>
      </c>
      <c r="B257" s="17" t="s">
        <v>90</v>
      </c>
      <c r="C257" s="17" t="s">
        <v>195</v>
      </c>
      <c r="D257" s="6" t="s">
        <v>572</v>
      </c>
      <c r="E257" s="17" t="s">
        <v>64</v>
      </c>
      <c r="F257" s="133">
        <f t="shared" si="113"/>
        <v>650</v>
      </c>
      <c r="G257" s="133">
        <f t="shared" si="113"/>
        <v>0</v>
      </c>
      <c r="H257" s="133">
        <f t="shared" si="113"/>
        <v>650</v>
      </c>
      <c r="I257" s="133">
        <f t="shared" si="113"/>
        <v>0</v>
      </c>
      <c r="J257" s="18">
        <f t="shared" si="95"/>
        <v>650</v>
      </c>
      <c r="K257" s="133">
        <f t="shared" si="113"/>
        <v>0</v>
      </c>
      <c r="L257" s="18">
        <f t="shared" si="98"/>
        <v>650</v>
      </c>
    </row>
    <row r="258" spans="1:12" ht="33" hidden="1" customHeight="1" x14ac:dyDescent="0.25">
      <c r="A258" s="168" t="s">
        <v>85</v>
      </c>
      <c r="B258" s="17" t="s">
        <v>90</v>
      </c>
      <c r="C258" s="17" t="s">
        <v>195</v>
      </c>
      <c r="D258" s="6" t="s">
        <v>572</v>
      </c>
      <c r="E258" s="17" t="s">
        <v>480</v>
      </c>
      <c r="F258" s="133">
        <f t="shared" si="113"/>
        <v>650</v>
      </c>
      <c r="G258" s="133">
        <f t="shared" si="113"/>
        <v>0</v>
      </c>
      <c r="H258" s="133">
        <f t="shared" si="113"/>
        <v>650</v>
      </c>
      <c r="I258" s="133">
        <f t="shared" si="113"/>
        <v>0</v>
      </c>
      <c r="J258" s="18">
        <f t="shared" si="95"/>
        <v>650</v>
      </c>
      <c r="K258" s="133">
        <f t="shared" si="113"/>
        <v>0</v>
      </c>
      <c r="L258" s="18">
        <f t="shared" si="98"/>
        <v>650</v>
      </c>
    </row>
    <row r="259" spans="1:12" ht="29.25" hidden="1" customHeight="1" x14ac:dyDescent="0.25">
      <c r="A259" s="168" t="s">
        <v>86</v>
      </c>
      <c r="B259" s="17" t="s">
        <v>90</v>
      </c>
      <c r="C259" s="17" t="s">
        <v>195</v>
      </c>
      <c r="D259" s="6" t="s">
        <v>572</v>
      </c>
      <c r="E259" s="17" t="s">
        <v>476</v>
      </c>
      <c r="F259" s="133">
        <v>650</v>
      </c>
      <c r="G259" s="5"/>
      <c r="H259" s="18">
        <f t="shared" si="96"/>
        <v>650</v>
      </c>
      <c r="I259" s="133"/>
      <c r="J259" s="18">
        <f t="shared" si="95"/>
        <v>650</v>
      </c>
      <c r="K259" s="133"/>
      <c r="L259" s="18">
        <f t="shared" si="98"/>
        <v>650</v>
      </c>
    </row>
    <row r="260" spans="1:12" ht="17.399999999999999" hidden="1" customHeight="1" x14ac:dyDescent="0.25">
      <c r="A260" s="168" t="s">
        <v>376</v>
      </c>
      <c r="B260" s="17" t="s">
        <v>90</v>
      </c>
      <c r="C260" s="17" t="s">
        <v>195</v>
      </c>
      <c r="D260" s="6" t="s">
        <v>110</v>
      </c>
      <c r="E260" s="17" t="s">
        <v>64</v>
      </c>
      <c r="F260" s="133">
        <f>F261</f>
        <v>140</v>
      </c>
      <c r="G260" s="133">
        <f t="shared" ref="G260:H263" si="114">G261</f>
        <v>0</v>
      </c>
      <c r="H260" s="133">
        <f t="shared" si="114"/>
        <v>140</v>
      </c>
      <c r="I260" s="133">
        <f>I261</f>
        <v>0</v>
      </c>
      <c r="J260" s="18">
        <f t="shared" si="95"/>
        <v>140</v>
      </c>
      <c r="K260" s="133">
        <f>K261</f>
        <v>0</v>
      </c>
      <c r="L260" s="18">
        <f t="shared" si="98"/>
        <v>140</v>
      </c>
    </row>
    <row r="261" spans="1:12" ht="18" hidden="1" customHeight="1" x14ac:dyDescent="0.25">
      <c r="A261" s="168" t="s">
        <v>897</v>
      </c>
      <c r="B261" s="17" t="s">
        <v>90</v>
      </c>
      <c r="C261" s="17" t="s">
        <v>195</v>
      </c>
      <c r="D261" s="6" t="s">
        <v>112</v>
      </c>
      <c r="E261" s="17" t="s">
        <v>64</v>
      </c>
      <c r="F261" s="133">
        <f>F262</f>
        <v>140</v>
      </c>
      <c r="G261" s="133">
        <f t="shared" si="114"/>
        <v>0</v>
      </c>
      <c r="H261" s="133">
        <f t="shared" si="114"/>
        <v>140</v>
      </c>
      <c r="I261" s="133">
        <f>I262</f>
        <v>0</v>
      </c>
      <c r="J261" s="18">
        <f t="shared" si="95"/>
        <v>140</v>
      </c>
      <c r="K261" s="133">
        <f>K262</f>
        <v>0</v>
      </c>
      <c r="L261" s="18">
        <f t="shared" si="98"/>
        <v>140</v>
      </c>
    </row>
    <row r="262" spans="1:12" ht="39.6" hidden="1" customHeight="1" x14ac:dyDescent="0.25">
      <c r="A262" s="168" t="s">
        <v>762</v>
      </c>
      <c r="B262" s="17" t="s">
        <v>90</v>
      </c>
      <c r="C262" s="17" t="s">
        <v>195</v>
      </c>
      <c r="D262" s="17" t="s">
        <v>219</v>
      </c>
      <c r="E262" s="17" t="s">
        <v>64</v>
      </c>
      <c r="F262" s="126">
        <f>F263</f>
        <v>140</v>
      </c>
      <c r="G262" s="126">
        <f t="shared" si="114"/>
        <v>0</v>
      </c>
      <c r="H262" s="126">
        <f t="shared" si="114"/>
        <v>140</v>
      </c>
      <c r="I262" s="126">
        <f>I263</f>
        <v>0</v>
      </c>
      <c r="J262" s="18">
        <f t="shared" si="95"/>
        <v>140</v>
      </c>
      <c r="K262" s="126">
        <f>K263</f>
        <v>0</v>
      </c>
      <c r="L262" s="18">
        <f t="shared" si="98"/>
        <v>140</v>
      </c>
    </row>
    <row r="263" spans="1:12" ht="38.4" hidden="1" customHeight="1" x14ac:dyDescent="0.25">
      <c r="A263" s="168" t="s">
        <v>565</v>
      </c>
      <c r="B263" s="17" t="s">
        <v>90</v>
      </c>
      <c r="C263" s="17" t="s">
        <v>195</v>
      </c>
      <c r="D263" s="17" t="s">
        <v>219</v>
      </c>
      <c r="E263" s="17" t="s">
        <v>64</v>
      </c>
      <c r="F263" s="126">
        <f>F264</f>
        <v>140</v>
      </c>
      <c r="G263" s="126">
        <f t="shared" si="114"/>
        <v>0</v>
      </c>
      <c r="H263" s="126">
        <f t="shared" si="114"/>
        <v>140</v>
      </c>
      <c r="I263" s="126">
        <f>I264</f>
        <v>0</v>
      </c>
      <c r="J263" s="18">
        <f t="shared" si="95"/>
        <v>140</v>
      </c>
      <c r="K263" s="126">
        <f>K264</f>
        <v>0</v>
      </c>
      <c r="L263" s="18">
        <f t="shared" si="98"/>
        <v>140</v>
      </c>
    </row>
    <row r="264" spans="1:12" ht="36" hidden="1" customHeight="1" x14ac:dyDescent="0.25">
      <c r="A264" s="168" t="s">
        <v>86</v>
      </c>
      <c r="B264" s="17" t="s">
        <v>90</v>
      </c>
      <c r="C264" s="17" t="s">
        <v>195</v>
      </c>
      <c r="D264" s="17" t="s">
        <v>219</v>
      </c>
      <c r="E264" s="17" t="s">
        <v>476</v>
      </c>
      <c r="F264" s="126">
        <v>140</v>
      </c>
      <c r="G264" s="5"/>
      <c r="H264" s="18">
        <f t="shared" si="96"/>
        <v>140</v>
      </c>
      <c r="I264" s="126"/>
      <c r="J264" s="18">
        <f t="shared" si="95"/>
        <v>140</v>
      </c>
      <c r="K264" s="126"/>
      <c r="L264" s="18">
        <f t="shared" si="98"/>
        <v>140</v>
      </c>
    </row>
    <row r="265" spans="1:12" ht="18" customHeight="1" x14ac:dyDescent="0.25">
      <c r="A265" s="132" t="s">
        <v>208</v>
      </c>
      <c r="B265" s="32" t="s">
        <v>209</v>
      </c>
      <c r="C265" s="32" t="s">
        <v>62</v>
      </c>
      <c r="D265" s="33" t="s">
        <v>63</v>
      </c>
      <c r="E265" s="32" t="s">
        <v>64</v>
      </c>
      <c r="F265" s="100">
        <f>F266+F289+F308+F322</f>
        <v>27753.1</v>
      </c>
      <c r="G265" s="100">
        <f>G266+G289+G308+G322</f>
        <v>1689.6</v>
      </c>
      <c r="H265" s="100">
        <f>H266+H289+H308+H322</f>
        <v>29442.699999999997</v>
      </c>
      <c r="I265" s="100">
        <f>I266+I289+I308+I322</f>
        <v>12811.4</v>
      </c>
      <c r="J265" s="22">
        <f t="shared" si="95"/>
        <v>42254.1</v>
      </c>
      <c r="K265" s="100">
        <f>K266+K289+K308+K322</f>
        <v>90530.599999999991</v>
      </c>
      <c r="L265" s="22">
        <f t="shared" si="98"/>
        <v>132784.69999999998</v>
      </c>
    </row>
    <row r="266" spans="1:12" x14ac:dyDescent="0.25">
      <c r="A266" s="168" t="s">
        <v>210</v>
      </c>
      <c r="B266" s="17" t="s">
        <v>209</v>
      </c>
      <c r="C266" s="17" t="s">
        <v>61</v>
      </c>
      <c r="D266" s="6" t="s">
        <v>63</v>
      </c>
      <c r="E266" s="17" t="s">
        <v>64</v>
      </c>
      <c r="F266" s="133">
        <f>F272+F267+F278</f>
        <v>9608.7000000000007</v>
      </c>
      <c r="G266" s="133">
        <f t="shared" ref="G266:H266" si="115">G272+G267+G278</f>
        <v>0</v>
      </c>
      <c r="H266" s="133">
        <f t="shared" si="115"/>
        <v>9608.7000000000007</v>
      </c>
      <c r="I266" s="133">
        <f>I272+I267+I278</f>
        <v>0</v>
      </c>
      <c r="J266" s="18">
        <f t="shared" ref="J266:J345" si="116">H266+I266</f>
        <v>9608.7000000000007</v>
      </c>
      <c r="K266" s="133">
        <f>K272+K267+K278</f>
        <v>87822.5</v>
      </c>
      <c r="L266" s="18">
        <f t="shared" si="98"/>
        <v>97431.2</v>
      </c>
    </row>
    <row r="267" spans="1:12" ht="52.8" hidden="1" x14ac:dyDescent="0.25">
      <c r="A267" s="168" t="s">
        <v>833</v>
      </c>
      <c r="B267" s="17" t="s">
        <v>209</v>
      </c>
      <c r="C267" s="17" t="s">
        <v>61</v>
      </c>
      <c r="D267" s="6" t="s">
        <v>314</v>
      </c>
      <c r="E267" s="17" t="s">
        <v>64</v>
      </c>
      <c r="F267" s="126">
        <f>F268</f>
        <v>300</v>
      </c>
      <c r="G267" s="126">
        <f t="shared" ref="G267:H270" si="117">G268</f>
        <v>0</v>
      </c>
      <c r="H267" s="126">
        <f t="shared" si="117"/>
        <v>300</v>
      </c>
      <c r="I267" s="126">
        <f>I268</f>
        <v>0</v>
      </c>
      <c r="J267" s="18">
        <f t="shared" si="116"/>
        <v>300</v>
      </c>
      <c r="K267" s="126">
        <f>K268</f>
        <v>0</v>
      </c>
      <c r="L267" s="18">
        <f t="shared" si="98"/>
        <v>300</v>
      </c>
    </row>
    <row r="268" spans="1:12" ht="39.6" hidden="1" x14ac:dyDescent="0.25">
      <c r="A268" s="168" t="s">
        <v>764</v>
      </c>
      <c r="B268" s="17" t="s">
        <v>209</v>
      </c>
      <c r="C268" s="17" t="s">
        <v>61</v>
      </c>
      <c r="D268" s="6" t="s">
        <v>671</v>
      </c>
      <c r="E268" s="17" t="s">
        <v>64</v>
      </c>
      <c r="F268" s="126">
        <f>F269</f>
        <v>300</v>
      </c>
      <c r="G268" s="126">
        <f t="shared" si="117"/>
        <v>0</v>
      </c>
      <c r="H268" s="126">
        <f t="shared" si="117"/>
        <v>300</v>
      </c>
      <c r="I268" s="126">
        <f>I269</f>
        <v>0</v>
      </c>
      <c r="J268" s="18">
        <f t="shared" si="116"/>
        <v>300</v>
      </c>
      <c r="K268" s="126">
        <f>K269</f>
        <v>0</v>
      </c>
      <c r="L268" s="18">
        <f t="shared" ref="L268:L307" si="118">J268+K268</f>
        <v>300</v>
      </c>
    </row>
    <row r="269" spans="1:12" ht="52.8" hidden="1" x14ac:dyDescent="0.25">
      <c r="A269" s="141" t="s">
        <v>916</v>
      </c>
      <c r="B269" s="17" t="s">
        <v>209</v>
      </c>
      <c r="C269" s="17" t="s">
        <v>61</v>
      </c>
      <c r="D269" s="6" t="s">
        <v>765</v>
      </c>
      <c r="E269" s="17" t="s">
        <v>64</v>
      </c>
      <c r="F269" s="18">
        <f>F270</f>
        <v>300</v>
      </c>
      <c r="G269" s="18">
        <f t="shared" si="117"/>
        <v>0</v>
      </c>
      <c r="H269" s="18">
        <f t="shared" si="117"/>
        <v>300</v>
      </c>
      <c r="I269" s="18">
        <f>I270</f>
        <v>0</v>
      </c>
      <c r="J269" s="18">
        <f t="shared" si="116"/>
        <v>300</v>
      </c>
      <c r="K269" s="18">
        <f>K270</f>
        <v>0</v>
      </c>
      <c r="L269" s="18">
        <f t="shared" si="118"/>
        <v>300</v>
      </c>
    </row>
    <row r="270" spans="1:12" ht="26.4" hidden="1" x14ac:dyDescent="0.25">
      <c r="A270" s="142" t="s">
        <v>766</v>
      </c>
      <c r="B270" s="17" t="s">
        <v>209</v>
      </c>
      <c r="C270" s="17" t="s">
        <v>61</v>
      </c>
      <c r="D270" s="6" t="s">
        <v>765</v>
      </c>
      <c r="E270" s="17" t="s">
        <v>767</v>
      </c>
      <c r="F270" s="18">
        <f>F271</f>
        <v>300</v>
      </c>
      <c r="G270" s="18">
        <f t="shared" si="117"/>
        <v>0</v>
      </c>
      <c r="H270" s="18">
        <f t="shared" si="117"/>
        <v>300</v>
      </c>
      <c r="I270" s="18">
        <f>I271</f>
        <v>0</v>
      </c>
      <c r="J270" s="18">
        <f t="shared" si="116"/>
        <v>300</v>
      </c>
      <c r="K270" s="18">
        <f>K271</f>
        <v>0</v>
      </c>
      <c r="L270" s="18">
        <f t="shared" si="118"/>
        <v>300</v>
      </c>
    </row>
    <row r="271" spans="1:12" hidden="1" x14ac:dyDescent="0.25">
      <c r="A271" s="142" t="s">
        <v>768</v>
      </c>
      <c r="B271" s="17" t="s">
        <v>209</v>
      </c>
      <c r="C271" s="17" t="s">
        <v>61</v>
      </c>
      <c r="D271" s="6" t="s">
        <v>765</v>
      </c>
      <c r="E271" s="17" t="s">
        <v>769</v>
      </c>
      <c r="F271" s="18">
        <v>300</v>
      </c>
      <c r="G271" s="5"/>
      <c r="H271" s="18">
        <f t="shared" si="96"/>
        <v>300</v>
      </c>
      <c r="I271" s="18"/>
      <c r="J271" s="18">
        <f t="shared" si="116"/>
        <v>300</v>
      </c>
      <c r="K271" s="18"/>
      <c r="L271" s="18">
        <f t="shared" si="118"/>
        <v>300</v>
      </c>
    </row>
    <row r="272" spans="1:12" ht="46.95" customHeight="1" x14ac:dyDescent="0.25">
      <c r="A272" s="168" t="s">
        <v>898</v>
      </c>
      <c r="B272" s="17" t="s">
        <v>209</v>
      </c>
      <c r="C272" s="17" t="s">
        <v>61</v>
      </c>
      <c r="D272" s="17" t="s">
        <v>119</v>
      </c>
      <c r="E272" s="17" t="s">
        <v>64</v>
      </c>
      <c r="F272" s="18">
        <f>F273</f>
        <v>2825.4</v>
      </c>
      <c r="G272" s="18">
        <f t="shared" ref="F272:K276" si="119">G273</f>
        <v>0</v>
      </c>
      <c r="H272" s="18">
        <f t="shared" si="119"/>
        <v>2825.4</v>
      </c>
      <c r="I272" s="18">
        <f t="shared" si="119"/>
        <v>0</v>
      </c>
      <c r="J272" s="18">
        <f t="shared" si="116"/>
        <v>2825.4</v>
      </c>
      <c r="K272" s="18">
        <f t="shared" si="119"/>
        <v>-570</v>
      </c>
      <c r="L272" s="18">
        <f t="shared" si="118"/>
        <v>2255.4</v>
      </c>
    </row>
    <row r="273" spans="1:12" ht="45" customHeight="1" x14ac:dyDescent="0.25">
      <c r="A273" s="168" t="s">
        <v>756</v>
      </c>
      <c r="B273" s="17" t="s">
        <v>209</v>
      </c>
      <c r="C273" s="17" t="s">
        <v>61</v>
      </c>
      <c r="D273" s="17" t="s">
        <v>122</v>
      </c>
      <c r="E273" s="17" t="s">
        <v>64</v>
      </c>
      <c r="F273" s="18">
        <f t="shared" si="119"/>
        <v>2825.4</v>
      </c>
      <c r="G273" s="18">
        <f t="shared" si="119"/>
        <v>0</v>
      </c>
      <c r="H273" s="18">
        <f t="shared" si="119"/>
        <v>2825.4</v>
      </c>
      <c r="I273" s="18">
        <f t="shared" si="119"/>
        <v>0</v>
      </c>
      <c r="J273" s="18">
        <f t="shared" si="116"/>
        <v>2825.4</v>
      </c>
      <c r="K273" s="18">
        <f t="shared" si="119"/>
        <v>-570</v>
      </c>
      <c r="L273" s="18">
        <f t="shared" si="118"/>
        <v>2255.4</v>
      </c>
    </row>
    <row r="274" spans="1:12" ht="48.75" customHeight="1" x14ac:dyDescent="0.25">
      <c r="A274" s="134" t="s">
        <v>655</v>
      </c>
      <c r="B274" s="17" t="s">
        <v>209</v>
      </c>
      <c r="C274" s="17" t="s">
        <v>61</v>
      </c>
      <c r="D274" s="17" t="s">
        <v>123</v>
      </c>
      <c r="E274" s="17" t="s">
        <v>64</v>
      </c>
      <c r="F274" s="18">
        <f t="shared" si="119"/>
        <v>2825.4</v>
      </c>
      <c r="G274" s="18">
        <f t="shared" si="119"/>
        <v>0</v>
      </c>
      <c r="H274" s="18">
        <f t="shared" si="119"/>
        <v>2825.4</v>
      </c>
      <c r="I274" s="18">
        <f t="shared" si="119"/>
        <v>0</v>
      </c>
      <c r="J274" s="18">
        <f t="shared" si="116"/>
        <v>2825.4</v>
      </c>
      <c r="K274" s="18">
        <f t="shared" si="119"/>
        <v>-570</v>
      </c>
      <c r="L274" s="18">
        <f t="shared" si="118"/>
        <v>2255.4</v>
      </c>
    </row>
    <row r="275" spans="1:12" ht="39.6" x14ac:dyDescent="0.25">
      <c r="A275" s="134" t="s">
        <v>757</v>
      </c>
      <c r="B275" s="17" t="s">
        <v>209</v>
      </c>
      <c r="C275" s="17" t="s">
        <v>61</v>
      </c>
      <c r="D275" s="17" t="s">
        <v>124</v>
      </c>
      <c r="E275" s="17" t="s">
        <v>64</v>
      </c>
      <c r="F275" s="18">
        <f t="shared" si="119"/>
        <v>2825.4</v>
      </c>
      <c r="G275" s="18">
        <f t="shared" si="119"/>
        <v>0</v>
      </c>
      <c r="H275" s="18">
        <f t="shared" si="119"/>
        <v>2825.4</v>
      </c>
      <c r="I275" s="18">
        <f t="shared" si="119"/>
        <v>0</v>
      </c>
      <c r="J275" s="18">
        <f t="shared" si="116"/>
        <v>2825.4</v>
      </c>
      <c r="K275" s="18">
        <f t="shared" si="119"/>
        <v>-570</v>
      </c>
      <c r="L275" s="18">
        <f t="shared" si="118"/>
        <v>2255.4</v>
      </c>
    </row>
    <row r="276" spans="1:12" ht="39.6" x14ac:dyDescent="0.25">
      <c r="A276" s="134" t="s">
        <v>755</v>
      </c>
      <c r="B276" s="17" t="s">
        <v>209</v>
      </c>
      <c r="C276" s="17" t="s">
        <v>61</v>
      </c>
      <c r="D276" s="17" t="s">
        <v>124</v>
      </c>
      <c r="E276" s="17" t="s">
        <v>480</v>
      </c>
      <c r="F276" s="18">
        <f t="shared" si="119"/>
        <v>2825.4</v>
      </c>
      <c r="G276" s="18">
        <f t="shared" si="119"/>
        <v>0</v>
      </c>
      <c r="H276" s="18">
        <f t="shared" si="119"/>
        <v>2825.4</v>
      </c>
      <c r="I276" s="18">
        <f t="shared" si="119"/>
        <v>0</v>
      </c>
      <c r="J276" s="18">
        <f t="shared" si="116"/>
        <v>2825.4</v>
      </c>
      <c r="K276" s="18">
        <f t="shared" si="119"/>
        <v>-570</v>
      </c>
      <c r="L276" s="18">
        <f t="shared" si="118"/>
        <v>2255.4</v>
      </c>
    </row>
    <row r="277" spans="1:12" ht="30.75" customHeight="1" x14ac:dyDescent="0.25">
      <c r="A277" s="168" t="s">
        <v>86</v>
      </c>
      <c r="B277" s="17" t="s">
        <v>209</v>
      </c>
      <c r="C277" s="17" t="s">
        <v>61</v>
      </c>
      <c r="D277" s="17" t="s">
        <v>124</v>
      </c>
      <c r="E277" s="17" t="s">
        <v>476</v>
      </c>
      <c r="F277" s="18">
        <v>2825.4</v>
      </c>
      <c r="G277" s="5"/>
      <c r="H277" s="18">
        <f t="shared" ref="H277:H353" si="120">F277+G277</f>
        <v>2825.4</v>
      </c>
      <c r="I277" s="18"/>
      <c r="J277" s="18">
        <f t="shared" si="116"/>
        <v>2825.4</v>
      </c>
      <c r="K277" s="18">
        <v>-570</v>
      </c>
      <c r="L277" s="18">
        <f t="shared" si="118"/>
        <v>2255.4</v>
      </c>
    </row>
    <row r="278" spans="1:12" ht="20.399999999999999" customHeight="1" x14ac:dyDescent="0.25">
      <c r="A278" s="168" t="s">
        <v>376</v>
      </c>
      <c r="B278" s="17" t="s">
        <v>209</v>
      </c>
      <c r="C278" s="17" t="s">
        <v>61</v>
      </c>
      <c r="D278" s="17" t="s">
        <v>110</v>
      </c>
      <c r="E278" s="17" t="s">
        <v>64</v>
      </c>
      <c r="F278" s="18">
        <f>F279</f>
        <v>6483.3</v>
      </c>
      <c r="G278" s="18">
        <f t="shared" ref="G278:H281" si="121">G279</f>
        <v>0</v>
      </c>
      <c r="H278" s="18">
        <f t="shared" si="121"/>
        <v>6483.3</v>
      </c>
      <c r="I278" s="18">
        <f>I279</f>
        <v>0</v>
      </c>
      <c r="J278" s="18">
        <f t="shared" si="116"/>
        <v>6483.3</v>
      </c>
      <c r="K278" s="18">
        <f>K279</f>
        <v>88392.5</v>
      </c>
      <c r="L278" s="18">
        <f t="shared" si="118"/>
        <v>94875.8</v>
      </c>
    </row>
    <row r="279" spans="1:12" ht="30.75" customHeight="1" x14ac:dyDescent="0.25">
      <c r="A279" s="168" t="s">
        <v>125</v>
      </c>
      <c r="B279" s="17" t="s">
        <v>209</v>
      </c>
      <c r="C279" s="17" t="s">
        <v>61</v>
      </c>
      <c r="D279" s="17" t="s">
        <v>126</v>
      </c>
      <c r="E279" s="17" t="s">
        <v>64</v>
      </c>
      <c r="F279" s="18">
        <f>F280</f>
        <v>6483.3</v>
      </c>
      <c r="G279" s="18">
        <f t="shared" si="121"/>
        <v>0</v>
      </c>
      <c r="H279" s="18">
        <f t="shared" si="121"/>
        <v>6483.3</v>
      </c>
      <c r="I279" s="18">
        <f>I280</f>
        <v>0</v>
      </c>
      <c r="J279" s="18">
        <f t="shared" si="116"/>
        <v>6483.3</v>
      </c>
      <c r="K279" s="18">
        <f>K283+K286+K280</f>
        <v>88392.5</v>
      </c>
      <c r="L279" s="18">
        <f t="shared" si="118"/>
        <v>94875.8</v>
      </c>
    </row>
    <row r="280" spans="1:12" ht="43.5" hidden="1" customHeight="1" x14ac:dyDescent="0.25">
      <c r="A280" s="168" t="s">
        <v>889</v>
      </c>
      <c r="B280" s="17" t="s">
        <v>209</v>
      </c>
      <c r="C280" s="17" t="s">
        <v>61</v>
      </c>
      <c r="D280" s="17" t="s">
        <v>899</v>
      </c>
      <c r="E280" s="17" t="s">
        <v>64</v>
      </c>
      <c r="F280" s="18">
        <f>F281</f>
        <v>6483.3</v>
      </c>
      <c r="G280" s="18">
        <f t="shared" si="121"/>
        <v>0</v>
      </c>
      <c r="H280" s="18">
        <f t="shared" si="121"/>
        <v>6483.3</v>
      </c>
      <c r="I280" s="18">
        <f>I281</f>
        <v>0</v>
      </c>
      <c r="J280" s="18">
        <f t="shared" si="116"/>
        <v>6483.3</v>
      </c>
      <c r="K280" s="18">
        <f>K281</f>
        <v>-6483.3</v>
      </c>
      <c r="L280" s="18">
        <f t="shared" si="118"/>
        <v>0</v>
      </c>
    </row>
    <row r="281" spans="1:12" ht="21" hidden="1" customHeight="1" x14ac:dyDescent="0.25">
      <c r="A281" s="168" t="s">
        <v>136</v>
      </c>
      <c r="B281" s="17" t="s">
        <v>209</v>
      </c>
      <c r="C281" s="17" t="s">
        <v>61</v>
      </c>
      <c r="D281" s="17" t="s">
        <v>899</v>
      </c>
      <c r="E281" s="17" t="s">
        <v>515</v>
      </c>
      <c r="F281" s="18">
        <f>F282</f>
        <v>6483.3</v>
      </c>
      <c r="G281" s="18">
        <f t="shared" si="121"/>
        <v>0</v>
      </c>
      <c r="H281" s="18">
        <f t="shared" si="121"/>
        <v>6483.3</v>
      </c>
      <c r="I281" s="18">
        <f>I282</f>
        <v>0</v>
      </c>
      <c r="J281" s="18">
        <f t="shared" si="116"/>
        <v>6483.3</v>
      </c>
      <c r="K281" s="18">
        <f>K282</f>
        <v>-6483.3</v>
      </c>
      <c r="L281" s="18">
        <f t="shared" si="118"/>
        <v>0</v>
      </c>
    </row>
    <row r="282" spans="1:12" ht="19.2" hidden="1" customHeight="1" x14ac:dyDescent="0.25">
      <c r="A282" s="168" t="s">
        <v>890</v>
      </c>
      <c r="B282" s="17" t="s">
        <v>209</v>
      </c>
      <c r="C282" s="17" t="s">
        <v>61</v>
      </c>
      <c r="D282" s="17" t="s">
        <v>899</v>
      </c>
      <c r="E282" s="17" t="s">
        <v>891</v>
      </c>
      <c r="F282" s="18">
        <v>6483.3</v>
      </c>
      <c r="G282" s="5"/>
      <c r="H282" s="18">
        <f t="shared" si="120"/>
        <v>6483.3</v>
      </c>
      <c r="I282" s="18"/>
      <c r="J282" s="18">
        <f t="shared" si="116"/>
        <v>6483.3</v>
      </c>
      <c r="K282" s="18">
        <v>-6483.3</v>
      </c>
      <c r="L282" s="18">
        <f t="shared" si="118"/>
        <v>0</v>
      </c>
    </row>
    <row r="283" spans="1:12" ht="61.2" customHeight="1" x14ac:dyDescent="0.25">
      <c r="A283" s="61" t="s">
        <v>1016</v>
      </c>
      <c r="B283" s="59" t="s">
        <v>209</v>
      </c>
      <c r="C283" s="59" t="s">
        <v>61</v>
      </c>
      <c r="D283" s="59" t="s">
        <v>1014</v>
      </c>
      <c r="E283" s="59" t="s">
        <v>64</v>
      </c>
      <c r="F283" s="18"/>
      <c r="G283" s="5"/>
      <c r="H283" s="18"/>
      <c r="I283" s="18"/>
      <c r="J283" s="18">
        <f>J284</f>
        <v>0</v>
      </c>
      <c r="K283" s="18">
        <f>K284</f>
        <v>89210</v>
      </c>
      <c r="L283" s="18">
        <f t="shared" si="118"/>
        <v>89210</v>
      </c>
    </row>
    <row r="284" spans="1:12" ht="19.2" customHeight="1" x14ac:dyDescent="0.25">
      <c r="A284" s="61" t="s">
        <v>136</v>
      </c>
      <c r="B284" s="59" t="s">
        <v>209</v>
      </c>
      <c r="C284" s="59" t="s">
        <v>61</v>
      </c>
      <c r="D284" s="59" t="s">
        <v>1014</v>
      </c>
      <c r="E284" s="59" t="s">
        <v>515</v>
      </c>
      <c r="F284" s="18"/>
      <c r="G284" s="5"/>
      <c r="H284" s="18"/>
      <c r="I284" s="18"/>
      <c r="J284" s="18">
        <f>J285</f>
        <v>0</v>
      </c>
      <c r="K284" s="18">
        <f>K285</f>
        <v>89210</v>
      </c>
      <c r="L284" s="18">
        <f t="shared" si="118"/>
        <v>89210</v>
      </c>
    </row>
    <row r="285" spans="1:12" ht="15.6" customHeight="1" x14ac:dyDescent="0.25">
      <c r="A285" s="61" t="s">
        <v>890</v>
      </c>
      <c r="B285" s="59" t="s">
        <v>209</v>
      </c>
      <c r="C285" s="59" t="s">
        <v>61</v>
      </c>
      <c r="D285" s="59" t="s">
        <v>1014</v>
      </c>
      <c r="E285" s="59" t="s">
        <v>891</v>
      </c>
      <c r="F285" s="18"/>
      <c r="G285" s="5"/>
      <c r="H285" s="18"/>
      <c r="I285" s="18"/>
      <c r="J285" s="18">
        <v>0</v>
      </c>
      <c r="K285" s="18">
        <v>89210</v>
      </c>
      <c r="L285" s="18">
        <f t="shared" si="118"/>
        <v>89210</v>
      </c>
    </row>
    <row r="286" spans="1:12" ht="47.4" customHeight="1" x14ac:dyDescent="0.25">
      <c r="A286" s="61" t="s">
        <v>889</v>
      </c>
      <c r="B286" s="59" t="s">
        <v>209</v>
      </c>
      <c r="C286" s="59" t="s">
        <v>61</v>
      </c>
      <c r="D286" s="59" t="s">
        <v>1015</v>
      </c>
      <c r="E286" s="59" t="s">
        <v>64</v>
      </c>
      <c r="F286" s="18"/>
      <c r="G286" s="5"/>
      <c r="H286" s="18"/>
      <c r="I286" s="18"/>
      <c r="J286" s="18">
        <f>J287</f>
        <v>0</v>
      </c>
      <c r="K286" s="18">
        <f>K287</f>
        <v>5665.8</v>
      </c>
      <c r="L286" s="18">
        <f t="shared" si="118"/>
        <v>5665.8</v>
      </c>
    </row>
    <row r="287" spans="1:12" ht="19.2" customHeight="1" x14ac:dyDescent="0.25">
      <c r="A287" s="61" t="s">
        <v>136</v>
      </c>
      <c r="B287" s="59" t="s">
        <v>209</v>
      </c>
      <c r="C287" s="59" t="s">
        <v>61</v>
      </c>
      <c r="D287" s="59" t="s">
        <v>1015</v>
      </c>
      <c r="E287" s="59" t="s">
        <v>515</v>
      </c>
      <c r="F287" s="18"/>
      <c r="G287" s="5"/>
      <c r="H287" s="18"/>
      <c r="I287" s="18"/>
      <c r="J287" s="18">
        <f>J288</f>
        <v>0</v>
      </c>
      <c r="K287" s="18">
        <f>K288</f>
        <v>5665.8</v>
      </c>
      <c r="L287" s="18">
        <f t="shared" si="118"/>
        <v>5665.8</v>
      </c>
    </row>
    <row r="288" spans="1:12" ht="14.4" customHeight="1" x14ac:dyDescent="0.25">
      <c r="A288" s="61" t="s">
        <v>890</v>
      </c>
      <c r="B288" s="59" t="s">
        <v>209</v>
      </c>
      <c r="C288" s="59" t="s">
        <v>61</v>
      </c>
      <c r="D288" s="59" t="s">
        <v>1015</v>
      </c>
      <c r="E288" s="59" t="s">
        <v>891</v>
      </c>
      <c r="F288" s="18"/>
      <c r="G288" s="5"/>
      <c r="H288" s="18"/>
      <c r="I288" s="18"/>
      <c r="J288" s="18">
        <v>0</v>
      </c>
      <c r="K288" s="18">
        <v>5665.8</v>
      </c>
      <c r="L288" s="18">
        <f t="shared" si="118"/>
        <v>5665.8</v>
      </c>
    </row>
    <row r="289" spans="1:12" hidden="1" x14ac:dyDescent="0.25">
      <c r="A289" s="168" t="s">
        <v>211</v>
      </c>
      <c r="B289" s="17" t="s">
        <v>209</v>
      </c>
      <c r="C289" s="17" t="s">
        <v>66</v>
      </c>
      <c r="D289" s="6" t="s">
        <v>63</v>
      </c>
      <c r="E289" s="17" t="s">
        <v>64</v>
      </c>
      <c r="F289" s="133">
        <f>F290+F296</f>
        <v>5241.1000000000004</v>
      </c>
      <c r="G289" s="133">
        <f t="shared" ref="G289:H289" si="122">G290+G296</f>
        <v>0</v>
      </c>
      <c r="H289" s="133">
        <f t="shared" si="122"/>
        <v>5241.1000000000004</v>
      </c>
      <c r="I289" s="133">
        <f>I290+I296</f>
        <v>0</v>
      </c>
      <c r="J289" s="18">
        <f t="shared" si="116"/>
        <v>5241.1000000000004</v>
      </c>
      <c r="K289" s="133">
        <f>K290+K296</f>
        <v>0</v>
      </c>
      <c r="L289" s="18">
        <f t="shared" si="118"/>
        <v>5241.1000000000004</v>
      </c>
    </row>
    <row r="290" spans="1:12" ht="29.4" hidden="1" customHeight="1" x14ac:dyDescent="0.25">
      <c r="A290" s="168" t="s">
        <v>696</v>
      </c>
      <c r="B290" s="17" t="s">
        <v>209</v>
      </c>
      <c r="C290" s="17" t="s">
        <v>66</v>
      </c>
      <c r="D290" s="6" t="s">
        <v>212</v>
      </c>
      <c r="E290" s="17" t="s">
        <v>64</v>
      </c>
      <c r="F290" s="133">
        <f t="shared" ref="F290:K294" si="123">F291</f>
        <v>3886.4</v>
      </c>
      <c r="G290" s="133">
        <f t="shared" si="123"/>
        <v>0</v>
      </c>
      <c r="H290" s="133">
        <f t="shared" si="123"/>
        <v>3886.4</v>
      </c>
      <c r="I290" s="133">
        <f t="shared" si="123"/>
        <v>0</v>
      </c>
      <c r="J290" s="18">
        <f t="shared" si="116"/>
        <v>3886.4</v>
      </c>
      <c r="K290" s="133">
        <f t="shared" si="123"/>
        <v>0</v>
      </c>
      <c r="L290" s="18">
        <f t="shared" si="118"/>
        <v>3886.4</v>
      </c>
    </row>
    <row r="291" spans="1:12" ht="39.6" hidden="1" x14ac:dyDescent="0.25">
      <c r="A291" s="168" t="s">
        <v>820</v>
      </c>
      <c r="B291" s="17" t="s">
        <v>209</v>
      </c>
      <c r="C291" s="17" t="s">
        <v>66</v>
      </c>
      <c r="D291" s="6" t="s">
        <v>326</v>
      </c>
      <c r="E291" s="17" t="s">
        <v>64</v>
      </c>
      <c r="F291" s="133">
        <f t="shared" si="123"/>
        <v>3886.4</v>
      </c>
      <c r="G291" s="133">
        <f t="shared" si="123"/>
        <v>0</v>
      </c>
      <c r="H291" s="133">
        <f t="shared" si="123"/>
        <v>3886.4</v>
      </c>
      <c r="I291" s="133">
        <f t="shared" si="123"/>
        <v>0</v>
      </c>
      <c r="J291" s="18">
        <f t="shared" si="116"/>
        <v>3886.4</v>
      </c>
      <c r="K291" s="133">
        <f t="shared" si="123"/>
        <v>0</v>
      </c>
      <c r="L291" s="18">
        <f t="shared" si="118"/>
        <v>3886.4</v>
      </c>
    </row>
    <row r="292" spans="1:12" ht="45.75" hidden="1" customHeight="1" x14ac:dyDescent="0.25">
      <c r="A292" s="168" t="s">
        <v>214</v>
      </c>
      <c r="B292" s="17" t="s">
        <v>209</v>
      </c>
      <c r="C292" s="17" t="s">
        <v>66</v>
      </c>
      <c r="D292" s="6" t="s">
        <v>328</v>
      </c>
      <c r="E292" s="17" t="s">
        <v>64</v>
      </c>
      <c r="F292" s="133">
        <f t="shared" si="123"/>
        <v>3886.4</v>
      </c>
      <c r="G292" s="133">
        <f t="shared" si="123"/>
        <v>0</v>
      </c>
      <c r="H292" s="133">
        <f t="shared" si="123"/>
        <v>3886.4</v>
      </c>
      <c r="I292" s="133">
        <f t="shared" si="123"/>
        <v>0</v>
      </c>
      <c r="J292" s="18">
        <f t="shared" si="116"/>
        <v>3886.4</v>
      </c>
      <c r="K292" s="133">
        <f t="shared" si="123"/>
        <v>0</v>
      </c>
      <c r="L292" s="18">
        <f t="shared" si="118"/>
        <v>3886.4</v>
      </c>
    </row>
    <row r="293" spans="1:12" ht="39.6" hidden="1" x14ac:dyDescent="0.25">
      <c r="A293" s="168" t="s">
        <v>216</v>
      </c>
      <c r="B293" s="17" t="s">
        <v>209</v>
      </c>
      <c r="C293" s="17" t="s">
        <v>66</v>
      </c>
      <c r="D293" s="6" t="s">
        <v>774</v>
      </c>
      <c r="E293" s="17" t="s">
        <v>64</v>
      </c>
      <c r="F293" s="133">
        <f t="shared" si="123"/>
        <v>3886.4</v>
      </c>
      <c r="G293" s="133">
        <f t="shared" si="123"/>
        <v>0</v>
      </c>
      <c r="H293" s="133">
        <f t="shared" si="123"/>
        <v>3886.4</v>
      </c>
      <c r="I293" s="133">
        <f t="shared" si="123"/>
        <v>0</v>
      </c>
      <c r="J293" s="18">
        <f t="shared" si="116"/>
        <v>3886.4</v>
      </c>
      <c r="K293" s="133">
        <f t="shared" si="123"/>
        <v>0</v>
      </c>
      <c r="L293" s="18">
        <f t="shared" si="118"/>
        <v>3886.4</v>
      </c>
    </row>
    <row r="294" spans="1:12" ht="29.25" hidden="1" customHeight="1" x14ac:dyDescent="0.25">
      <c r="A294" s="168" t="s">
        <v>166</v>
      </c>
      <c r="B294" s="17" t="s">
        <v>209</v>
      </c>
      <c r="C294" s="17" t="s">
        <v>66</v>
      </c>
      <c r="D294" s="6" t="s">
        <v>774</v>
      </c>
      <c r="E294" s="17">
        <v>600</v>
      </c>
      <c r="F294" s="133">
        <f t="shared" si="123"/>
        <v>3886.4</v>
      </c>
      <c r="G294" s="133">
        <f t="shared" si="123"/>
        <v>0</v>
      </c>
      <c r="H294" s="133">
        <f t="shared" si="123"/>
        <v>3886.4</v>
      </c>
      <c r="I294" s="133">
        <f t="shared" si="123"/>
        <v>0</v>
      </c>
      <c r="J294" s="18">
        <f t="shared" si="116"/>
        <v>3886.4</v>
      </c>
      <c r="K294" s="133">
        <f t="shared" si="123"/>
        <v>0</v>
      </c>
      <c r="L294" s="18">
        <f t="shared" si="118"/>
        <v>3886.4</v>
      </c>
    </row>
    <row r="295" spans="1:12" hidden="1" x14ac:dyDescent="0.25">
      <c r="A295" s="168" t="s">
        <v>174</v>
      </c>
      <c r="B295" s="17" t="s">
        <v>209</v>
      </c>
      <c r="C295" s="17" t="s">
        <v>66</v>
      </c>
      <c r="D295" s="6" t="s">
        <v>774</v>
      </c>
      <c r="E295" s="17">
        <v>610</v>
      </c>
      <c r="F295" s="133">
        <v>3886.4</v>
      </c>
      <c r="G295" s="5"/>
      <c r="H295" s="18">
        <f t="shared" si="120"/>
        <v>3886.4</v>
      </c>
      <c r="I295" s="133"/>
      <c r="J295" s="18">
        <f t="shared" si="116"/>
        <v>3886.4</v>
      </c>
      <c r="K295" s="133"/>
      <c r="L295" s="18">
        <f t="shared" si="118"/>
        <v>3886.4</v>
      </c>
    </row>
    <row r="296" spans="1:12" ht="26.4" hidden="1" x14ac:dyDescent="0.25">
      <c r="A296" s="168" t="s">
        <v>109</v>
      </c>
      <c r="B296" s="17" t="s">
        <v>209</v>
      </c>
      <c r="C296" s="17" t="s">
        <v>66</v>
      </c>
      <c r="D296" s="6" t="s">
        <v>110</v>
      </c>
      <c r="E296" s="17" t="s">
        <v>64</v>
      </c>
      <c r="F296" s="133">
        <f>F297+F304</f>
        <v>1354.7</v>
      </c>
      <c r="G296" s="133">
        <f t="shared" ref="G296:H296" si="124">G297+G304</f>
        <v>0</v>
      </c>
      <c r="H296" s="133">
        <f t="shared" si="124"/>
        <v>1354.7</v>
      </c>
      <c r="I296" s="133">
        <f>I297+I304</f>
        <v>0</v>
      </c>
      <c r="J296" s="18">
        <f t="shared" si="116"/>
        <v>1354.7</v>
      </c>
      <c r="K296" s="133">
        <f>K297+K304</f>
        <v>0</v>
      </c>
      <c r="L296" s="18">
        <f t="shared" si="118"/>
        <v>1354.7</v>
      </c>
    </row>
    <row r="297" spans="1:12" hidden="1" x14ac:dyDescent="0.25">
      <c r="A297" s="168" t="s">
        <v>136</v>
      </c>
      <c r="B297" s="17" t="s">
        <v>209</v>
      </c>
      <c r="C297" s="17" t="s">
        <v>66</v>
      </c>
      <c r="D297" s="6" t="s">
        <v>126</v>
      </c>
      <c r="E297" s="17" t="s">
        <v>64</v>
      </c>
      <c r="F297" s="133">
        <f>F298+F301</f>
        <v>868.5</v>
      </c>
      <c r="G297" s="133">
        <f t="shared" ref="G297:H297" si="125">G298+G301</f>
        <v>0</v>
      </c>
      <c r="H297" s="133">
        <f t="shared" si="125"/>
        <v>868.5</v>
      </c>
      <c r="I297" s="133">
        <f>I298+I301</f>
        <v>0</v>
      </c>
      <c r="J297" s="18">
        <f t="shared" si="116"/>
        <v>868.5</v>
      </c>
      <c r="K297" s="133">
        <f>K298+K301</f>
        <v>0</v>
      </c>
      <c r="L297" s="18">
        <f t="shared" si="118"/>
        <v>868.5</v>
      </c>
    </row>
    <row r="298" spans="1:12" ht="44.25" hidden="1" customHeight="1" x14ac:dyDescent="0.25">
      <c r="A298" s="168" t="s">
        <v>218</v>
      </c>
      <c r="B298" s="17" t="s">
        <v>209</v>
      </c>
      <c r="C298" s="17" t="s">
        <v>66</v>
      </c>
      <c r="D298" s="6" t="s">
        <v>488</v>
      </c>
      <c r="E298" s="17" t="s">
        <v>64</v>
      </c>
      <c r="F298" s="133">
        <f>F299</f>
        <v>800</v>
      </c>
      <c r="G298" s="133">
        <f t="shared" ref="G298:H299" si="126">G299</f>
        <v>0</v>
      </c>
      <c r="H298" s="133">
        <f t="shared" si="126"/>
        <v>800</v>
      </c>
      <c r="I298" s="133">
        <f>I299</f>
        <v>0</v>
      </c>
      <c r="J298" s="18">
        <f t="shared" si="116"/>
        <v>800</v>
      </c>
      <c r="K298" s="133">
        <f>K299</f>
        <v>0</v>
      </c>
      <c r="L298" s="18">
        <f t="shared" si="118"/>
        <v>800</v>
      </c>
    </row>
    <row r="299" spans="1:12" hidden="1" x14ac:dyDescent="0.25">
      <c r="A299" s="168" t="s">
        <v>87</v>
      </c>
      <c r="B299" s="17" t="s">
        <v>209</v>
      </c>
      <c r="C299" s="17" t="s">
        <v>66</v>
      </c>
      <c r="D299" s="6" t="s">
        <v>488</v>
      </c>
      <c r="E299" s="17" t="s">
        <v>484</v>
      </c>
      <c r="F299" s="133">
        <f>F300</f>
        <v>800</v>
      </c>
      <c r="G299" s="133">
        <f t="shared" si="126"/>
        <v>0</v>
      </c>
      <c r="H299" s="133">
        <f t="shared" si="126"/>
        <v>800</v>
      </c>
      <c r="I299" s="133">
        <f>I300</f>
        <v>0</v>
      </c>
      <c r="J299" s="18">
        <f t="shared" si="116"/>
        <v>800</v>
      </c>
      <c r="K299" s="133">
        <f>K300</f>
        <v>0</v>
      </c>
      <c r="L299" s="18">
        <f t="shared" si="118"/>
        <v>800</v>
      </c>
    </row>
    <row r="300" spans="1:12" ht="52.8" hidden="1" x14ac:dyDescent="0.25">
      <c r="A300" s="168" t="s">
        <v>184</v>
      </c>
      <c r="B300" s="17" t="s">
        <v>209</v>
      </c>
      <c r="C300" s="17" t="s">
        <v>66</v>
      </c>
      <c r="D300" s="6" t="s">
        <v>488</v>
      </c>
      <c r="E300" s="17" t="s">
        <v>485</v>
      </c>
      <c r="F300" s="133">
        <v>800</v>
      </c>
      <c r="G300" s="5"/>
      <c r="H300" s="18">
        <f t="shared" si="120"/>
        <v>800</v>
      </c>
      <c r="I300" s="133"/>
      <c r="J300" s="18">
        <f t="shared" si="116"/>
        <v>800</v>
      </c>
      <c r="K300" s="133"/>
      <c r="L300" s="18">
        <f t="shared" si="118"/>
        <v>800</v>
      </c>
    </row>
    <row r="301" spans="1:12" ht="61.5" hidden="1" customHeight="1" x14ac:dyDescent="0.25">
      <c r="A301" s="168" t="s">
        <v>486</v>
      </c>
      <c r="B301" s="17" t="s">
        <v>209</v>
      </c>
      <c r="C301" s="17" t="s">
        <v>66</v>
      </c>
      <c r="D301" s="6" t="s">
        <v>489</v>
      </c>
      <c r="E301" s="17" t="s">
        <v>64</v>
      </c>
      <c r="F301" s="133">
        <f>F302</f>
        <v>68.5</v>
      </c>
      <c r="G301" s="133">
        <f t="shared" ref="G301:H302" si="127">G302</f>
        <v>0</v>
      </c>
      <c r="H301" s="133">
        <f t="shared" si="127"/>
        <v>68.5</v>
      </c>
      <c r="I301" s="133">
        <f>I302</f>
        <v>0</v>
      </c>
      <c r="J301" s="18">
        <f t="shared" si="116"/>
        <v>68.5</v>
      </c>
      <c r="K301" s="133">
        <f>K302</f>
        <v>0</v>
      </c>
      <c r="L301" s="18">
        <f t="shared" si="118"/>
        <v>68.5</v>
      </c>
    </row>
    <row r="302" spans="1:12" hidden="1" x14ac:dyDescent="0.25">
      <c r="A302" s="168" t="s">
        <v>87</v>
      </c>
      <c r="B302" s="17" t="s">
        <v>209</v>
      </c>
      <c r="C302" s="17" t="s">
        <v>66</v>
      </c>
      <c r="D302" s="6" t="s">
        <v>489</v>
      </c>
      <c r="E302" s="17" t="s">
        <v>484</v>
      </c>
      <c r="F302" s="133">
        <f>F303</f>
        <v>68.5</v>
      </c>
      <c r="G302" s="133">
        <f t="shared" si="127"/>
        <v>0</v>
      </c>
      <c r="H302" s="133">
        <f t="shared" si="127"/>
        <v>68.5</v>
      </c>
      <c r="I302" s="133">
        <f>I303</f>
        <v>0</v>
      </c>
      <c r="J302" s="18">
        <f t="shared" si="116"/>
        <v>68.5</v>
      </c>
      <c r="K302" s="133">
        <f>K303</f>
        <v>0</v>
      </c>
      <c r="L302" s="18">
        <f t="shared" si="118"/>
        <v>68.5</v>
      </c>
    </row>
    <row r="303" spans="1:12" ht="62.25" hidden="1" customHeight="1" x14ac:dyDescent="0.25">
      <c r="A303" s="168" t="s">
        <v>184</v>
      </c>
      <c r="B303" s="17" t="s">
        <v>209</v>
      </c>
      <c r="C303" s="17" t="s">
        <v>66</v>
      </c>
      <c r="D303" s="6" t="s">
        <v>489</v>
      </c>
      <c r="E303" s="17" t="s">
        <v>485</v>
      </c>
      <c r="F303" s="133">
        <v>68.5</v>
      </c>
      <c r="G303" s="5"/>
      <c r="H303" s="18">
        <f t="shared" si="120"/>
        <v>68.5</v>
      </c>
      <c r="I303" s="133"/>
      <c r="J303" s="18">
        <f t="shared" si="116"/>
        <v>68.5</v>
      </c>
      <c r="K303" s="133"/>
      <c r="L303" s="18">
        <f t="shared" si="118"/>
        <v>68.5</v>
      </c>
    </row>
    <row r="304" spans="1:12" hidden="1" x14ac:dyDescent="0.25">
      <c r="A304" s="168" t="s">
        <v>111</v>
      </c>
      <c r="B304" s="17" t="s">
        <v>209</v>
      </c>
      <c r="C304" s="17" t="s">
        <v>66</v>
      </c>
      <c r="D304" s="6" t="s">
        <v>487</v>
      </c>
      <c r="E304" s="17" t="s">
        <v>64</v>
      </c>
      <c r="F304" s="133">
        <f t="shared" ref="F304:K306" si="128">F305</f>
        <v>486.2</v>
      </c>
      <c r="G304" s="133">
        <f t="shared" si="128"/>
        <v>0</v>
      </c>
      <c r="H304" s="133">
        <f t="shared" si="128"/>
        <v>486.2</v>
      </c>
      <c r="I304" s="133">
        <f t="shared" si="128"/>
        <v>0</v>
      </c>
      <c r="J304" s="18">
        <f t="shared" si="116"/>
        <v>486.2</v>
      </c>
      <c r="K304" s="133">
        <f t="shared" si="128"/>
        <v>0</v>
      </c>
      <c r="L304" s="18">
        <f t="shared" si="118"/>
        <v>486.2</v>
      </c>
    </row>
    <row r="305" spans="1:12" ht="75.75" hidden="1" customHeight="1" x14ac:dyDescent="0.25">
      <c r="A305" s="168" t="s">
        <v>732</v>
      </c>
      <c r="B305" s="17" t="s">
        <v>209</v>
      </c>
      <c r="C305" s="17" t="s">
        <v>66</v>
      </c>
      <c r="D305" s="6" t="s">
        <v>219</v>
      </c>
      <c r="E305" s="17" t="s">
        <v>64</v>
      </c>
      <c r="F305" s="133">
        <f t="shared" si="128"/>
        <v>486.2</v>
      </c>
      <c r="G305" s="133">
        <f t="shared" si="128"/>
        <v>0</v>
      </c>
      <c r="H305" s="133">
        <f t="shared" si="128"/>
        <v>486.2</v>
      </c>
      <c r="I305" s="133">
        <f t="shared" si="128"/>
        <v>0</v>
      </c>
      <c r="J305" s="18">
        <f t="shared" si="116"/>
        <v>486.2</v>
      </c>
      <c r="K305" s="133">
        <f t="shared" si="128"/>
        <v>0</v>
      </c>
      <c r="L305" s="18">
        <f t="shared" si="118"/>
        <v>486.2</v>
      </c>
    </row>
    <row r="306" spans="1:12" ht="26.4" hidden="1" x14ac:dyDescent="0.25">
      <c r="A306" s="168" t="s">
        <v>85</v>
      </c>
      <c r="B306" s="17" t="s">
        <v>209</v>
      </c>
      <c r="C306" s="17" t="s">
        <v>66</v>
      </c>
      <c r="D306" s="6" t="s">
        <v>219</v>
      </c>
      <c r="E306" s="17">
        <v>200</v>
      </c>
      <c r="F306" s="133">
        <f t="shared" si="128"/>
        <v>486.2</v>
      </c>
      <c r="G306" s="133">
        <f t="shared" si="128"/>
        <v>0</v>
      </c>
      <c r="H306" s="133">
        <f t="shared" si="128"/>
        <v>486.2</v>
      </c>
      <c r="I306" s="133">
        <f t="shared" si="128"/>
        <v>0</v>
      </c>
      <c r="J306" s="18">
        <f t="shared" si="116"/>
        <v>486.2</v>
      </c>
      <c r="K306" s="133">
        <f t="shared" si="128"/>
        <v>0</v>
      </c>
      <c r="L306" s="18">
        <f t="shared" si="118"/>
        <v>486.2</v>
      </c>
    </row>
    <row r="307" spans="1:12" ht="30" hidden="1" customHeight="1" x14ac:dyDescent="0.25">
      <c r="A307" s="168" t="s">
        <v>86</v>
      </c>
      <c r="B307" s="17" t="s">
        <v>209</v>
      </c>
      <c r="C307" s="17" t="s">
        <v>66</v>
      </c>
      <c r="D307" s="6" t="s">
        <v>219</v>
      </c>
      <c r="E307" s="17">
        <v>240</v>
      </c>
      <c r="F307" s="133">
        <v>486.2</v>
      </c>
      <c r="G307" s="5"/>
      <c r="H307" s="18">
        <f t="shared" si="120"/>
        <v>486.2</v>
      </c>
      <c r="I307" s="133"/>
      <c r="J307" s="18">
        <f t="shared" si="116"/>
        <v>486.2</v>
      </c>
      <c r="K307" s="133"/>
      <c r="L307" s="18">
        <f t="shared" si="118"/>
        <v>486.2</v>
      </c>
    </row>
    <row r="308" spans="1:12" ht="15" customHeight="1" x14ac:dyDescent="0.25">
      <c r="A308" s="168" t="s">
        <v>795</v>
      </c>
      <c r="B308" s="17" t="s">
        <v>209</v>
      </c>
      <c r="C308" s="17" t="s">
        <v>78</v>
      </c>
      <c r="D308" s="6" t="s">
        <v>63</v>
      </c>
      <c r="E308" s="17" t="s">
        <v>64</v>
      </c>
      <c r="F308" s="126">
        <f>F309</f>
        <v>12903.3</v>
      </c>
      <c r="G308" s="126">
        <f t="shared" ref="G308:H309" si="129">G309</f>
        <v>0</v>
      </c>
      <c r="H308" s="126">
        <f t="shared" si="129"/>
        <v>12903.3</v>
      </c>
      <c r="I308" s="126">
        <f>I309+I317</f>
        <v>2811.4</v>
      </c>
      <c r="J308" s="18">
        <f>H308+I308</f>
        <v>15714.699999999999</v>
      </c>
      <c r="K308" s="126">
        <f>K309+K317</f>
        <v>-63.3</v>
      </c>
      <c r="L308" s="18">
        <f>J308+K308</f>
        <v>15651.4</v>
      </c>
    </row>
    <row r="309" spans="1:12" ht="30.6" customHeight="1" x14ac:dyDescent="0.25">
      <c r="A309" s="168" t="s">
        <v>915</v>
      </c>
      <c r="B309" s="17" t="s">
        <v>209</v>
      </c>
      <c r="C309" s="17" t="s">
        <v>78</v>
      </c>
      <c r="D309" s="6" t="s">
        <v>798</v>
      </c>
      <c r="E309" s="17" t="s">
        <v>64</v>
      </c>
      <c r="F309" s="126">
        <f>F310</f>
        <v>12903.3</v>
      </c>
      <c r="G309" s="126">
        <f t="shared" si="129"/>
        <v>0</v>
      </c>
      <c r="H309" s="126">
        <f t="shared" si="129"/>
        <v>12903.3</v>
      </c>
      <c r="I309" s="126">
        <f>I310</f>
        <v>0</v>
      </c>
      <c r="J309" s="18">
        <f t="shared" si="116"/>
        <v>12903.3</v>
      </c>
      <c r="K309" s="126">
        <f>K310</f>
        <v>-63.3</v>
      </c>
      <c r="L309" s="18">
        <f t="shared" ref="L309:L331" si="130">J309+K309</f>
        <v>12840</v>
      </c>
    </row>
    <row r="310" spans="1:12" ht="78" customHeight="1" x14ac:dyDescent="0.25">
      <c r="A310" s="168" t="s">
        <v>900</v>
      </c>
      <c r="B310" s="17" t="s">
        <v>209</v>
      </c>
      <c r="C310" s="17" t="s">
        <v>78</v>
      </c>
      <c r="D310" s="6" t="s">
        <v>800</v>
      </c>
      <c r="E310" s="17" t="s">
        <v>64</v>
      </c>
      <c r="F310" s="126">
        <f>F311+F314</f>
        <v>12903.3</v>
      </c>
      <c r="G310" s="126">
        <f t="shared" ref="G310:H310" si="131">G311+G314</f>
        <v>0</v>
      </c>
      <c r="H310" s="126">
        <f t="shared" si="131"/>
        <v>12903.3</v>
      </c>
      <c r="I310" s="126">
        <f>I311+I314</f>
        <v>0</v>
      </c>
      <c r="J310" s="18">
        <f t="shared" si="116"/>
        <v>12903.3</v>
      </c>
      <c r="K310" s="126">
        <f>K311+K314</f>
        <v>-63.3</v>
      </c>
      <c r="L310" s="18">
        <f t="shared" si="130"/>
        <v>12840</v>
      </c>
    </row>
    <row r="311" spans="1:12" ht="46.5" hidden="1" customHeight="1" x14ac:dyDescent="0.25">
      <c r="A311" s="168" t="s">
        <v>801</v>
      </c>
      <c r="B311" s="17" t="s">
        <v>209</v>
      </c>
      <c r="C311" s="17" t="s">
        <v>78</v>
      </c>
      <c r="D311" s="6" t="s">
        <v>802</v>
      </c>
      <c r="E311" s="17" t="s">
        <v>64</v>
      </c>
      <c r="F311" s="126">
        <f>F312</f>
        <v>12000</v>
      </c>
      <c r="G311" s="126">
        <f t="shared" ref="G311:H312" si="132">G312</f>
        <v>0</v>
      </c>
      <c r="H311" s="126">
        <f t="shared" si="132"/>
        <v>12000</v>
      </c>
      <c r="I311" s="126">
        <f>I312</f>
        <v>0</v>
      </c>
      <c r="J311" s="18">
        <f t="shared" si="116"/>
        <v>12000</v>
      </c>
      <c r="K311" s="126">
        <f>K312</f>
        <v>0</v>
      </c>
      <c r="L311" s="18">
        <f t="shared" si="130"/>
        <v>12000</v>
      </c>
    </row>
    <row r="312" spans="1:12" ht="17.399999999999999" hidden="1" customHeight="1" x14ac:dyDescent="0.25">
      <c r="A312" s="168" t="s">
        <v>136</v>
      </c>
      <c r="B312" s="17" t="s">
        <v>209</v>
      </c>
      <c r="C312" s="17" t="s">
        <v>78</v>
      </c>
      <c r="D312" s="6" t="s">
        <v>802</v>
      </c>
      <c r="E312" s="17">
        <v>500</v>
      </c>
      <c r="F312" s="126">
        <f>F313</f>
        <v>12000</v>
      </c>
      <c r="G312" s="126">
        <f t="shared" si="132"/>
        <v>0</v>
      </c>
      <c r="H312" s="126">
        <f t="shared" si="132"/>
        <v>12000</v>
      </c>
      <c r="I312" s="126">
        <f>I313</f>
        <v>0</v>
      </c>
      <c r="J312" s="18">
        <f t="shared" si="116"/>
        <v>12000</v>
      </c>
      <c r="K312" s="126">
        <f>K313</f>
        <v>0</v>
      </c>
      <c r="L312" s="18">
        <f t="shared" si="130"/>
        <v>12000</v>
      </c>
    </row>
    <row r="313" spans="1:12" ht="18.600000000000001" hidden="1" customHeight="1" x14ac:dyDescent="0.25">
      <c r="A313" s="168" t="s">
        <v>54</v>
      </c>
      <c r="B313" s="17" t="s">
        <v>209</v>
      </c>
      <c r="C313" s="17" t="s">
        <v>78</v>
      </c>
      <c r="D313" s="6" t="s">
        <v>802</v>
      </c>
      <c r="E313" s="17">
        <v>540</v>
      </c>
      <c r="F313" s="126">
        <v>12000</v>
      </c>
      <c r="G313" s="5"/>
      <c r="H313" s="18">
        <f t="shared" si="120"/>
        <v>12000</v>
      </c>
      <c r="I313" s="126"/>
      <c r="J313" s="18">
        <f t="shared" si="116"/>
        <v>12000</v>
      </c>
      <c r="K313" s="126"/>
      <c r="L313" s="18">
        <f t="shared" si="130"/>
        <v>12000</v>
      </c>
    </row>
    <row r="314" spans="1:12" ht="30.6" customHeight="1" x14ac:dyDescent="0.25">
      <c r="A314" s="12" t="s">
        <v>803</v>
      </c>
      <c r="B314" s="17" t="s">
        <v>209</v>
      </c>
      <c r="C314" s="17" t="s">
        <v>78</v>
      </c>
      <c r="D314" s="6" t="s">
        <v>804</v>
      </c>
      <c r="E314" s="17" t="s">
        <v>64</v>
      </c>
      <c r="F314" s="126">
        <f>F315</f>
        <v>903.3</v>
      </c>
      <c r="G314" s="126">
        <f t="shared" ref="G314:H315" si="133">G315</f>
        <v>0</v>
      </c>
      <c r="H314" s="126">
        <f t="shared" si="133"/>
        <v>903.3</v>
      </c>
      <c r="I314" s="126">
        <f>I315</f>
        <v>0</v>
      </c>
      <c r="J314" s="18">
        <f t="shared" si="116"/>
        <v>903.3</v>
      </c>
      <c r="K314" s="126">
        <f>K315</f>
        <v>-63.3</v>
      </c>
      <c r="L314" s="18">
        <f t="shared" si="130"/>
        <v>840</v>
      </c>
    </row>
    <row r="315" spans="1:12" ht="16.2" customHeight="1" x14ac:dyDescent="0.25">
      <c r="A315" s="168" t="s">
        <v>136</v>
      </c>
      <c r="B315" s="17" t="s">
        <v>209</v>
      </c>
      <c r="C315" s="17" t="s">
        <v>78</v>
      </c>
      <c r="D315" s="6" t="s">
        <v>804</v>
      </c>
      <c r="E315" s="17">
        <v>500</v>
      </c>
      <c r="F315" s="126">
        <f>F316</f>
        <v>903.3</v>
      </c>
      <c r="G315" s="126">
        <f t="shared" si="133"/>
        <v>0</v>
      </c>
      <c r="H315" s="126">
        <f t="shared" si="133"/>
        <v>903.3</v>
      </c>
      <c r="I315" s="126">
        <f>I316</f>
        <v>0</v>
      </c>
      <c r="J315" s="18">
        <f t="shared" si="116"/>
        <v>903.3</v>
      </c>
      <c r="K315" s="126">
        <f>K316</f>
        <v>-63.3</v>
      </c>
      <c r="L315" s="18">
        <f t="shared" si="130"/>
        <v>840</v>
      </c>
    </row>
    <row r="316" spans="1:12" ht="20.25" customHeight="1" x14ac:dyDescent="0.25">
      <c r="A316" s="168" t="s">
        <v>54</v>
      </c>
      <c r="B316" s="17" t="s">
        <v>209</v>
      </c>
      <c r="C316" s="17" t="s">
        <v>78</v>
      </c>
      <c r="D316" s="6" t="s">
        <v>804</v>
      </c>
      <c r="E316" s="17">
        <v>540</v>
      </c>
      <c r="F316" s="126">
        <v>903.3</v>
      </c>
      <c r="G316" s="5"/>
      <c r="H316" s="18">
        <f t="shared" si="120"/>
        <v>903.3</v>
      </c>
      <c r="I316" s="126"/>
      <c r="J316" s="18">
        <f t="shared" si="116"/>
        <v>903.3</v>
      </c>
      <c r="K316" s="126">
        <v>-63.3</v>
      </c>
      <c r="L316" s="18">
        <f t="shared" si="130"/>
        <v>840</v>
      </c>
    </row>
    <row r="317" spans="1:12" ht="26.4" hidden="1" x14ac:dyDescent="0.25">
      <c r="A317" s="9" t="s">
        <v>948</v>
      </c>
      <c r="B317" s="59" t="s">
        <v>209</v>
      </c>
      <c r="C317" s="59" t="s">
        <v>78</v>
      </c>
      <c r="D317" s="54" t="s">
        <v>945</v>
      </c>
      <c r="E317" s="59" t="s">
        <v>64</v>
      </c>
      <c r="F317" s="56"/>
      <c r="G317" s="5"/>
      <c r="H317" s="18"/>
      <c r="I317" s="56">
        <f>I318</f>
        <v>2811.4</v>
      </c>
      <c r="J317" s="18">
        <f t="shared" si="116"/>
        <v>2811.4</v>
      </c>
      <c r="K317" s="56">
        <f>K318</f>
        <v>0</v>
      </c>
      <c r="L317" s="18">
        <f t="shared" si="130"/>
        <v>2811.4</v>
      </c>
    </row>
    <row r="318" spans="1:12" ht="39.6" hidden="1" x14ac:dyDescent="0.25">
      <c r="A318" s="9" t="s">
        <v>949</v>
      </c>
      <c r="B318" s="59" t="s">
        <v>209</v>
      </c>
      <c r="C318" s="59" t="s">
        <v>78</v>
      </c>
      <c r="D318" s="54" t="s">
        <v>946</v>
      </c>
      <c r="E318" s="59" t="s">
        <v>64</v>
      </c>
      <c r="F318" s="56"/>
      <c r="G318" s="5"/>
      <c r="H318" s="18"/>
      <c r="I318" s="56">
        <f>I319</f>
        <v>2811.4</v>
      </c>
      <c r="J318" s="18">
        <f t="shared" si="116"/>
        <v>2811.4</v>
      </c>
      <c r="K318" s="56">
        <f>K319</f>
        <v>0</v>
      </c>
      <c r="L318" s="18">
        <f t="shared" si="130"/>
        <v>2811.4</v>
      </c>
    </row>
    <row r="319" spans="1:12" ht="52.8" hidden="1" x14ac:dyDescent="0.25">
      <c r="A319" s="9" t="s">
        <v>950</v>
      </c>
      <c r="B319" s="59" t="s">
        <v>209</v>
      </c>
      <c r="C319" s="59" t="s">
        <v>78</v>
      </c>
      <c r="D319" s="54" t="s">
        <v>947</v>
      </c>
      <c r="E319" s="59" t="s">
        <v>64</v>
      </c>
      <c r="F319" s="56"/>
      <c r="G319" s="5"/>
      <c r="H319" s="18"/>
      <c r="I319" s="56">
        <f>I320</f>
        <v>2811.4</v>
      </c>
      <c r="J319" s="18">
        <f t="shared" si="116"/>
        <v>2811.4</v>
      </c>
      <c r="K319" s="56">
        <f>K320</f>
        <v>0</v>
      </c>
      <c r="L319" s="18">
        <f t="shared" si="130"/>
        <v>2811.4</v>
      </c>
    </row>
    <row r="320" spans="1:12" ht="26.4" hidden="1" x14ac:dyDescent="0.25">
      <c r="A320" s="9" t="s">
        <v>85</v>
      </c>
      <c r="B320" s="59" t="s">
        <v>209</v>
      </c>
      <c r="C320" s="59" t="s">
        <v>78</v>
      </c>
      <c r="D320" s="54" t="s">
        <v>947</v>
      </c>
      <c r="E320" s="59" t="s">
        <v>480</v>
      </c>
      <c r="F320" s="56"/>
      <c r="G320" s="5"/>
      <c r="H320" s="18"/>
      <c r="I320" s="56">
        <f>I321</f>
        <v>2811.4</v>
      </c>
      <c r="J320" s="18">
        <f t="shared" si="116"/>
        <v>2811.4</v>
      </c>
      <c r="K320" s="56">
        <f>K321</f>
        <v>0</v>
      </c>
      <c r="L320" s="18">
        <f t="shared" si="130"/>
        <v>2811.4</v>
      </c>
    </row>
    <row r="321" spans="1:12" ht="26.4" hidden="1" x14ac:dyDescent="0.25">
      <c r="A321" s="9" t="s">
        <v>86</v>
      </c>
      <c r="B321" s="59" t="s">
        <v>209</v>
      </c>
      <c r="C321" s="59" t="s">
        <v>78</v>
      </c>
      <c r="D321" s="54" t="s">
        <v>947</v>
      </c>
      <c r="E321" s="59" t="s">
        <v>476</v>
      </c>
      <c r="F321" s="56"/>
      <c r="G321" s="5"/>
      <c r="H321" s="18"/>
      <c r="I321" s="56">
        <v>2811.4</v>
      </c>
      <c r="J321" s="18">
        <f t="shared" si="116"/>
        <v>2811.4</v>
      </c>
      <c r="K321" s="56"/>
      <c r="L321" s="18">
        <f t="shared" si="130"/>
        <v>2811.4</v>
      </c>
    </row>
    <row r="322" spans="1:12" ht="26.4" x14ac:dyDescent="0.25">
      <c r="A322" s="9" t="s">
        <v>938</v>
      </c>
      <c r="B322" s="59" t="s">
        <v>209</v>
      </c>
      <c r="C322" s="59" t="s">
        <v>209</v>
      </c>
      <c r="D322" s="59" t="s">
        <v>63</v>
      </c>
      <c r="E322" s="59" t="s">
        <v>575</v>
      </c>
      <c r="F322" s="56">
        <f>F323</f>
        <v>0</v>
      </c>
      <c r="G322" s="56">
        <f t="shared" ref="G322:H324" si="134">G323</f>
        <v>1689.6</v>
      </c>
      <c r="H322" s="56">
        <f>H323</f>
        <v>1689.6</v>
      </c>
      <c r="I322" s="56">
        <f>I323+I328</f>
        <v>10000</v>
      </c>
      <c r="J322" s="18">
        <f t="shared" si="116"/>
        <v>11689.6</v>
      </c>
      <c r="K322" s="56">
        <f>K323+K328</f>
        <v>2771.4</v>
      </c>
      <c r="L322" s="18">
        <f t="shared" si="130"/>
        <v>14461</v>
      </c>
    </row>
    <row r="323" spans="1:12" ht="16.2" hidden="1" customHeight="1" x14ac:dyDescent="0.25">
      <c r="A323" s="9" t="s">
        <v>376</v>
      </c>
      <c r="B323" s="59" t="s">
        <v>209</v>
      </c>
      <c r="C323" s="59" t="s">
        <v>209</v>
      </c>
      <c r="D323" s="54" t="s">
        <v>110</v>
      </c>
      <c r="E323" s="59" t="s">
        <v>64</v>
      </c>
      <c r="F323" s="56">
        <f>F324</f>
        <v>0</v>
      </c>
      <c r="G323" s="56">
        <f t="shared" si="134"/>
        <v>1689.6</v>
      </c>
      <c r="H323" s="56">
        <f>H324</f>
        <v>1689.6</v>
      </c>
      <c r="I323" s="56">
        <f>I324</f>
        <v>0</v>
      </c>
      <c r="J323" s="18">
        <f t="shared" si="116"/>
        <v>1689.6</v>
      </c>
      <c r="K323" s="56">
        <f>K324</f>
        <v>0</v>
      </c>
      <c r="L323" s="18">
        <f t="shared" si="130"/>
        <v>1689.6</v>
      </c>
    </row>
    <row r="324" spans="1:12" ht="15.6" hidden="1" customHeight="1" x14ac:dyDescent="0.25">
      <c r="A324" s="9" t="s">
        <v>111</v>
      </c>
      <c r="B324" s="59" t="s">
        <v>209</v>
      </c>
      <c r="C324" s="59" t="s">
        <v>209</v>
      </c>
      <c r="D324" s="54" t="s">
        <v>112</v>
      </c>
      <c r="E324" s="59" t="s">
        <v>64</v>
      </c>
      <c r="F324" s="56">
        <f>F325</f>
        <v>0</v>
      </c>
      <c r="G324" s="56">
        <f t="shared" si="134"/>
        <v>1689.6</v>
      </c>
      <c r="H324" s="56">
        <f t="shared" si="134"/>
        <v>1689.6</v>
      </c>
      <c r="I324" s="56">
        <f>I325</f>
        <v>0</v>
      </c>
      <c r="J324" s="18">
        <f t="shared" si="116"/>
        <v>1689.6</v>
      </c>
      <c r="K324" s="56">
        <f>K325</f>
        <v>0</v>
      </c>
      <c r="L324" s="18">
        <f t="shared" si="130"/>
        <v>1689.6</v>
      </c>
    </row>
    <row r="325" spans="1:12" ht="52.8" hidden="1" x14ac:dyDescent="0.25">
      <c r="A325" s="9" t="s">
        <v>939</v>
      </c>
      <c r="B325" s="59" t="s">
        <v>209</v>
      </c>
      <c r="C325" s="59" t="s">
        <v>209</v>
      </c>
      <c r="D325" s="54" t="s">
        <v>937</v>
      </c>
      <c r="E325" s="59" t="s">
        <v>64</v>
      </c>
      <c r="F325" s="56">
        <f>F326</f>
        <v>0</v>
      </c>
      <c r="G325" s="56">
        <f>G326</f>
        <v>1689.6</v>
      </c>
      <c r="H325" s="56">
        <f>H326</f>
        <v>1689.6</v>
      </c>
      <c r="I325" s="56">
        <f>I326</f>
        <v>0</v>
      </c>
      <c r="J325" s="18">
        <f t="shared" si="116"/>
        <v>1689.6</v>
      </c>
      <c r="K325" s="56">
        <f>K326</f>
        <v>0</v>
      </c>
      <c r="L325" s="18">
        <f t="shared" si="130"/>
        <v>1689.6</v>
      </c>
    </row>
    <row r="326" spans="1:12" ht="26.4" hidden="1" x14ac:dyDescent="0.25">
      <c r="A326" s="9" t="s">
        <v>565</v>
      </c>
      <c r="B326" s="59" t="s">
        <v>209</v>
      </c>
      <c r="C326" s="59" t="s">
        <v>209</v>
      </c>
      <c r="D326" s="54" t="s">
        <v>937</v>
      </c>
      <c r="E326" s="59" t="s">
        <v>480</v>
      </c>
      <c r="F326" s="56">
        <f>F327</f>
        <v>0</v>
      </c>
      <c r="G326" s="56">
        <f>G327</f>
        <v>1689.6</v>
      </c>
      <c r="H326" s="56">
        <f>H327</f>
        <v>1689.6</v>
      </c>
      <c r="I326" s="56">
        <f>I327</f>
        <v>0</v>
      </c>
      <c r="J326" s="18">
        <f t="shared" si="116"/>
        <v>1689.6</v>
      </c>
      <c r="K326" s="56">
        <f>K327</f>
        <v>0</v>
      </c>
      <c r="L326" s="18">
        <f t="shared" si="130"/>
        <v>1689.6</v>
      </c>
    </row>
    <row r="327" spans="1:12" ht="29.25" hidden="1" customHeight="1" x14ac:dyDescent="0.25">
      <c r="A327" s="9" t="s">
        <v>86</v>
      </c>
      <c r="B327" s="59" t="s">
        <v>209</v>
      </c>
      <c r="C327" s="59" t="s">
        <v>209</v>
      </c>
      <c r="D327" s="54" t="s">
        <v>937</v>
      </c>
      <c r="E327" s="59" t="s">
        <v>476</v>
      </c>
      <c r="F327" s="56">
        <v>0</v>
      </c>
      <c r="G327" s="18">
        <v>1689.6</v>
      </c>
      <c r="H327" s="18">
        <f>F327+G327</f>
        <v>1689.6</v>
      </c>
      <c r="I327" s="56"/>
      <c r="J327" s="18">
        <f t="shared" si="116"/>
        <v>1689.6</v>
      </c>
      <c r="K327" s="56"/>
      <c r="L327" s="18">
        <f t="shared" si="130"/>
        <v>1689.6</v>
      </c>
    </row>
    <row r="328" spans="1:12" ht="29.25" customHeight="1" x14ac:dyDescent="0.25">
      <c r="A328" s="168" t="s">
        <v>915</v>
      </c>
      <c r="B328" s="59" t="s">
        <v>209</v>
      </c>
      <c r="C328" s="59" t="s">
        <v>209</v>
      </c>
      <c r="D328" s="54" t="s">
        <v>798</v>
      </c>
      <c r="E328" s="59" t="s">
        <v>64</v>
      </c>
      <c r="F328" s="56"/>
      <c r="G328" s="5"/>
      <c r="H328" s="18"/>
      <c r="I328" s="56">
        <f>I329</f>
        <v>10000</v>
      </c>
      <c r="J328" s="18">
        <f t="shared" si="116"/>
        <v>10000</v>
      </c>
      <c r="K328" s="56">
        <f>K329</f>
        <v>2771.4</v>
      </c>
      <c r="L328" s="18">
        <f t="shared" si="130"/>
        <v>12771.4</v>
      </c>
    </row>
    <row r="329" spans="1:12" ht="29.25" customHeight="1" x14ac:dyDescent="0.25">
      <c r="A329" s="9" t="s">
        <v>954</v>
      </c>
      <c r="B329" s="59" t="s">
        <v>209</v>
      </c>
      <c r="C329" s="59" t="s">
        <v>209</v>
      </c>
      <c r="D329" s="54" t="s">
        <v>952</v>
      </c>
      <c r="E329" s="59" t="s">
        <v>64</v>
      </c>
      <c r="F329" s="56"/>
      <c r="G329" s="5"/>
      <c r="H329" s="18"/>
      <c r="I329" s="56">
        <f>I330</f>
        <v>10000</v>
      </c>
      <c r="J329" s="18">
        <f t="shared" si="116"/>
        <v>10000</v>
      </c>
      <c r="K329" s="56">
        <f>K330</f>
        <v>2771.4</v>
      </c>
      <c r="L329" s="18">
        <f t="shared" si="130"/>
        <v>12771.4</v>
      </c>
    </row>
    <row r="330" spans="1:12" ht="29.25" customHeight="1" x14ac:dyDescent="0.25">
      <c r="A330" s="9" t="s">
        <v>955</v>
      </c>
      <c r="B330" s="59" t="s">
        <v>209</v>
      </c>
      <c r="C330" s="59" t="s">
        <v>209</v>
      </c>
      <c r="D330" s="54" t="s">
        <v>953</v>
      </c>
      <c r="E330" s="59" t="s">
        <v>64</v>
      </c>
      <c r="F330" s="56"/>
      <c r="G330" s="5"/>
      <c r="H330" s="18"/>
      <c r="I330" s="56">
        <f>I331</f>
        <v>10000</v>
      </c>
      <c r="J330" s="18">
        <f t="shared" si="116"/>
        <v>10000</v>
      </c>
      <c r="K330" s="56">
        <f>K331</f>
        <v>2771.4</v>
      </c>
      <c r="L330" s="18">
        <f t="shared" si="130"/>
        <v>12771.4</v>
      </c>
    </row>
    <row r="331" spans="1:12" ht="19.8" customHeight="1" x14ac:dyDescent="0.25">
      <c r="A331" s="10" t="s">
        <v>136</v>
      </c>
      <c r="B331" s="59" t="s">
        <v>209</v>
      </c>
      <c r="C331" s="59" t="s">
        <v>209</v>
      </c>
      <c r="D331" s="54" t="s">
        <v>953</v>
      </c>
      <c r="E331" s="59" t="s">
        <v>515</v>
      </c>
      <c r="F331" s="56"/>
      <c r="G331" s="5"/>
      <c r="H331" s="18"/>
      <c r="I331" s="56">
        <f>I332</f>
        <v>10000</v>
      </c>
      <c r="J331" s="18">
        <f t="shared" si="116"/>
        <v>10000</v>
      </c>
      <c r="K331" s="56">
        <f>K332</f>
        <v>2771.4</v>
      </c>
      <c r="L331" s="18">
        <f t="shared" si="130"/>
        <v>12771.4</v>
      </c>
    </row>
    <row r="332" spans="1:12" ht="18" customHeight="1" x14ac:dyDescent="0.25">
      <c r="A332" s="9" t="s">
        <v>54</v>
      </c>
      <c r="B332" s="59" t="s">
        <v>209</v>
      </c>
      <c r="C332" s="59" t="s">
        <v>209</v>
      </c>
      <c r="D332" s="54" t="s">
        <v>953</v>
      </c>
      <c r="E332" s="59" t="s">
        <v>550</v>
      </c>
      <c r="F332" s="56"/>
      <c r="G332" s="5"/>
      <c r="H332" s="18"/>
      <c r="I332" s="56">
        <v>10000</v>
      </c>
      <c r="J332" s="18">
        <f>H332+I332</f>
        <v>10000</v>
      </c>
      <c r="K332" s="56">
        <v>2771.4</v>
      </c>
      <c r="L332" s="18">
        <f>J332+K332</f>
        <v>12771.4</v>
      </c>
    </row>
    <row r="333" spans="1:12" ht="18.75" customHeight="1" x14ac:dyDescent="0.25">
      <c r="A333" s="132" t="s">
        <v>220</v>
      </c>
      <c r="B333" s="32" t="s">
        <v>108</v>
      </c>
      <c r="C333" s="32" t="s">
        <v>62</v>
      </c>
      <c r="D333" s="33" t="s">
        <v>63</v>
      </c>
      <c r="E333" s="32" t="s">
        <v>64</v>
      </c>
      <c r="F333" s="100">
        <f>F334+F364+F406+F435</f>
        <v>1085194.7999999998</v>
      </c>
      <c r="G333" s="100">
        <f t="shared" ref="G333:H333" si="135">G334+G364+G406+G435</f>
        <v>65192.999999999993</v>
      </c>
      <c r="H333" s="100">
        <f t="shared" si="135"/>
        <v>1150387.7999999998</v>
      </c>
      <c r="I333" s="100">
        <f>I334+I364+I406+I435</f>
        <v>29884.599999999995</v>
      </c>
      <c r="J333" s="22">
        <f t="shared" si="116"/>
        <v>1180272.3999999999</v>
      </c>
      <c r="K333" s="100">
        <f>K334+K364+K406+K435</f>
        <v>-720.40000000000009</v>
      </c>
      <c r="L333" s="22">
        <f t="shared" ref="L333:L406" si="136">J333+K333</f>
        <v>1179552</v>
      </c>
    </row>
    <row r="334" spans="1:12" x14ac:dyDescent="0.25">
      <c r="A334" s="168" t="s">
        <v>221</v>
      </c>
      <c r="B334" s="17" t="s">
        <v>108</v>
      </c>
      <c r="C334" s="17" t="s">
        <v>61</v>
      </c>
      <c r="D334" s="6" t="s">
        <v>63</v>
      </c>
      <c r="E334" s="17" t="s">
        <v>64</v>
      </c>
      <c r="F334" s="133">
        <f>F336+F344+F349+F354+F359</f>
        <v>360860.89999999997</v>
      </c>
      <c r="G334" s="133">
        <f t="shared" ref="G334:H334" si="137">G336+G344+G349+G354+G359</f>
        <v>24441.599999999999</v>
      </c>
      <c r="H334" s="133">
        <f t="shared" si="137"/>
        <v>385302.49999999994</v>
      </c>
      <c r="I334" s="133">
        <f>I336+I344+I349+I354+I359</f>
        <v>21233.1</v>
      </c>
      <c r="J334" s="18">
        <f t="shared" si="116"/>
        <v>406535.59999999992</v>
      </c>
      <c r="K334" s="133">
        <f>K336+K344+K349+K354+K359</f>
        <v>2279.6</v>
      </c>
      <c r="L334" s="18">
        <f t="shared" si="136"/>
        <v>408815.1999999999</v>
      </c>
    </row>
    <row r="335" spans="1:12" ht="36" customHeight="1" x14ac:dyDescent="0.25">
      <c r="A335" s="168" t="s">
        <v>665</v>
      </c>
      <c r="B335" s="17" t="s">
        <v>108</v>
      </c>
      <c r="C335" s="17" t="s">
        <v>61</v>
      </c>
      <c r="D335" s="6" t="s">
        <v>212</v>
      </c>
      <c r="E335" s="17" t="s">
        <v>64</v>
      </c>
      <c r="F335" s="133">
        <f>F336+F344+F349+F354</f>
        <v>360233.89999999997</v>
      </c>
      <c r="G335" s="133">
        <f t="shared" ref="G335:H335" si="138">G336+G344+G349+G354</f>
        <v>24441.599999999999</v>
      </c>
      <c r="H335" s="133">
        <f t="shared" si="138"/>
        <v>384675.49999999994</v>
      </c>
      <c r="I335" s="133">
        <f>I336+I344+I349+I354</f>
        <v>21233.1</v>
      </c>
      <c r="J335" s="18">
        <f t="shared" si="116"/>
        <v>405908.59999999992</v>
      </c>
      <c r="K335" s="133">
        <f>K336+K344+K349+K354</f>
        <v>2279.6</v>
      </c>
      <c r="L335" s="18">
        <f t="shared" si="136"/>
        <v>408188.1999999999</v>
      </c>
    </row>
    <row r="336" spans="1:12" ht="26.4" x14ac:dyDescent="0.25">
      <c r="A336" s="168" t="s">
        <v>222</v>
      </c>
      <c r="B336" s="17" t="s">
        <v>108</v>
      </c>
      <c r="C336" s="17" t="s">
        <v>61</v>
      </c>
      <c r="D336" s="6" t="s">
        <v>223</v>
      </c>
      <c r="E336" s="17" t="s">
        <v>64</v>
      </c>
      <c r="F336" s="133">
        <f>F337</f>
        <v>293948</v>
      </c>
      <c r="G336" s="133">
        <f t="shared" ref="G336:H336" si="139">G337</f>
        <v>24441.599999999999</v>
      </c>
      <c r="H336" s="133">
        <f t="shared" si="139"/>
        <v>318389.59999999998</v>
      </c>
      <c r="I336" s="133">
        <f>I337</f>
        <v>2978.1</v>
      </c>
      <c r="J336" s="18">
        <f t="shared" si="116"/>
        <v>321367.69999999995</v>
      </c>
      <c r="K336" s="133">
        <f>K337</f>
        <v>2279.6</v>
      </c>
      <c r="L336" s="18">
        <f t="shared" si="136"/>
        <v>323647.29999999993</v>
      </c>
    </row>
    <row r="337" spans="1:12" ht="66" x14ac:dyDescent="0.25">
      <c r="A337" s="168" t="s">
        <v>224</v>
      </c>
      <c r="B337" s="17" t="s">
        <v>108</v>
      </c>
      <c r="C337" s="17" t="s">
        <v>61</v>
      </c>
      <c r="D337" s="6" t="s">
        <v>225</v>
      </c>
      <c r="E337" s="17" t="s">
        <v>64</v>
      </c>
      <c r="F337" s="133">
        <f>F338+F341</f>
        <v>293948</v>
      </c>
      <c r="G337" s="133">
        <f t="shared" ref="G337:H337" si="140">G338+G341</f>
        <v>24441.599999999999</v>
      </c>
      <c r="H337" s="133">
        <f t="shared" si="140"/>
        <v>318389.59999999998</v>
      </c>
      <c r="I337" s="133">
        <f>I338+I341</f>
        <v>2978.1</v>
      </c>
      <c r="J337" s="18">
        <f t="shared" si="116"/>
        <v>321367.69999999995</v>
      </c>
      <c r="K337" s="133">
        <f>K338+K341</f>
        <v>2279.6</v>
      </c>
      <c r="L337" s="18">
        <f t="shared" si="136"/>
        <v>323647.29999999993</v>
      </c>
    </row>
    <row r="338" spans="1:12" ht="39.6" hidden="1" x14ac:dyDescent="0.25">
      <c r="A338" s="168" t="s">
        <v>226</v>
      </c>
      <c r="B338" s="17" t="s">
        <v>108</v>
      </c>
      <c r="C338" s="17" t="s">
        <v>61</v>
      </c>
      <c r="D338" s="6" t="s">
        <v>227</v>
      </c>
      <c r="E338" s="17" t="s">
        <v>64</v>
      </c>
      <c r="F338" s="133">
        <f>F339</f>
        <v>188222</v>
      </c>
      <c r="G338" s="133">
        <f t="shared" ref="G338:H339" si="141">G339</f>
        <v>19184.8</v>
      </c>
      <c r="H338" s="133">
        <f t="shared" si="141"/>
        <v>207406.8</v>
      </c>
      <c r="I338" s="133">
        <f>I339</f>
        <v>0</v>
      </c>
      <c r="J338" s="18">
        <f t="shared" si="116"/>
        <v>207406.8</v>
      </c>
      <c r="K338" s="133">
        <f>K339</f>
        <v>0</v>
      </c>
      <c r="L338" s="18">
        <f t="shared" si="136"/>
        <v>207406.8</v>
      </c>
    </row>
    <row r="339" spans="1:12" ht="31.5" hidden="1" customHeight="1" x14ac:dyDescent="0.25">
      <c r="A339" s="168" t="s">
        <v>166</v>
      </c>
      <c r="B339" s="17" t="s">
        <v>108</v>
      </c>
      <c r="C339" s="17" t="s">
        <v>61</v>
      </c>
      <c r="D339" s="6" t="s">
        <v>227</v>
      </c>
      <c r="E339" s="17">
        <v>600</v>
      </c>
      <c r="F339" s="133">
        <f>F340</f>
        <v>188222</v>
      </c>
      <c r="G339" s="133">
        <f t="shared" si="141"/>
        <v>19184.8</v>
      </c>
      <c r="H339" s="133">
        <f t="shared" si="141"/>
        <v>207406.8</v>
      </c>
      <c r="I339" s="133">
        <f>I340</f>
        <v>0</v>
      </c>
      <c r="J339" s="18">
        <f t="shared" si="116"/>
        <v>207406.8</v>
      </c>
      <c r="K339" s="133">
        <f>K340</f>
        <v>0</v>
      </c>
      <c r="L339" s="18">
        <f t="shared" si="136"/>
        <v>207406.8</v>
      </c>
    </row>
    <row r="340" spans="1:12" hidden="1" x14ac:dyDescent="0.25">
      <c r="A340" s="168" t="s">
        <v>174</v>
      </c>
      <c r="B340" s="17" t="s">
        <v>108</v>
      </c>
      <c r="C340" s="17" t="s">
        <v>61</v>
      </c>
      <c r="D340" s="6" t="s">
        <v>227</v>
      </c>
      <c r="E340" s="17">
        <v>610</v>
      </c>
      <c r="F340" s="133">
        <v>188222</v>
      </c>
      <c r="G340" s="18">
        <v>19184.8</v>
      </c>
      <c r="H340" s="18">
        <f t="shared" si="120"/>
        <v>207406.8</v>
      </c>
      <c r="I340" s="133"/>
      <c r="J340" s="18">
        <f t="shared" si="116"/>
        <v>207406.8</v>
      </c>
      <c r="K340" s="133"/>
      <c r="L340" s="18">
        <f t="shared" si="136"/>
        <v>207406.8</v>
      </c>
    </row>
    <row r="341" spans="1:12" ht="39.6" x14ac:dyDescent="0.25">
      <c r="A341" s="168" t="s">
        <v>228</v>
      </c>
      <c r="B341" s="17" t="s">
        <v>108</v>
      </c>
      <c r="C341" s="17" t="s">
        <v>61</v>
      </c>
      <c r="D341" s="6" t="s">
        <v>229</v>
      </c>
      <c r="E341" s="17" t="s">
        <v>64</v>
      </c>
      <c r="F341" s="133">
        <f>F342</f>
        <v>105726</v>
      </c>
      <c r="G341" s="133">
        <f t="shared" ref="G341:H342" si="142">G342</f>
        <v>5256.8</v>
      </c>
      <c r="H341" s="133">
        <f t="shared" si="142"/>
        <v>110982.8</v>
      </c>
      <c r="I341" s="133">
        <f>I342</f>
        <v>2978.1</v>
      </c>
      <c r="J341" s="18">
        <f t="shared" si="116"/>
        <v>113960.90000000001</v>
      </c>
      <c r="K341" s="133">
        <f>K342</f>
        <v>2279.6</v>
      </c>
      <c r="L341" s="18">
        <f t="shared" si="136"/>
        <v>116240.50000000001</v>
      </c>
    </row>
    <row r="342" spans="1:12" ht="27" customHeight="1" x14ac:dyDescent="0.25">
      <c r="A342" s="168" t="s">
        <v>166</v>
      </c>
      <c r="B342" s="17" t="s">
        <v>108</v>
      </c>
      <c r="C342" s="17" t="s">
        <v>61</v>
      </c>
      <c r="D342" s="6" t="s">
        <v>229</v>
      </c>
      <c r="E342" s="17">
        <v>600</v>
      </c>
      <c r="F342" s="133">
        <f>F343</f>
        <v>105726</v>
      </c>
      <c r="G342" s="133">
        <f t="shared" si="142"/>
        <v>5256.8</v>
      </c>
      <c r="H342" s="133">
        <f t="shared" si="142"/>
        <v>110982.8</v>
      </c>
      <c r="I342" s="133">
        <f>I343</f>
        <v>2978.1</v>
      </c>
      <c r="J342" s="18">
        <f t="shared" si="116"/>
        <v>113960.90000000001</v>
      </c>
      <c r="K342" s="133">
        <f>K343</f>
        <v>2279.6</v>
      </c>
      <c r="L342" s="18">
        <f t="shared" si="136"/>
        <v>116240.50000000001</v>
      </c>
    </row>
    <row r="343" spans="1:12" x14ac:dyDescent="0.25">
      <c r="A343" s="168" t="s">
        <v>174</v>
      </c>
      <c r="B343" s="17" t="s">
        <v>108</v>
      </c>
      <c r="C343" s="17" t="s">
        <v>61</v>
      </c>
      <c r="D343" s="6" t="s">
        <v>229</v>
      </c>
      <c r="E343" s="17">
        <v>610</v>
      </c>
      <c r="F343" s="133">
        <v>105726</v>
      </c>
      <c r="G343" s="18">
        <f>5586.5-329.7</f>
        <v>5256.8</v>
      </c>
      <c r="H343" s="18">
        <f t="shared" si="120"/>
        <v>110982.8</v>
      </c>
      <c r="I343" s="133">
        <v>2978.1</v>
      </c>
      <c r="J343" s="18">
        <f t="shared" si="116"/>
        <v>113960.90000000001</v>
      </c>
      <c r="K343" s="133">
        <v>2279.6</v>
      </c>
      <c r="L343" s="18">
        <f t="shared" si="136"/>
        <v>116240.50000000001</v>
      </c>
    </row>
    <row r="344" spans="1:12" hidden="1" x14ac:dyDescent="0.25">
      <c r="A344" s="168" t="s">
        <v>230</v>
      </c>
      <c r="B344" s="17" t="s">
        <v>108</v>
      </c>
      <c r="C344" s="17" t="s">
        <v>61</v>
      </c>
      <c r="D344" s="6" t="s">
        <v>236</v>
      </c>
      <c r="E344" s="17" t="s">
        <v>64</v>
      </c>
      <c r="F344" s="133">
        <f t="shared" ref="F344:K347" si="143">F345</f>
        <v>40</v>
      </c>
      <c r="G344" s="133">
        <f t="shared" si="143"/>
        <v>0</v>
      </c>
      <c r="H344" s="133">
        <f t="shared" si="143"/>
        <v>40</v>
      </c>
      <c r="I344" s="133">
        <f t="shared" si="143"/>
        <v>0</v>
      </c>
      <c r="J344" s="18">
        <f t="shared" si="116"/>
        <v>40</v>
      </c>
      <c r="K344" s="133">
        <f t="shared" si="143"/>
        <v>0</v>
      </c>
      <c r="L344" s="18">
        <f t="shared" si="136"/>
        <v>40</v>
      </c>
    </row>
    <row r="345" spans="1:12" ht="26.4" hidden="1" x14ac:dyDescent="0.25">
      <c r="A345" s="168" t="s">
        <v>232</v>
      </c>
      <c r="B345" s="17" t="s">
        <v>108</v>
      </c>
      <c r="C345" s="17" t="s">
        <v>61</v>
      </c>
      <c r="D345" s="6" t="s">
        <v>238</v>
      </c>
      <c r="E345" s="17" t="s">
        <v>64</v>
      </c>
      <c r="F345" s="133">
        <f t="shared" si="143"/>
        <v>40</v>
      </c>
      <c r="G345" s="133">
        <f t="shared" si="143"/>
        <v>0</v>
      </c>
      <c r="H345" s="133">
        <f t="shared" si="143"/>
        <v>40</v>
      </c>
      <c r="I345" s="133">
        <f t="shared" si="143"/>
        <v>0</v>
      </c>
      <c r="J345" s="18">
        <f t="shared" si="116"/>
        <v>40</v>
      </c>
      <c r="K345" s="133">
        <f t="shared" si="143"/>
        <v>0</v>
      </c>
      <c r="L345" s="18">
        <f t="shared" si="136"/>
        <v>40</v>
      </c>
    </row>
    <row r="346" spans="1:12" ht="26.4" hidden="1" x14ac:dyDescent="0.25">
      <c r="A346" s="168" t="s">
        <v>234</v>
      </c>
      <c r="B346" s="17" t="s">
        <v>108</v>
      </c>
      <c r="C346" s="17" t="s">
        <v>61</v>
      </c>
      <c r="D346" s="6" t="s">
        <v>775</v>
      </c>
      <c r="E346" s="17" t="s">
        <v>64</v>
      </c>
      <c r="F346" s="133">
        <f t="shared" si="143"/>
        <v>40</v>
      </c>
      <c r="G346" s="133">
        <f t="shared" si="143"/>
        <v>0</v>
      </c>
      <c r="H346" s="133">
        <f t="shared" si="143"/>
        <v>40</v>
      </c>
      <c r="I346" s="133">
        <f t="shared" si="143"/>
        <v>0</v>
      </c>
      <c r="J346" s="18">
        <f t="shared" ref="J346:J409" si="144">H346+I346</f>
        <v>40</v>
      </c>
      <c r="K346" s="133">
        <f t="shared" si="143"/>
        <v>0</v>
      </c>
      <c r="L346" s="18">
        <f t="shared" si="136"/>
        <v>40</v>
      </c>
    </row>
    <row r="347" spans="1:12" ht="28.5" hidden="1" customHeight="1" x14ac:dyDescent="0.25">
      <c r="A347" s="168" t="s">
        <v>166</v>
      </c>
      <c r="B347" s="17" t="s">
        <v>108</v>
      </c>
      <c r="C347" s="17" t="s">
        <v>61</v>
      </c>
      <c r="D347" s="6" t="s">
        <v>775</v>
      </c>
      <c r="E347" s="17">
        <v>600</v>
      </c>
      <c r="F347" s="133">
        <f t="shared" si="143"/>
        <v>40</v>
      </c>
      <c r="G347" s="133">
        <f t="shared" si="143"/>
        <v>0</v>
      </c>
      <c r="H347" s="133">
        <f t="shared" si="143"/>
        <v>40</v>
      </c>
      <c r="I347" s="133">
        <f t="shared" si="143"/>
        <v>0</v>
      </c>
      <c r="J347" s="18">
        <f t="shared" si="144"/>
        <v>40</v>
      </c>
      <c r="K347" s="133">
        <f t="shared" si="143"/>
        <v>0</v>
      </c>
      <c r="L347" s="18">
        <f t="shared" si="136"/>
        <v>40</v>
      </c>
    </row>
    <row r="348" spans="1:12" hidden="1" x14ac:dyDescent="0.25">
      <c r="A348" s="168" t="s">
        <v>174</v>
      </c>
      <c r="B348" s="17" t="s">
        <v>108</v>
      </c>
      <c r="C348" s="17" t="s">
        <v>61</v>
      </c>
      <c r="D348" s="6" t="s">
        <v>775</v>
      </c>
      <c r="E348" s="17">
        <v>610</v>
      </c>
      <c r="F348" s="133">
        <v>40</v>
      </c>
      <c r="G348" s="5"/>
      <c r="H348" s="18">
        <f t="shared" si="120"/>
        <v>40</v>
      </c>
      <c r="I348" s="133"/>
      <c r="J348" s="18">
        <f t="shared" si="144"/>
        <v>40</v>
      </c>
      <c r="K348" s="133"/>
      <c r="L348" s="18">
        <f t="shared" si="136"/>
        <v>40</v>
      </c>
    </row>
    <row r="349" spans="1:12" hidden="1" x14ac:dyDescent="0.25">
      <c r="A349" s="168" t="s">
        <v>235</v>
      </c>
      <c r="B349" s="17" t="s">
        <v>108</v>
      </c>
      <c r="C349" s="17" t="s">
        <v>61</v>
      </c>
      <c r="D349" s="6" t="s">
        <v>213</v>
      </c>
      <c r="E349" s="17" t="s">
        <v>64</v>
      </c>
      <c r="F349" s="133">
        <f t="shared" ref="F349:K352" si="145">F350</f>
        <v>62179.1</v>
      </c>
      <c r="G349" s="133">
        <f t="shared" si="145"/>
        <v>0</v>
      </c>
      <c r="H349" s="133">
        <f t="shared" si="145"/>
        <v>62179.1</v>
      </c>
      <c r="I349" s="133">
        <f t="shared" si="145"/>
        <v>1046.9000000000001</v>
      </c>
      <c r="J349" s="18">
        <f t="shared" si="144"/>
        <v>63226</v>
      </c>
      <c r="K349" s="133">
        <f t="shared" si="145"/>
        <v>0</v>
      </c>
      <c r="L349" s="18">
        <f t="shared" si="136"/>
        <v>63226</v>
      </c>
    </row>
    <row r="350" spans="1:12" ht="26.4" hidden="1" x14ac:dyDescent="0.25">
      <c r="A350" s="168" t="s">
        <v>237</v>
      </c>
      <c r="B350" s="17" t="s">
        <v>108</v>
      </c>
      <c r="C350" s="17" t="s">
        <v>61</v>
      </c>
      <c r="D350" s="6" t="s">
        <v>215</v>
      </c>
      <c r="E350" s="17" t="s">
        <v>64</v>
      </c>
      <c r="F350" s="133">
        <f t="shared" si="145"/>
        <v>62179.1</v>
      </c>
      <c r="G350" s="133">
        <f t="shared" si="145"/>
        <v>0</v>
      </c>
      <c r="H350" s="133">
        <f t="shared" si="145"/>
        <v>62179.1</v>
      </c>
      <c r="I350" s="133">
        <f t="shared" si="145"/>
        <v>1046.9000000000001</v>
      </c>
      <c r="J350" s="18">
        <f t="shared" si="144"/>
        <v>63226</v>
      </c>
      <c r="K350" s="133">
        <f t="shared" si="145"/>
        <v>0</v>
      </c>
      <c r="L350" s="18">
        <f t="shared" si="136"/>
        <v>63226</v>
      </c>
    </row>
    <row r="351" spans="1:12" hidden="1" x14ac:dyDescent="0.25">
      <c r="A351" s="168" t="s">
        <v>239</v>
      </c>
      <c r="B351" s="17" t="s">
        <v>108</v>
      </c>
      <c r="C351" s="17" t="s">
        <v>61</v>
      </c>
      <c r="D351" s="6" t="s">
        <v>776</v>
      </c>
      <c r="E351" s="17" t="s">
        <v>64</v>
      </c>
      <c r="F351" s="133">
        <f t="shared" si="145"/>
        <v>62179.1</v>
      </c>
      <c r="G351" s="133">
        <f t="shared" si="145"/>
        <v>0</v>
      </c>
      <c r="H351" s="133">
        <f t="shared" si="145"/>
        <v>62179.1</v>
      </c>
      <c r="I351" s="133">
        <f t="shared" si="145"/>
        <v>1046.9000000000001</v>
      </c>
      <c r="J351" s="18">
        <f t="shared" si="144"/>
        <v>63226</v>
      </c>
      <c r="K351" s="133">
        <f t="shared" si="145"/>
        <v>0</v>
      </c>
      <c r="L351" s="18">
        <f t="shared" si="136"/>
        <v>63226</v>
      </c>
    </row>
    <row r="352" spans="1:12" ht="33.6" hidden="1" customHeight="1" x14ac:dyDescent="0.25">
      <c r="A352" s="168" t="s">
        <v>166</v>
      </c>
      <c r="B352" s="17" t="s">
        <v>108</v>
      </c>
      <c r="C352" s="17" t="s">
        <v>61</v>
      </c>
      <c r="D352" s="6" t="s">
        <v>776</v>
      </c>
      <c r="E352" s="17">
        <v>600</v>
      </c>
      <c r="F352" s="133">
        <f t="shared" si="145"/>
        <v>62179.1</v>
      </c>
      <c r="G352" s="133">
        <f t="shared" si="145"/>
        <v>0</v>
      </c>
      <c r="H352" s="133">
        <f t="shared" si="145"/>
        <v>62179.1</v>
      </c>
      <c r="I352" s="133">
        <f t="shared" si="145"/>
        <v>1046.9000000000001</v>
      </c>
      <c r="J352" s="18">
        <f t="shared" si="144"/>
        <v>63226</v>
      </c>
      <c r="K352" s="133">
        <f t="shared" si="145"/>
        <v>0</v>
      </c>
      <c r="L352" s="18">
        <f t="shared" si="136"/>
        <v>63226</v>
      </c>
    </row>
    <row r="353" spans="1:12" hidden="1" x14ac:dyDescent="0.25">
      <c r="A353" s="168" t="s">
        <v>174</v>
      </c>
      <c r="B353" s="17" t="s">
        <v>108</v>
      </c>
      <c r="C353" s="17" t="s">
        <v>61</v>
      </c>
      <c r="D353" s="6" t="s">
        <v>776</v>
      </c>
      <c r="E353" s="17">
        <v>610</v>
      </c>
      <c r="F353" s="133">
        <v>62179.1</v>
      </c>
      <c r="G353" s="5"/>
      <c r="H353" s="18">
        <f t="shared" si="120"/>
        <v>62179.1</v>
      </c>
      <c r="I353" s="133">
        <v>1046.9000000000001</v>
      </c>
      <c r="J353" s="18">
        <f t="shared" si="144"/>
        <v>63226</v>
      </c>
      <c r="K353" s="133"/>
      <c r="L353" s="18">
        <f t="shared" si="136"/>
        <v>63226</v>
      </c>
    </row>
    <row r="354" spans="1:12" ht="26.4" hidden="1" x14ac:dyDescent="0.25">
      <c r="A354" s="168" t="s">
        <v>786</v>
      </c>
      <c r="B354" s="17" t="s">
        <v>108</v>
      </c>
      <c r="C354" s="17" t="s">
        <v>61</v>
      </c>
      <c r="D354" s="6" t="s">
        <v>269</v>
      </c>
      <c r="E354" s="17" t="s">
        <v>64</v>
      </c>
      <c r="F354" s="133">
        <f>F355</f>
        <v>4066.8</v>
      </c>
      <c r="G354" s="133">
        <f t="shared" ref="G354:H354" si="146">G355</f>
        <v>0</v>
      </c>
      <c r="H354" s="133">
        <f t="shared" si="146"/>
        <v>4066.8</v>
      </c>
      <c r="I354" s="133">
        <f>I355</f>
        <v>17208.099999999999</v>
      </c>
      <c r="J354" s="18">
        <f t="shared" si="144"/>
        <v>21274.899999999998</v>
      </c>
      <c r="K354" s="133">
        <f>K355</f>
        <v>0</v>
      </c>
      <c r="L354" s="18">
        <f t="shared" si="136"/>
        <v>21274.899999999998</v>
      </c>
    </row>
    <row r="355" spans="1:12" ht="48" hidden="1" customHeight="1" x14ac:dyDescent="0.25">
      <c r="A355" s="168" t="s">
        <v>241</v>
      </c>
      <c r="B355" s="17" t="s">
        <v>108</v>
      </c>
      <c r="C355" s="17" t="s">
        <v>61</v>
      </c>
      <c r="D355" s="6" t="s">
        <v>271</v>
      </c>
      <c r="E355" s="17" t="s">
        <v>64</v>
      </c>
      <c r="F355" s="133">
        <f t="shared" ref="F355:K357" si="147">F356</f>
        <v>4066.8</v>
      </c>
      <c r="G355" s="133">
        <f t="shared" si="147"/>
        <v>0</v>
      </c>
      <c r="H355" s="133">
        <f t="shared" si="147"/>
        <v>4066.8</v>
      </c>
      <c r="I355" s="133">
        <f t="shared" si="147"/>
        <v>17208.099999999999</v>
      </c>
      <c r="J355" s="18">
        <f t="shared" si="144"/>
        <v>21274.899999999998</v>
      </c>
      <c r="K355" s="133">
        <f t="shared" si="147"/>
        <v>0</v>
      </c>
      <c r="L355" s="18">
        <f t="shared" si="136"/>
        <v>21274.899999999998</v>
      </c>
    </row>
    <row r="356" spans="1:12" ht="26.4" hidden="1" x14ac:dyDescent="0.25">
      <c r="A356" s="168" t="s">
        <v>243</v>
      </c>
      <c r="B356" s="17" t="s">
        <v>108</v>
      </c>
      <c r="C356" s="17" t="s">
        <v>61</v>
      </c>
      <c r="D356" s="6" t="s">
        <v>777</v>
      </c>
      <c r="E356" s="17" t="s">
        <v>64</v>
      </c>
      <c r="F356" s="133">
        <f t="shared" si="147"/>
        <v>4066.8</v>
      </c>
      <c r="G356" s="133">
        <f t="shared" si="147"/>
        <v>0</v>
      </c>
      <c r="H356" s="133">
        <f t="shared" si="147"/>
        <v>4066.8</v>
      </c>
      <c r="I356" s="133">
        <f t="shared" si="147"/>
        <v>17208.099999999999</v>
      </c>
      <c r="J356" s="18">
        <f t="shared" si="144"/>
        <v>21274.899999999998</v>
      </c>
      <c r="K356" s="133">
        <f t="shared" si="147"/>
        <v>0</v>
      </c>
      <c r="L356" s="18">
        <f t="shared" si="136"/>
        <v>21274.899999999998</v>
      </c>
    </row>
    <row r="357" spans="1:12" ht="36" hidden="1" customHeight="1" x14ac:dyDescent="0.25">
      <c r="A357" s="168" t="s">
        <v>166</v>
      </c>
      <c r="B357" s="17" t="s">
        <v>108</v>
      </c>
      <c r="C357" s="17" t="s">
        <v>61</v>
      </c>
      <c r="D357" s="6" t="s">
        <v>777</v>
      </c>
      <c r="E357" s="17">
        <v>600</v>
      </c>
      <c r="F357" s="133">
        <f t="shared" si="147"/>
        <v>4066.8</v>
      </c>
      <c r="G357" s="133">
        <f t="shared" si="147"/>
        <v>0</v>
      </c>
      <c r="H357" s="133">
        <f t="shared" si="147"/>
        <v>4066.8</v>
      </c>
      <c r="I357" s="133">
        <f t="shared" si="147"/>
        <v>17208.099999999999</v>
      </c>
      <c r="J357" s="18">
        <f t="shared" si="144"/>
        <v>21274.899999999998</v>
      </c>
      <c r="K357" s="133">
        <f t="shared" si="147"/>
        <v>0</v>
      </c>
      <c r="L357" s="18">
        <f t="shared" si="136"/>
        <v>21274.899999999998</v>
      </c>
    </row>
    <row r="358" spans="1:12" ht="16.2" hidden="1" customHeight="1" x14ac:dyDescent="0.25">
      <c r="A358" s="168" t="s">
        <v>174</v>
      </c>
      <c r="B358" s="17" t="s">
        <v>108</v>
      </c>
      <c r="C358" s="17" t="s">
        <v>61</v>
      </c>
      <c r="D358" s="6" t="s">
        <v>777</v>
      </c>
      <c r="E358" s="17">
        <v>610</v>
      </c>
      <c r="F358" s="133">
        <v>4066.8</v>
      </c>
      <c r="G358" s="5"/>
      <c r="H358" s="18">
        <f t="shared" ref="H358:H418" si="148">F358+G358</f>
        <v>4066.8</v>
      </c>
      <c r="I358" s="133">
        <v>17208.099999999999</v>
      </c>
      <c r="J358" s="18">
        <f t="shared" si="144"/>
        <v>21274.899999999998</v>
      </c>
      <c r="K358" s="133"/>
      <c r="L358" s="18">
        <f t="shared" si="136"/>
        <v>21274.899999999998</v>
      </c>
    </row>
    <row r="359" spans="1:12" ht="16.2" hidden="1" customHeight="1" x14ac:dyDescent="0.25">
      <c r="A359" s="168" t="s">
        <v>893</v>
      </c>
      <c r="B359" s="17" t="s">
        <v>108</v>
      </c>
      <c r="C359" s="17" t="s">
        <v>61</v>
      </c>
      <c r="D359" s="6" t="s">
        <v>490</v>
      </c>
      <c r="E359" s="17" t="s">
        <v>64</v>
      </c>
      <c r="F359" s="133">
        <f>F360</f>
        <v>627</v>
      </c>
      <c r="G359" s="133">
        <f t="shared" ref="G359:H362" si="149">G360</f>
        <v>0</v>
      </c>
      <c r="H359" s="133">
        <f t="shared" si="149"/>
        <v>627</v>
      </c>
      <c r="I359" s="133">
        <f>I360</f>
        <v>0</v>
      </c>
      <c r="J359" s="18">
        <f t="shared" si="144"/>
        <v>627</v>
      </c>
      <c r="K359" s="133">
        <f>K360</f>
        <v>0</v>
      </c>
      <c r="L359" s="18">
        <f t="shared" si="136"/>
        <v>627</v>
      </c>
    </row>
    <row r="360" spans="1:12" ht="60.75" hidden="1" customHeight="1" x14ac:dyDescent="0.25">
      <c r="A360" s="168" t="s">
        <v>901</v>
      </c>
      <c r="B360" s="17" t="s">
        <v>108</v>
      </c>
      <c r="C360" s="17" t="s">
        <v>61</v>
      </c>
      <c r="D360" s="6" t="s">
        <v>492</v>
      </c>
      <c r="E360" s="17" t="s">
        <v>64</v>
      </c>
      <c r="F360" s="133">
        <f>F361</f>
        <v>627</v>
      </c>
      <c r="G360" s="133">
        <f t="shared" si="149"/>
        <v>0</v>
      </c>
      <c r="H360" s="133">
        <f t="shared" si="149"/>
        <v>627</v>
      </c>
      <c r="I360" s="133">
        <f>I361</f>
        <v>0</v>
      </c>
      <c r="J360" s="18">
        <f t="shared" si="144"/>
        <v>627</v>
      </c>
      <c r="K360" s="133">
        <f>K361</f>
        <v>0</v>
      </c>
      <c r="L360" s="18">
        <f t="shared" si="136"/>
        <v>627</v>
      </c>
    </row>
    <row r="361" spans="1:12" ht="43.95" hidden="1" customHeight="1" x14ac:dyDescent="0.25">
      <c r="A361" s="10" t="s">
        <v>704</v>
      </c>
      <c r="B361" s="17" t="s">
        <v>108</v>
      </c>
      <c r="C361" s="17" t="s">
        <v>61</v>
      </c>
      <c r="D361" s="6" t="s">
        <v>576</v>
      </c>
      <c r="E361" s="17" t="s">
        <v>64</v>
      </c>
      <c r="F361" s="133">
        <f>F362</f>
        <v>627</v>
      </c>
      <c r="G361" s="133">
        <f t="shared" si="149"/>
        <v>0</v>
      </c>
      <c r="H361" s="133">
        <f t="shared" si="149"/>
        <v>627</v>
      </c>
      <c r="I361" s="133">
        <f>I362</f>
        <v>0</v>
      </c>
      <c r="J361" s="18">
        <f t="shared" si="144"/>
        <v>627</v>
      </c>
      <c r="K361" s="133">
        <f>K362</f>
        <v>0</v>
      </c>
      <c r="L361" s="18">
        <f t="shared" si="136"/>
        <v>627</v>
      </c>
    </row>
    <row r="362" spans="1:12" ht="30.6" hidden="1" customHeight="1" x14ac:dyDescent="0.25">
      <c r="A362" s="168" t="s">
        <v>166</v>
      </c>
      <c r="B362" s="17" t="s">
        <v>108</v>
      </c>
      <c r="C362" s="17" t="s">
        <v>61</v>
      </c>
      <c r="D362" s="6" t="s">
        <v>576</v>
      </c>
      <c r="E362" s="17" t="s">
        <v>493</v>
      </c>
      <c r="F362" s="133">
        <f>F363</f>
        <v>627</v>
      </c>
      <c r="G362" s="133">
        <f t="shared" si="149"/>
        <v>0</v>
      </c>
      <c r="H362" s="133">
        <f t="shared" si="149"/>
        <v>627</v>
      </c>
      <c r="I362" s="133">
        <f>I363</f>
        <v>0</v>
      </c>
      <c r="J362" s="18">
        <f t="shared" si="144"/>
        <v>627</v>
      </c>
      <c r="K362" s="133">
        <f>K363</f>
        <v>0</v>
      </c>
      <c r="L362" s="18">
        <f t="shared" si="136"/>
        <v>627</v>
      </c>
    </row>
    <row r="363" spans="1:12" ht="16.2" hidden="1" customHeight="1" x14ac:dyDescent="0.25">
      <c r="A363" s="168" t="s">
        <v>174</v>
      </c>
      <c r="B363" s="17" t="s">
        <v>108</v>
      </c>
      <c r="C363" s="17" t="s">
        <v>61</v>
      </c>
      <c r="D363" s="6" t="s">
        <v>576</v>
      </c>
      <c r="E363" s="17" t="s">
        <v>494</v>
      </c>
      <c r="F363" s="133">
        <v>627</v>
      </c>
      <c r="G363" s="5"/>
      <c r="H363" s="18">
        <f t="shared" si="148"/>
        <v>627</v>
      </c>
      <c r="I363" s="133"/>
      <c r="J363" s="18">
        <f t="shared" si="144"/>
        <v>627</v>
      </c>
      <c r="K363" s="133"/>
      <c r="L363" s="18">
        <f t="shared" si="136"/>
        <v>627</v>
      </c>
    </row>
    <row r="364" spans="1:12" ht="16.95" customHeight="1" x14ac:dyDescent="0.25">
      <c r="A364" s="168" t="s">
        <v>244</v>
      </c>
      <c r="B364" s="17" t="s">
        <v>108</v>
      </c>
      <c r="C364" s="17" t="s">
        <v>66</v>
      </c>
      <c r="D364" s="6" t="s">
        <v>63</v>
      </c>
      <c r="E364" s="17" t="s">
        <v>64</v>
      </c>
      <c r="F364" s="133">
        <f>F365+F401</f>
        <v>630954.19999999995</v>
      </c>
      <c r="G364" s="133">
        <f t="shared" ref="G364:H364" si="150">G365+G401</f>
        <v>40751.399999999994</v>
      </c>
      <c r="H364" s="133">
        <f t="shared" si="150"/>
        <v>671705.59999999998</v>
      </c>
      <c r="I364" s="133">
        <f>I365+I401</f>
        <v>8460.1</v>
      </c>
      <c r="J364" s="18">
        <f t="shared" si="144"/>
        <v>680165.7</v>
      </c>
      <c r="K364" s="133">
        <f>K365+K401</f>
        <v>-3000</v>
      </c>
      <c r="L364" s="18">
        <f t="shared" si="136"/>
        <v>677165.7</v>
      </c>
    </row>
    <row r="365" spans="1:12" ht="33" customHeight="1" x14ac:dyDescent="0.25">
      <c r="A365" s="168" t="s">
        <v>684</v>
      </c>
      <c r="B365" s="17" t="s">
        <v>108</v>
      </c>
      <c r="C365" s="17" t="s">
        <v>66</v>
      </c>
      <c r="D365" s="6" t="s">
        <v>212</v>
      </c>
      <c r="E365" s="17" t="s">
        <v>64</v>
      </c>
      <c r="F365" s="133">
        <f>F366+F380+F385+F396</f>
        <v>630407.19999999995</v>
      </c>
      <c r="G365" s="133">
        <f t="shared" ref="G365:H365" si="151">G366+G380+G385+G396</f>
        <v>40751.399999999994</v>
      </c>
      <c r="H365" s="133">
        <f t="shared" si="151"/>
        <v>671158.6</v>
      </c>
      <c r="I365" s="133">
        <f>I366+I380+I385+I396</f>
        <v>8460.1</v>
      </c>
      <c r="J365" s="18">
        <f t="shared" si="144"/>
        <v>679618.7</v>
      </c>
      <c r="K365" s="133">
        <f>K366+K380+K385+K396</f>
        <v>-3000</v>
      </c>
      <c r="L365" s="18">
        <f t="shared" si="136"/>
        <v>676618.7</v>
      </c>
    </row>
    <row r="366" spans="1:12" ht="16.2" hidden="1" customHeight="1" x14ac:dyDescent="0.25">
      <c r="A366" s="168" t="s">
        <v>597</v>
      </c>
      <c r="B366" s="17" t="s">
        <v>108</v>
      </c>
      <c r="C366" s="17" t="s">
        <v>66</v>
      </c>
      <c r="D366" s="6" t="s">
        <v>245</v>
      </c>
      <c r="E366" s="17" t="s">
        <v>64</v>
      </c>
      <c r="F366" s="133">
        <f>F367</f>
        <v>539468.20000000007</v>
      </c>
      <c r="G366" s="133">
        <f t="shared" ref="G366:H366" si="152">G367</f>
        <v>40217.299999999996</v>
      </c>
      <c r="H366" s="133">
        <f t="shared" si="152"/>
        <v>579685.5</v>
      </c>
      <c r="I366" s="133">
        <f>I367</f>
        <v>6273.3</v>
      </c>
      <c r="J366" s="18">
        <f t="shared" si="144"/>
        <v>585958.80000000005</v>
      </c>
      <c r="K366" s="133">
        <f>K367</f>
        <v>0</v>
      </c>
      <c r="L366" s="18">
        <f t="shared" si="136"/>
        <v>585958.80000000005</v>
      </c>
    </row>
    <row r="367" spans="1:12" ht="79.2" hidden="1" x14ac:dyDescent="0.25">
      <c r="A367" s="168" t="s">
        <v>246</v>
      </c>
      <c r="B367" s="17" t="s">
        <v>108</v>
      </c>
      <c r="C367" s="17" t="s">
        <v>66</v>
      </c>
      <c r="D367" s="6" t="s">
        <v>247</v>
      </c>
      <c r="E367" s="17" t="s">
        <v>64</v>
      </c>
      <c r="F367" s="133">
        <f>F368+F371+F374+F377</f>
        <v>539468.20000000007</v>
      </c>
      <c r="G367" s="133">
        <f t="shared" ref="G367:H367" si="153">G368+G371+G374+G377</f>
        <v>40217.299999999996</v>
      </c>
      <c r="H367" s="133">
        <f t="shared" si="153"/>
        <v>579685.5</v>
      </c>
      <c r="I367" s="133">
        <f>I368+I371+I374+I377</f>
        <v>6273.3</v>
      </c>
      <c r="J367" s="18">
        <f t="shared" si="144"/>
        <v>585958.80000000005</v>
      </c>
      <c r="K367" s="133">
        <f>K368+K371+K374+K377</f>
        <v>0</v>
      </c>
      <c r="L367" s="18">
        <f t="shared" si="136"/>
        <v>585958.80000000005</v>
      </c>
    </row>
    <row r="368" spans="1:12" ht="39.6" hidden="1" x14ac:dyDescent="0.25">
      <c r="A368" s="168" t="s">
        <v>248</v>
      </c>
      <c r="B368" s="17" t="s">
        <v>108</v>
      </c>
      <c r="C368" s="17" t="s">
        <v>66</v>
      </c>
      <c r="D368" s="6" t="s">
        <v>249</v>
      </c>
      <c r="E368" s="17" t="s">
        <v>64</v>
      </c>
      <c r="F368" s="133">
        <f>F369</f>
        <v>356117</v>
      </c>
      <c r="G368" s="133">
        <f t="shared" ref="G368:H369" si="154">G369</f>
        <v>36373</v>
      </c>
      <c r="H368" s="133">
        <f t="shared" si="154"/>
        <v>392490</v>
      </c>
      <c r="I368" s="133">
        <f>I369</f>
        <v>0</v>
      </c>
      <c r="J368" s="18">
        <f t="shared" si="144"/>
        <v>392490</v>
      </c>
      <c r="K368" s="133">
        <f>K369</f>
        <v>0</v>
      </c>
      <c r="L368" s="18">
        <f t="shared" si="136"/>
        <v>392490</v>
      </c>
    </row>
    <row r="369" spans="1:12" ht="33" hidden="1" customHeight="1" x14ac:dyDescent="0.25">
      <c r="A369" s="168" t="s">
        <v>166</v>
      </c>
      <c r="B369" s="17" t="s">
        <v>108</v>
      </c>
      <c r="C369" s="17" t="s">
        <v>66</v>
      </c>
      <c r="D369" s="6" t="s">
        <v>249</v>
      </c>
      <c r="E369" s="17">
        <v>600</v>
      </c>
      <c r="F369" s="133">
        <f>F370</f>
        <v>356117</v>
      </c>
      <c r="G369" s="133">
        <f t="shared" si="154"/>
        <v>36373</v>
      </c>
      <c r="H369" s="133">
        <f t="shared" si="154"/>
        <v>392490</v>
      </c>
      <c r="I369" s="133">
        <f>I370</f>
        <v>0</v>
      </c>
      <c r="J369" s="18">
        <f t="shared" si="144"/>
        <v>392490</v>
      </c>
      <c r="K369" s="133">
        <f>K370</f>
        <v>0</v>
      </c>
      <c r="L369" s="18">
        <f t="shared" si="136"/>
        <v>392490</v>
      </c>
    </row>
    <row r="370" spans="1:12" hidden="1" x14ac:dyDescent="0.25">
      <c r="A370" s="168" t="s">
        <v>174</v>
      </c>
      <c r="B370" s="17" t="s">
        <v>108</v>
      </c>
      <c r="C370" s="17" t="s">
        <v>66</v>
      </c>
      <c r="D370" s="6" t="s">
        <v>249</v>
      </c>
      <c r="E370" s="17">
        <v>610</v>
      </c>
      <c r="F370" s="133">
        <v>356117</v>
      </c>
      <c r="G370" s="18">
        <v>36373</v>
      </c>
      <c r="H370" s="18">
        <f t="shared" si="148"/>
        <v>392490</v>
      </c>
      <c r="I370" s="133"/>
      <c r="J370" s="18">
        <f t="shared" si="144"/>
        <v>392490</v>
      </c>
      <c r="K370" s="133"/>
      <c r="L370" s="18">
        <f t="shared" si="136"/>
        <v>392490</v>
      </c>
    </row>
    <row r="371" spans="1:12" ht="105.6" hidden="1" customHeight="1" x14ac:dyDescent="0.25">
      <c r="A371" s="129" t="s">
        <v>841</v>
      </c>
      <c r="B371" s="17" t="s">
        <v>108</v>
      </c>
      <c r="C371" s="17" t="s">
        <v>66</v>
      </c>
      <c r="D371" s="17" t="s">
        <v>842</v>
      </c>
      <c r="E371" s="17" t="s">
        <v>64</v>
      </c>
      <c r="F371" s="126">
        <f>F372</f>
        <v>43903.4</v>
      </c>
      <c r="G371" s="126">
        <f t="shared" ref="G371:H372" si="155">G372</f>
        <v>0</v>
      </c>
      <c r="H371" s="126">
        <f t="shared" si="155"/>
        <v>43903.4</v>
      </c>
      <c r="I371" s="126">
        <f>I372</f>
        <v>0</v>
      </c>
      <c r="J371" s="18">
        <f t="shared" si="144"/>
        <v>43903.4</v>
      </c>
      <c r="K371" s="126">
        <f>K372</f>
        <v>0</v>
      </c>
      <c r="L371" s="18">
        <f t="shared" si="136"/>
        <v>43903.4</v>
      </c>
    </row>
    <row r="372" spans="1:12" ht="26.4" hidden="1" x14ac:dyDescent="0.25">
      <c r="A372" s="168" t="s">
        <v>166</v>
      </c>
      <c r="B372" s="17" t="s">
        <v>108</v>
      </c>
      <c r="C372" s="17" t="s">
        <v>66</v>
      </c>
      <c r="D372" s="17" t="s">
        <v>842</v>
      </c>
      <c r="E372" s="17">
        <v>600</v>
      </c>
      <c r="F372" s="126">
        <f>F373</f>
        <v>43903.4</v>
      </c>
      <c r="G372" s="126">
        <f t="shared" si="155"/>
        <v>0</v>
      </c>
      <c r="H372" s="126">
        <f t="shared" si="155"/>
        <v>43903.4</v>
      </c>
      <c r="I372" s="126">
        <f>I373</f>
        <v>0</v>
      </c>
      <c r="J372" s="18">
        <f t="shared" si="144"/>
        <v>43903.4</v>
      </c>
      <c r="K372" s="126">
        <f>K373</f>
        <v>0</v>
      </c>
      <c r="L372" s="18">
        <f t="shared" si="136"/>
        <v>43903.4</v>
      </c>
    </row>
    <row r="373" spans="1:12" ht="16.5" hidden="1" customHeight="1" x14ac:dyDescent="0.25">
      <c r="A373" s="168" t="s">
        <v>174</v>
      </c>
      <c r="B373" s="17" t="s">
        <v>108</v>
      </c>
      <c r="C373" s="17" t="s">
        <v>66</v>
      </c>
      <c r="D373" s="17" t="s">
        <v>842</v>
      </c>
      <c r="E373" s="17">
        <v>610</v>
      </c>
      <c r="F373" s="126">
        <v>43903.4</v>
      </c>
      <c r="G373" s="5"/>
      <c r="H373" s="18">
        <f t="shared" si="148"/>
        <v>43903.4</v>
      </c>
      <c r="I373" s="126"/>
      <c r="J373" s="18">
        <f t="shared" si="144"/>
        <v>43903.4</v>
      </c>
      <c r="K373" s="126"/>
      <c r="L373" s="18">
        <f t="shared" si="136"/>
        <v>43903.4</v>
      </c>
    </row>
    <row r="374" spans="1:12" ht="39.6" hidden="1" x14ac:dyDescent="0.25">
      <c r="A374" s="168" t="s">
        <v>902</v>
      </c>
      <c r="B374" s="17" t="s">
        <v>108</v>
      </c>
      <c r="C374" s="17" t="s">
        <v>66</v>
      </c>
      <c r="D374" s="17" t="s">
        <v>251</v>
      </c>
      <c r="E374" s="17" t="s">
        <v>64</v>
      </c>
      <c r="F374" s="126">
        <f>F375</f>
        <v>131817.4</v>
      </c>
      <c r="G374" s="126">
        <f t="shared" ref="G374:H375" si="156">G375</f>
        <v>3637.1</v>
      </c>
      <c r="H374" s="126">
        <f t="shared" si="156"/>
        <v>135454.5</v>
      </c>
      <c r="I374" s="126">
        <f>I375</f>
        <v>6079.8</v>
      </c>
      <c r="J374" s="18">
        <f t="shared" si="144"/>
        <v>141534.29999999999</v>
      </c>
      <c r="K374" s="126">
        <f>K375</f>
        <v>0</v>
      </c>
      <c r="L374" s="18">
        <f t="shared" si="136"/>
        <v>141534.29999999999</v>
      </c>
    </row>
    <row r="375" spans="1:12" ht="26.4" hidden="1" x14ac:dyDescent="0.25">
      <c r="A375" s="168" t="s">
        <v>166</v>
      </c>
      <c r="B375" s="17" t="s">
        <v>108</v>
      </c>
      <c r="C375" s="17" t="s">
        <v>66</v>
      </c>
      <c r="D375" s="17" t="s">
        <v>251</v>
      </c>
      <c r="E375" s="17" t="s">
        <v>493</v>
      </c>
      <c r="F375" s="126">
        <f>F376</f>
        <v>131817.4</v>
      </c>
      <c r="G375" s="126">
        <f t="shared" si="156"/>
        <v>3637.1</v>
      </c>
      <c r="H375" s="126">
        <f t="shared" si="156"/>
        <v>135454.5</v>
      </c>
      <c r="I375" s="126">
        <f>I376</f>
        <v>6079.8</v>
      </c>
      <c r="J375" s="18">
        <f t="shared" si="144"/>
        <v>141534.29999999999</v>
      </c>
      <c r="K375" s="126">
        <f>K376</f>
        <v>0</v>
      </c>
      <c r="L375" s="18">
        <f t="shared" si="136"/>
        <v>141534.29999999999</v>
      </c>
    </row>
    <row r="376" spans="1:12" hidden="1" x14ac:dyDescent="0.25">
      <c r="A376" s="168" t="s">
        <v>174</v>
      </c>
      <c r="B376" s="17" t="s">
        <v>108</v>
      </c>
      <c r="C376" s="17" t="s">
        <v>66</v>
      </c>
      <c r="D376" s="17" t="s">
        <v>251</v>
      </c>
      <c r="E376" s="17" t="s">
        <v>494</v>
      </c>
      <c r="F376" s="126">
        <v>131817.4</v>
      </c>
      <c r="G376" s="18">
        <v>3637.1</v>
      </c>
      <c r="H376" s="18">
        <f t="shared" si="148"/>
        <v>135454.5</v>
      </c>
      <c r="I376" s="126">
        <v>6079.8</v>
      </c>
      <c r="J376" s="18">
        <f t="shared" si="144"/>
        <v>141534.29999999999</v>
      </c>
      <c r="K376" s="126"/>
      <c r="L376" s="18">
        <f t="shared" si="136"/>
        <v>141534.29999999999</v>
      </c>
    </row>
    <row r="377" spans="1:12" ht="32.25" hidden="1" customHeight="1" x14ac:dyDescent="0.25">
      <c r="A377" s="168" t="s">
        <v>903</v>
      </c>
      <c r="B377" s="17" t="s">
        <v>108</v>
      </c>
      <c r="C377" s="17" t="s">
        <v>66</v>
      </c>
      <c r="D377" s="17" t="s">
        <v>252</v>
      </c>
      <c r="E377" s="17" t="s">
        <v>64</v>
      </c>
      <c r="F377" s="126">
        <f>F378</f>
        <v>7630.4</v>
      </c>
      <c r="G377" s="126">
        <f t="shared" ref="G377:H378" si="157">G378</f>
        <v>207.2</v>
      </c>
      <c r="H377" s="126">
        <f t="shared" si="157"/>
        <v>7837.5999999999995</v>
      </c>
      <c r="I377" s="126">
        <f>I378</f>
        <v>193.5</v>
      </c>
      <c r="J377" s="18">
        <f t="shared" si="144"/>
        <v>8031.0999999999995</v>
      </c>
      <c r="K377" s="126">
        <f>K378</f>
        <v>0</v>
      </c>
      <c r="L377" s="18">
        <f t="shared" si="136"/>
        <v>8031.0999999999995</v>
      </c>
    </row>
    <row r="378" spans="1:12" ht="26.4" hidden="1" x14ac:dyDescent="0.25">
      <c r="A378" s="168" t="s">
        <v>166</v>
      </c>
      <c r="B378" s="17" t="s">
        <v>108</v>
      </c>
      <c r="C378" s="17" t="s">
        <v>66</v>
      </c>
      <c r="D378" s="17" t="s">
        <v>252</v>
      </c>
      <c r="E378" s="17" t="s">
        <v>493</v>
      </c>
      <c r="F378" s="126">
        <f>F379</f>
        <v>7630.4</v>
      </c>
      <c r="G378" s="126">
        <f t="shared" si="157"/>
        <v>207.2</v>
      </c>
      <c r="H378" s="126">
        <f t="shared" si="157"/>
        <v>7837.5999999999995</v>
      </c>
      <c r="I378" s="126">
        <f>I379</f>
        <v>193.5</v>
      </c>
      <c r="J378" s="18">
        <f t="shared" si="144"/>
        <v>8031.0999999999995</v>
      </c>
      <c r="K378" s="126">
        <f>K379</f>
        <v>0</v>
      </c>
      <c r="L378" s="18">
        <f t="shared" si="136"/>
        <v>8031.0999999999995</v>
      </c>
    </row>
    <row r="379" spans="1:12" ht="17.25" hidden="1" customHeight="1" x14ac:dyDescent="0.25">
      <c r="A379" s="168" t="s">
        <v>174</v>
      </c>
      <c r="B379" s="17" t="s">
        <v>108</v>
      </c>
      <c r="C379" s="17" t="s">
        <v>66</v>
      </c>
      <c r="D379" s="17" t="s">
        <v>252</v>
      </c>
      <c r="E379" s="17" t="s">
        <v>494</v>
      </c>
      <c r="F379" s="126">
        <v>7630.4</v>
      </c>
      <c r="G379" s="6">
        <v>207.2</v>
      </c>
      <c r="H379" s="18">
        <f t="shared" si="148"/>
        <v>7837.5999999999995</v>
      </c>
      <c r="I379" s="126">
        <v>193.5</v>
      </c>
      <c r="J379" s="18">
        <f t="shared" si="144"/>
        <v>8031.0999999999995</v>
      </c>
      <c r="K379" s="126"/>
      <c r="L379" s="18">
        <f t="shared" si="136"/>
        <v>8031.0999999999995</v>
      </c>
    </row>
    <row r="380" spans="1:12" ht="17.25" hidden="1" customHeight="1" x14ac:dyDescent="0.25">
      <c r="A380" s="168" t="s">
        <v>230</v>
      </c>
      <c r="B380" s="17" t="s">
        <v>108</v>
      </c>
      <c r="C380" s="17" t="s">
        <v>66</v>
      </c>
      <c r="D380" s="6" t="s">
        <v>236</v>
      </c>
      <c r="E380" s="17" t="s">
        <v>64</v>
      </c>
      <c r="F380" s="133">
        <f t="shared" ref="F380:K383" si="158">F381</f>
        <v>312.7</v>
      </c>
      <c r="G380" s="133">
        <f t="shared" si="158"/>
        <v>0</v>
      </c>
      <c r="H380" s="133">
        <f t="shared" si="158"/>
        <v>312.7</v>
      </c>
      <c r="I380" s="133">
        <f t="shared" si="158"/>
        <v>0</v>
      </c>
      <c r="J380" s="18">
        <f t="shared" si="144"/>
        <v>312.7</v>
      </c>
      <c r="K380" s="133">
        <f t="shared" si="158"/>
        <v>0</v>
      </c>
      <c r="L380" s="18">
        <f t="shared" si="136"/>
        <v>312.7</v>
      </c>
    </row>
    <row r="381" spans="1:12" ht="26.4" hidden="1" x14ac:dyDescent="0.25">
      <c r="A381" s="168" t="s">
        <v>232</v>
      </c>
      <c r="B381" s="17" t="s">
        <v>108</v>
      </c>
      <c r="C381" s="17" t="s">
        <v>66</v>
      </c>
      <c r="D381" s="6" t="s">
        <v>238</v>
      </c>
      <c r="E381" s="17" t="s">
        <v>64</v>
      </c>
      <c r="F381" s="133">
        <f t="shared" si="158"/>
        <v>312.7</v>
      </c>
      <c r="G381" s="133">
        <f t="shared" si="158"/>
        <v>0</v>
      </c>
      <c r="H381" s="133">
        <f t="shared" si="158"/>
        <v>312.7</v>
      </c>
      <c r="I381" s="133">
        <f t="shared" si="158"/>
        <v>0</v>
      </c>
      <c r="J381" s="18">
        <f t="shared" si="144"/>
        <v>312.7</v>
      </c>
      <c r="K381" s="133">
        <f t="shared" si="158"/>
        <v>0</v>
      </c>
      <c r="L381" s="18">
        <f t="shared" si="136"/>
        <v>312.7</v>
      </c>
    </row>
    <row r="382" spans="1:12" ht="26.4" hidden="1" x14ac:dyDescent="0.25">
      <c r="A382" s="168" t="s">
        <v>253</v>
      </c>
      <c r="B382" s="17" t="s">
        <v>108</v>
      </c>
      <c r="C382" s="17" t="s">
        <v>66</v>
      </c>
      <c r="D382" s="6" t="s">
        <v>780</v>
      </c>
      <c r="E382" s="17" t="s">
        <v>64</v>
      </c>
      <c r="F382" s="133">
        <f t="shared" si="158"/>
        <v>312.7</v>
      </c>
      <c r="G382" s="133">
        <f t="shared" si="158"/>
        <v>0</v>
      </c>
      <c r="H382" s="133">
        <f t="shared" si="158"/>
        <v>312.7</v>
      </c>
      <c r="I382" s="133">
        <f t="shared" si="158"/>
        <v>0</v>
      </c>
      <c r="J382" s="18">
        <f t="shared" si="144"/>
        <v>312.7</v>
      </c>
      <c r="K382" s="133">
        <f t="shared" si="158"/>
        <v>0</v>
      </c>
      <c r="L382" s="18">
        <f t="shared" si="136"/>
        <v>312.7</v>
      </c>
    </row>
    <row r="383" spans="1:12" ht="31.2" hidden="1" customHeight="1" x14ac:dyDescent="0.25">
      <c r="A383" s="168" t="s">
        <v>166</v>
      </c>
      <c r="B383" s="17" t="s">
        <v>108</v>
      </c>
      <c r="C383" s="17" t="s">
        <v>66</v>
      </c>
      <c r="D383" s="6" t="s">
        <v>780</v>
      </c>
      <c r="E383" s="17">
        <v>600</v>
      </c>
      <c r="F383" s="133">
        <f t="shared" si="158"/>
        <v>312.7</v>
      </c>
      <c r="G383" s="133">
        <f t="shared" si="158"/>
        <v>0</v>
      </c>
      <c r="H383" s="133">
        <f t="shared" si="158"/>
        <v>312.7</v>
      </c>
      <c r="I383" s="133">
        <f t="shared" si="158"/>
        <v>0</v>
      </c>
      <c r="J383" s="18">
        <f t="shared" si="144"/>
        <v>312.7</v>
      </c>
      <c r="K383" s="133">
        <f t="shared" si="158"/>
        <v>0</v>
      </c>
      <c r="L383" s="18">
        <f t="shared" si="136"/>
        <v>312.7</v>
      </c>
    </row>
    <row r="384" spans="1:12" hidden="1" x14ac:dyDescent="0.25">
      <c r="A384" s="168" t="s">
        <v>174</v>
      </c>
      <c r="B384" s="17" t="s">
        <v>108</v>
      </c>
      <c r="C384" s="17" t="s">
        <v>66</v>
      </c>
      <c r="D384" s="6" t="s">
        <v>780</v>
      </c>
      <c r="E384" s="17">
        <v>610</v>
      </c>
      <c r="F384" s="133">
        <v>312.7</v>
      </c>
      <c r="G384" s="5"/>
      <c r="H384" s="18">
        <f t="shared" si="148"/>
        <v>312.7</v>
      </c>
      <c r="I384" s="133"/>
      <c r="J384" s="18">
        <f t="shared" si="144"/>
        <v>312.7</v>
      </c>
      <c r="K384" s="133"/>
      <c r="L384" s="18">
        <f t="shared" si="136"/>
        <v>312.7</v>
      </c>
    </row>
    <row r="385" spans="1:12" x14ac:dyDescent="0.25">
      <c r="A385" s="168" t="s">
        <v>235</v>
      </c>
      <c r="B385" s="17" t="s">
        <v>108</v>
      </c>
      <c r="C385" s="17" t="s">
        <v>66</v>
      </c>
      <c r="D385" s="6" t="s">
        <v>213</v>
      </c>
      <c r="E385" s="17" t="s">
        <v>64</v>
      </c>
      <c r="F385" s="133">
        <f>F386</f>
        <v>85287.2</v>
      </c>
      <c r="G385" s="133">
        <f t="shared" ref="G385:H385" si="159">G386</f>
        <v>534.1</v>
      </c>
      <c r="H385" s="133">
        <f t="shared" si="159"/>
        <v>85821.299999999988</v>
      </c>
      <c r="I385" s="133">
        <f>I386</f>
        <v>1451.3</v>
      </c>
      <c r="J385" s="18">
        <f t="shared" si="144"/>
        <v>87272.599999999991</v>
      </c>
      <c r="K385" s="133">
        <f>K386</f>
        <v>-3000</v>
      </c>
      <c r="L385" s="18">
        <f t="shared" si="136"/>
        <v>84272.599999999991</v>
      </c>
    </row>
    <row r="386" spans="1:12" ht="26.4" x14ac:dyDescent="0.25">
      <c r="A386" s="168" t="s">
        <v>254</v>
      </c>
      <c r="B386" s="17" t="s">
        <v>108</v>
      </c>
      <c r="C386" s="17" t="s">
        <v>66</v>
      </c>
      <c r="D386" s="6" t="s">
        <v>215</v>
      </c>
      <c r="E386" s="17" t="s">
        <v>64</v>
      </c>
      <c r="F386" s="133">
        <f>F390+F387+F393</f>
        <v>85287.2</v>
      </c>
      <c r="G386" s="133">
        <f t="shared" ref="G386:H386" si="160">G390+G387+G393</f>
        <v>534.1</v>
      </c>
      <c r="H386" s="133">
        <f t="shared" si="160"/>
        <v>85821.299999999988</v>
      </c>
      <c r="I386" s="133">
        <f>I390+I387+I393</f>
        <v>1451.3</v>
      </c>
      <c r="J386" s="18">
        <f t="shared" si="144"/>
        <v>87272.599999999991</v>
      </c>
      <c r="K386" s="133">
        <f>K390+K387+K393</f>
        <v>-3000</v>
      </c>
      <c r="L386" s="18">
        <f t="shared" si="136"/>
        <v>84272.599999999991</v>
      </c>
    </row>
    <row r="387" spans="1:12" ht="91.5" customHeight="1" x14ac:dyDescent="0.25">
      <c r="A387" s="168" t="s">
        <v>845</v>
      </c>
      <c r="B387" s="17" t="s">
        <v>108</v>
      </c>
      <c r="C387" s="17" t="s">
        <v>66</v>
      </c>
      <c r="D387" s="6" t="s">
        <v>846</v>
      </c>
      <c r="E387" s="17" t="s">
        <v>64</v>
      </c>
      <c r="F387" s="133">
        <f>F388</f>
        <v>11500</v>
      </c>
      <c r="G387" s="133">
        <f t="shared" ref="G387:H388" si="161">G388</f>
        <v>0</v>
      </c>
      <c r="H387" s="133">
        <f t="shared" si="161"/>
        <v>11500</v>
      </c>
      <c r="I387" s="133">
        <f>I388</f>
        <v>0</v>
      </c>
      <c r="J387" s="18">
        <f t="shared" si="144"/>
        <v>11500</v>
      </c>
      <c r="K387" s="133">
        <f>K388</f>
        <v>-3000</v>
      </c>
      <c r="L387" s="18">
        <f t="shared" si="136"/>
        <v>8500</v>
      </c>
    </row>
    <row r="388" spans="1:12" ht="26.4" x14ac:dyDescent="0.25">
      <c r="A388" s="168" t="s">
        <v>166</v>
      </c>
      <c r="B388" s="17" t="s">
        <v>108</v>
      </c>
      <c r="C388" s="17" t="s">
        <v>66</v>
      </c>
      <c r="D388" s="6" t="s">
        <v>846</v>
      </c>
      <c r="E388" s="17" t="s">
        <v>493</v>
      </c>
      <c r="F388" s="133">
        <f>F389</f>
        <v>11500</v>
      </c>
      <c r="G388" s="133">
        <f t="shared" si="161"/>
        <v>0</v>
      </c>
      <c r="H388" s="133">
        <f t="shared" si="161"/>
        <v>11500</v>
      </c>
      <c r="I388" s="133">
        <f>I389</f>
        <v>0</v>
      </c>
      <c r="J388" s="18">
        <f t="shared" si="144"/>
        <v>11500</v>
      </c>
      <c r="K388" s="133">
        <f>K389</f>
        <v>-3000</v>
      </c>
      <c r="L388" s="18">
        <f t="shared" si="136"/>
        <v>8500</v>
      </c>
    </row>
    <row r="389" spans="1:12" x14ac:dyDescent="0.25">
      <c r="A389" s="168" t="s">
        <v>174</v>
      </c>
      <c r="B389" s="17" t="s">
        <v>108</v>
      </c>
      <c r="C389" s="17" t="s">
        <v>66</v>
      </c>
      <c r="D389" s="6" t="s">
        <v>846</v>
      </c>
      <c r="E389" s="17" t="s">
        <v>494</v>
      </c>
      <c r="F389" s="133">
        <v>11500</v>
      </c>
      <c r="G389" s="5"/>
      <c r="H389" s="18">
        <f t="shared" si="148"/>
        <v>11500</v>
      </c>
      <c r="I389" s="133"/>
      <c r="J389" s="18">
        <f t="shared" si="144"/>
        <v>11500</v>
      </c>
      <c r="K389" s="133">
        <v>-3000</v>
      </c>
      <c r="L389" s="18">
        <f t="shared" si="136"/>
        <v>8500</v>
      </c>
    </row>
    <row r="390" spans="1:12" ht="26.4" hidden="1" x14ac:dyDescent="0.25">
      <c r="A390" s="168" t="s">
        <v>255</v>
      </c>
      <c r="B390" s="17" t="s">
        <v>108</v>
      </c>
      <c r="C390" s="17" t="s">
        <v>66</v>
      </c>
      <c r="D390" s="6" t="s">
        <v>781</v>
      </c>
      <c r="E390" s="17" t="s">
        <v>64</v>
      </c>
      <c r="F390" s="133">
        <f t="shared" ref="F390:K391" si="162">F391</f>
        <v>15757.5</v>
      </c>
      <c r="G390" s="133">
        <f t="shared" si="162"/>
        <v>0</v>
      </c>
      <c r="H390" s="133">
        <f t="shared" si="162"/>
        <v>15757.5</v>
      </c>
      <c r="I390" s="133">
        <f t="shared" si="162"/>
        <v>1451.3</v>
      </c>
      <c r="J390" s="18">
        <f t="shared" si="144"/>
        <v>17208.8</v>
      </c>
      <c r="K390" s="133">
        <f t="shared" si="162"/>
        <v>0</v>
      </c>
      <c r="L390" s="18">
        <f t="shared" si="136"/>
        <v>17208.8</v>
      </c>
    </row>
    <row r="391" spans="1:12" ht="30.6" hidden="1" customHeight="1" x14ac:dyDescent="0.25">
      <c r="A391" s="168" t="s">
        <v>166</v>
      </c>
      <c r="B391" s="17" t="s">
        <v>108</v>
      </c>
      <c r="C391" s="17" t="s">
        <v>66</v>
      </c>
      <c r="D391" s="6" t="s">
        <v>781</v>
      </c>
      <c r="E391" s="17">
        <v>600</v>
      </c>
      <c r="F391" s="133">
        <f t="shared" si="162"/>
        <v>15757.5</v>
      </c>
      <c r="G391" s="133">
        <f t="shared" si="162"/>
        <v>0</v>
      </c>
      <c r="H391" s="133">
        <f t="shared" si="162"/>
        <v>15757.5</v>
      </c>
      <c r="I391" s="133">
        <f t="shared" si="162"/>
        <v>1451.3</v>
      </c>
      <c r="J391" s="18">
        <f t="shared" si="144"/>
        <v>17208.8</v>
      </c>
      <c r="K391" s="133">
        <f t="shared" si="162"/>
        <v>0</v>
      </c>
      <c r="L391" s="18">
        <f t="shared" si="136"/>
        <v>17208.8</v>
      </c>
    </row>
    <row r="392" spans="1:12" hidden="1" x14ac:dyDescent="0.25">
      <c r="A392" s="168" t="s">
        <v>174</v>
      </c>
      <c r="B392" s="17" t="s">
        <v>108</v>
      </c>
      <c r="C392" s="17" t="s">
        <v>66</v>
      </c>
      <c r="D392" s="6" t="s">
        <v>781</v>
      </c>
      <c r="E392" s="17">
        <v>610</v>
      </c>
      <c r="F392" s="133">
        <v>15757.5</v>
      </c>
      <c r="G392" s="5"/>
      <c r="H392" s="18">
        <f t="shared" si="148"/>
        <v>15757.5</v>
      </c>
      <c r="I392" s="133">
        <v>1451.3</v>
      </c>
      <c r="J392" s="18">
        <f t="shared" si="144"/>
        <v>17208.8</v>
      </c>
      <c r="K392" s="133"/>
      <c r="L392" s="18">
        <f t="shared" si="136"/>
        <v>17208.8</v>
      </c>
    </row>
    <row r="393" spans="1:12" ht="66" hidden="1" x14ac:dyDescent="0.25">
      <c r="A393" s="129" t="s">
        <v>843</v>
      </c>
      <c r="B393" s="17" t="s">
        <v>108</v>
      </c>
      <c r="C393" s="17" t="s">
        <v>66</v>
      </c>
      <c r="D393" s="17" t="s">
        <v>844</v>
      </c>
      <c r="E393" s="17" t="s">
        <v>64</v>
      </c>
      <c r="F393" s="126">
        <f>F394</f>
        <v>58029.7</v>
      </c>
      <c r="G393" s="126">
        <f t="shared" ref="G393:H394" si="163">G394</f>
        <v>534.1</v>
      </c>
      <c r="H393" s="126">
        <f t="shared" si="163"/>
        <v>58563.799999999996</v>
      </c>
      <c r="I393" s="126">
        <f>I394</f>
        <v>0</v>
      </c>
      <c r="J393" s="18">
        <f t="shared" si="144"/>
        <v>58563.799999999996</v>
      </c>
      <c r="K393" s="126">
        <f>K394</f>
        <v>0</v>
      </c>
      <c r="L393" s="18">
        <f t="shared" si="136"/>
        <v>58563.799999999996</v>
      </c>
    </row>
    <row r="394" spans="1:12" ht="26.4" hidden="1" x14ac:dyDescent="0.25">
      <c r="A394" s="168" t="s">
        <v>166</v>
      </c>
      <c r="B394" s="17" t="s">
        <v>108</v>
      </c>
      <c r="C394" s="17" t="s">
        <v>66</v>
      </c>
      <c r="D394" s="17" t="s">
        <v>844</v>
      </c>
      <c r="E394" s="17">
        <v>600</v>
      </c>
      <c r="F394" s="126">
        <f>F395</f>
        <v>58029.7</v>
      </c>
      <c r="G394" s="126">
        <f t="shared" si="163"/>
        <v>534.1</v>
      </c>
      <c r="H394" s="126">
        <f t="shared" si="163"/>
        <v>58563.799999999996</v>
      </c>
      <c r="I394" s="126">
        <f>I395</f>
        <v>0</v>
      </c>
      <c r="J394" s="18">
        <f t="shared" si="144"/>
        <v>58563.799999999996</v>
      </c>
      <c r="K394" s="126">
        <f>K395</f>
        <v>0</v>
      </c>
      <c r="L394" s="18">
        <f t="shared" si="136"/>
        <v>58563.799999999996</v>
      </c>
    </row>
    <row r="395" spans="1:12" hidden="1" x14ac:dyDescent="0.25">
      <c r="A395" s="168" t="s">
        <v>174</v>
      </c>
      <c r="B395" s="17" t="s">
        <v>108</v>
      </c>
      <c r="C395" s="17" t="s">
        <v>66</v>
      </c>
      <c r="D395" s="17" t="s">
        <v>844</v>
      </c>
      <c r="E395" s="17">
        <v>610</v>
      </c>
      <c r="F395" s="126">
        <v>58029.7</v>
      </c>
      <c r="G395" s="6">
        <v>534.1</v>
      </c>
      <c r="H395" s="18">
        <f t="shared" si="148"/>
        <v>58563.799999999996</v>
      </c>
      <c r="I395" s="126"/>
      <c r="J395" s="18">
        <f t="shared" si="144"/>
        <v>58563.799999999996</v>
      </c>
      <c r="K395" s="126"/>
      <c r="L395" s="18">
        <f t="shared" si="136"/>
        <v>58563.799999999996</v>
      </c>
    </row>
    <row r="396" spans="1:12" ht="32.25" hidden="1" customHeight="1" x14ac:dyDescent="0.25">
      <c r="A396" s="168" t="s">
        <v>811</v>
      </c>
      <c r="B396" s="17" t="s">
        <v>108</v>
      </c>
      <c r="C396" s="17" t="s">
        <v>66</v>
      </c>
      <c r="D396" s="6" t="s">
        <v>269</v>
      </c>
      <c r="E396" s="17" t="s">
        <v>64</v>
      </c>
      <c r="F396" s="133">
        <f t="shared" ref="F396:K399" si="164">F397</f>
        <v>5339.1</v>
      </c>
      <c r="G396" s="133">
        <f t="shared" si="164"/>
        <v>0</v>
      </c>
      <c r="H396" s="133">
        <f t="shared" si="164"/>
        <v>5339.1</v>
      </c>
      <c r="I396" s="133">
        <f t="shared" si="164"/>
        <v>735.5</v>
      </c>
      <c r="J396" s="18">
        <f t="shared" si="144"/>
        <v>6074.6</v>
      </c>
      <c r="K396" s="133">
        <f t="shared" si="164"/>
        <v>0</v>
      </c>
      <c r="L396" s="18">
        <f t="shared" si="136"/>
        <v>6074.6</v>
      </c>
    </row>
    <row r="397" spans="1:12" ht="46.5" hidden="1" customHeight="1" x14ac:dyDescent="0.25">
      <c r="A397" s="168" t="s">
        <v>241</v>
      </c>
      <c r="B397" s="17" t="s">
        <v>108</v>
      </c>
      <c r="C397" s="17" t="s">
        <v>66</v>
      </c>
      <c r="D397" s="6" t="s">
        <v>271</v>
      </c>
      <c r="E397" s="17" t="s">
        <v>64</v>
      </c>
      <c r="F397" s="133">
        <f t="shared" si="164"/>
        <v>5339.1</v>
      </c>
      <c r="G397" s="133">
        <f t="shared" si="164"/>
        <v>0</v>
      </c>
      <c r="H397" s="133">
        <f t="shared" si="164"/>
        <v>5339.1</v>
      </c>
      <c r="I397" s="133">
        <f t="shared" si="164"/>
        <v>735.5</v>
      </c>
      <c r="J397" s="18">
        <f t="shared" si="144"/>
        <v>6074.6</v>
      </c>
      <c r="K397" s="133">
        <f t="shared" si="164"/>
        <v>0</v>
      </c>
      <c r="L397" s="18">
        <f t="shared" si="136"/>
        <v>6074.6</v>
      </c>
    </row>
    <row r="398" spans="1:12" ht="26.4" hidden="1" x14ac:dyDescent="0.25">
      <c r="A398" s="168" t="s">
        <v>256</v>
      </c>
      <c r="B398" s="17" t="s">
        <v>108</v>
      </c>
      <c r="C398" s="17" t="s">
        <v>66</v>
      </c>
      <c r="D398" s="6" t="s">
        <v>812</v>
      </c>
      <c r="E398" s="17" t="s">
        <v>64</v>
      </c>
      <c r="F398" s="133">
        <f t="shared" si="164"/>
        <v>5339.1</v>
      </c>
      <c r="G398" s="133">
        <f t="shared" si="164"/>
        <v>0</v>
      </c>
      <c r="H398" s="133">
        <f t="shared" si="164"/>
        <v>5339.1</v>
      </c>
      <c r="I398" s="133">
        <f t="shared" si="164"/>
        <v>735.5</v>
      </c>
      <c r="J398" s="18">
        <f t="shared" si="144"/>
        <v>6074.6</v>
      </c>
      <c r="K398" s="133">
        <f t="shared" si="164"/>
        <v>0</v>
      </c>
      <c r="L398" s="18">
        <f t="shared" si="136"/>
        <v>6074.6</v>
      </c>
    </row>
    <row r="399" spans="1:12" ht="31.95" hidden="1" customHeight="1" x14ac:dyDescent="0.25">
      <c r="A399" s="168" t="s">
        <v>166</v>
      </c>
      <c r="B399" s="17" t="s">
        <v>108</v>
      </c>
      <c r="C399" s="17" t="s">
        <v>66</v>
      </c>
      <c r="D399" s="6" t="s">
        <v>812</v>
      </c>
      <c r="E399" s="17">
        <v>600</v>
      </c>
      <c r="F399" s="133">
        <f t="shared" si="164"/>
        <v>5339.1</v>
      </c>
      <c r="G399" s="133">
        <f t="shared" si="164"/>
        <v>0</v>
      </c>
      <c r="H399" s="133">
        <f t="shared" si="164"/>
        <v>5339.1</v>
      </c>
      <c r="I399" s="133">
        <f t="shared" si="164"/>
        <v>735.5</v>
      </c>
      <c r="J399" s="18">
        <f t="shared" si="144"/>
        <v>6074.6</v>
      </c>
      <c r="K399" s="133">
        <f t="shared" si="164"/>
        <v>0</v>
      </c>
      <c r="L399" s="18">
        <f t="shared" si="136"/>
        <v>6074.6</v>
      </c>
    </row>
    <row r="400" spans="1:12" hidden="1" x14ac:dyDescent="0.25">
      <c r="A400" s="168" t="s">
        <v>174</v>
      </c>
      <c r="B400" s="17" t="s">
        <v>108</v>
      </c>
      <c r="C400" s="17" t="s">
        <v>66</v>
      </c>
      <c r="D400" s="6" t="s">
        <v>812</v>
      </c>
      <c r="E400" s="17">
        <v>610</v>
      </c>
      <c r="F400" s="133">
        <v>5339.1</v>
      </c>
      <c r="G400" s="5"/>
      <c r="H400" s="18">
        <f t="shared" si="148"/>
        <v>5339.1</v>
      </c>
      <c r="I400" s="133">
        <v>735.5</v>
      </c>
      <c r="J400" s="18">
        <f t="shared" si="144"/>
        <v>6074.6</v>
      </c>
      <c r="K400" s="133"/>
      <c r="L400" s="18">
        <f t="shared" si="136"/>
        <v>6074.6</v>
      </c>
    </row>
    <row r="401" spans="1:12" hidden="1" x14ac:dyDescent="0.25">
      <c r="A401" s="168" t="s">
        <v>667</v>
      </c>
      <c r="B401" s="17" t="s">
        <v>108</v>
      </c>
      <c r="C401" s="17" t="s">
        <v>66</v>
      </c>
      <c r="D401" s="17" t="s">
        <v>490</v>
      </c>
      <c r="E401" s="17" t="s">
        <v>64</v>
      </c>
      <c r="F401" s="126">
        <f t="shared" ref="F401:K404" si="165">F402</f>
        <v>547</v>
      </c>
      <c r="G401" s="126">
        <f t="shared" si="165"/>
        <v>0</v>
      </c>
      <c r="H401" s="126">
        <f t="shared" si="165"/>
        <v>547</v>
      </c>
      <c r="I401" s="126">
        <f t="shared" si="165"/>
        <v>0</v>
      </c>
      <c r="J401" s="18">
        <f t="shared" si="144"/>
        <v>547</v>
      </c>
      <c r="K401" s="126">
        <f t="shared" si="165"/>
        <v>0</v>
      </c>
      <c r="L401" s="18">
        <f t="shared" si="136"/>
        <v>547</v>
      </c>
    </row>
    <row r="402" spans="1:12" ht="52.8" hidden="1" x14ac:dyDescent="0.25">
      <c r="A402" s="168" t="s">
        <v>491</v>
      </c>
      <c r="B402" s="17" t="s">
        <v>108</v>
      </c>
      <c r="C402" s="17" t="s">
        <v>66</v>
      </c>
      <c r="D402" s="17" t="s">
        <v>492</v>
      </c>
      <c r="E402" s="17" t="s">
        <v>64</v>
      </c>
      <c r="F402" s="126">
        <f t="shared" si="165"/>
        <v>547</v>
      </c>
      <c r="G402" s="126">
        <f t="shared" si="165"/>
        <v>0</v>
      </c>
      <c r="H402" s="126">
        <f t="shared" si="165"/>
        <v>547</v>
      </c>
      <c r="I402" s="126">
        <f t="shared" si="165"/>
        <v>0</v>
      </c>
      <c r="J402" s="18">
        <f t="shared" si="144"/>
        <v>547</v>
      </c>
      <c r="K402" s="126">
        <f t="shared" si="165"/>
        <v>0</v>
      </c>
      <c r="L402" s="18">
        <f t="shared" si="136"/>
        <v>547</v>
      </c>
    </row>
    <row r="403" spans="1:12" ht="52.8" hidden="1" x14ac:dyDescent="0.25">
      <c r="A403" s="168" t="s">
        <v>904</v>
      </c>
      <c r="B403" s="17" t="s">
        <v>108</v>
      </c>
      <c r="C403" s="17" t="s">
        <v>66</v>
      </c>
      <c r="D403" s="17" t="s">
        <v>576</v>
      </c>
      <c r="E403" s="17" t="s">
        <v>64</v>
      </c>
      <c r="F403" s="126">
        <f t="shared" si="165"/>
        <v>547</v>
      </c>
      <c r="G403" s="126">
        <f t="shared" si="165"/>
        <v>0</v>
      </c>
      <c r="H403" s="126">
        <f t="shared" si="165"/>
        <v>547</v>
      </c>
      <c r="I403" s="126">
        <f t="shared" si="165"/>
        <v>0</v>
      </c>
      <c r="J403" s="18">
        <f t="shared" si="144"/>
        <v>547</v>
      </c>
      <c r="K403" s="126">
        <f t="shared" si="165"/>
        <v>0</v>
      </c>
      <c r="L403" s="18">
        <f t="shared" si="136"/>
        <v>547</v>
      </c>
    </row>
    <row r="404" spans="1:12" ht="26.4" hidden="1" x14ac:dyDescent="0.25">
      <c r="A404" s="168" t="s">
        <v>166</v>
      </c>
      <c r="B404" s="17" t="s">
        <v>108</v>
      </c>
      <c r="C404" s="17" t="s">
        <v>66</v>
      </c>
      <c r="D404" s="17" t="s">
        <v>576</v>
      </c>
      <c r="E404" s="17" t="s">
        <v>493</v>
      </c>
      <c r="F404" s="126">
        <f t="shared" si="165"/>
        <v>547</v>
      </c>
      <c r="G404" s="126">
        <f t="shared" si="165"/>
        <v>0</v>
      </c>
      <c r="H404" s="126">
        <f t="shared" si="165"/>
        <v>547</v>
      </c>
      <c r="I404" s="126">
        <f t="shared" si="165"/>
        <v>0</v>
      </c>
      <c r="J404" s="18">
        <f t="shared" si="144"/>
        <v>547</v>
      </c>
      <c r="K404" s="126">
        <f t="shared" si="165"/>
        <v>0</v>
      </c>
      <c r="L404" s="18">
        <f t="shared" si="136"/>
        <v>547</v>
      </c>
    </row>
    <row r="405" spans="1:12" hidden="1" x14ac:dyDescent="0.25">
      <c r="A405" s="168" t="s">
        <v>174</v>
      </c>
      <c r="B405" s="17" t="s">
        <v>108</v>
      </c>
      <c r="C405" s="17" t="s">
        <v>66</v>
      </c>
      <c r="D405" s="17" t="s">
        <v>576</v>
      </c>
      <c r="E405" s="17" t="s">
        <v>494</v>
      </c>
      <c r="F405" s="126">
        <v>547</v>
      </c>
      <c r="G405" s="5"/>
      <c r="H405" s="18">
        <f t="shared" si="148"/>
        <v>547</v>
      </c>
      <c r="I405" s="126"/>
      <c r="J405" s="18">
        <f t="shared" si="144"/>
        <v>547</v>
      </c>
      <c r="K405" s="126"/>
      <c r="L405" s="18">
        <f t="shared" si="136"/>
        <v>547</v>
      </c>
    </row>
    <row r="406" spans="1:12" hidden="1" x14ac:dyDescent="0.25">
      <c r="A406" s="168" t="s">
        <v>257</v>
      </c>
      <c r="B406" s="17" t="s">
        <v>108</v>
      </c>
      <c r="C406" s="17" t="s">
        <v>78</v>
      </c>
      <c r="D406" s="6" t="s">
        <v>63</v>
      </c>
      <c r="E406" s="17" t="s">
        <v>64</v>
      </c>
      <c r="F406" s="133">
        <f>F407+F413+F429</f>
        <v>62443.799999999996</v>
      </c>
      <c r="G406" s="133">
        <f t="shared" ref="G406:H406" si="166">G407+G413+G429</f>
        <v>0</v>
      </c>
      <c r="H406" s="133">
        <f t="shared" si="166"/>
        <v>62443.799999999996</v>
      </c>
      <c r="I406" s="133">
        <f>I407+I413+I429</f>
        <v>124.6</v>
      </c>
      <c r="J406" s="18">
        <f t="shared" si="144"/>
        <v>62568.399999999994</v>
      </c>
      <c r="K406" s="133">
        <f>K407+K413+K429</f>
        <v>0</v>
      </c>
      <c r="L406" s="18">
        <f t="shared" si="136"/>
        <v>62568.399999999994</v>
      </c>
    </row>
    <row r="407" spans="1:12" ht="26.4" hidden="1" x14ac:dyDescent="0.25">
      <c r="A407" s="168" t="s">
        <v>658</v>
      </c>
      <c r="B407" s="17" t="s">
        <v>108</v>
      </c>
      <c r="C407" s="17" t="s">
        <v>78</v>
      </c>
      <c r="D407" s="6" t="s">
        <v>258</v>
      </c>
      <c r="E407" s="17" t="s">
        <v>64</v>
      </c>
      <c r="F407" s="133">
        <f t="shared" ref="F407:K411" si="167">F408</f>
        <v>25398.400000000001</v>
      </c>
      <c r="G407" s="133">
        <f t="shared" si="167"/>
        <v>0</v>
      </c>
      <c r="H407" s="133">
        <f t="shared" si="167"/>
        <v>25398.400000000001</v>
      </c>
      <c r="I407" s="133">
        <f t="shared" si="167"/>
        <v>40.799999999999997</v>
      </c>
      <c r="J407" s="18">
        <f t="shared" si="144"/>
        <v>25439.200000000001</v>
      </c>
      <c r="K407" s="133">
        <f t="shared" si="167"/>
        <v>0</v>
      </c>
      <c r="L407" s="18">
        <f t="shared" ref="L407:L470" si="168">J407+K407</f>
        <v>25439.200000000001</v>
      </c>
    </row>
    <row r="408" spans="1:12" ht="39.6" hidden="1" x14ac:dyDescent="0.25">
      <c r="A408" s="168" t="s">
        <v>259</v>
      </c>
      <c r="B408" s="17" t="s">
        <v>108</v>
      </c>
      <c r="C408" s="17" t="s">
        <v>78</v>
      </c>
      <c r="D408" s="6" t="s">
        <v>260</v>
      </c>
      <c r="E408" s="17" t="s">
        <v>64</v>
      </c>
      <c r="F408" s="133">
        <f t="shared" si="167"/>
        <v>25398.400000000001</v>
      </c>
      <c r="G408" s="133">
        <f t="shared" si="167"/>
        <v>0</v>
      </c>
      <c r="H408" s="133">
        <f t="shared" si="167"/>
        <v>25398.400000000001</v>
      </c>
      <c r="I408" s="133">
        <f t="shared" si="167"/>
        <v>40.799999999999997</v>
      </c>
      <c r="J408" s="18">
        <f t="shared" si="144"/>
        <v>25439.200000000001</v>
      </c>
      <c r="K408" s="133">
        <f t="shared" si="167"/>
        <v>0</v>
      </c>
      <c r="L408" s="18">
        <f t="shared" si="168"/>
        <v>25439.200000000001</v>
      </c>
    </row>
    <row r="409" spans="1:12" ht="26.4" hidden="1" x14ac:dyDescent="0.25">
      <c r="A409" s="168" t="s">
        <v>277</v>
      </c>
      <c r="B409" s="17" t="s">
        <v>108</v>
      </c>
      <c r="C409" s="17" t="s">
        <v>78</v>
      </c>
      <c r="D409" s="6" t="s">
        <v>261</v>
      </c>
      <c r="E409" s="17" t="s">
        <v>64</v>
      </c>
      <c r="F409" s="133">
        <f t="shared" si="167"/>
        <v>25398.400000000001</v>
      </c>
      <c r="G409" s="133">
        <f t="shared" si="167"/>
        <v>0</v>
      </c>
      <c r="H409" s="133">
        <f t="shared" si="167"/>
        <v>25398.400000000001</v>
      </c>
      <c r="I409" s="133">
        <f t="shared" si="167"/>
        <v>40.799999999999997</v>
      </c>
      <c r="J409" s="18">
        <f t="shared" si="144"/>
        <v>25439.200000000001</v>
      </c>
      <c r="K409" s="133">
        <f t="shared" si="167"/>
        <v>0</v>
      </c>
      <c r="L409" s="18">
        <f t="shared" si="168"/>
        <v>25439.200000000001</v>
      </c>
    </row>
    <row r="410" spans="1:12" ht="39.6" hidden="1" x14ac:dyDescent="0.25">
      <c r="A410" s="168" t="s">
        <v>262</v>
      </c>
      <c r="B410" s="17" t="s">
        <v>108</v>
      </c>
      <c r="C410" s="17" t="s">
        <v>78</v>
      </c>
      <c r="D410" s="6" t="s">
        <v>263</v>
      </c>
      <c r="E410" s="17" t="s">
        <v>64</v>
      </c>
      <c r="F410" s="133">
        <f t="shared" si="167"/>
        <v>25398.400000000001</v>
      </c>
      <c r="G410" s="133">
        <f t="shared" si="167"/>
        <v>0</v>
      </c>
      <c r="H410" s="133">
        <f t="shared" si="167"/>
        <v>25398.400000000001</v>
      </c>
      <c r="I410" s="133">
        <f t="shared" si="167"/>
        <v>40.799999999999997</v>
      </c>
      <c r="J410" s="18">
        <f t="shared" ref="J410:J473" si="169">H410+I410</f>
        <v>25439.200000000001</v>
      </c>
      <c r="K410" s="133">
        <f t="shared" si="167"/>
        <v>0</v>
      </c>
      <c r="L410" s="18">
        <f t="shared" si="168"/>
        <v>25439.200000000001</v>
      </c>
    </row>
    <row r="411" spans="1:12" ht="34.950000000000003" hidden="1" customHeight="1" x14ac:dyDescent="0.25">
      <c r="A411" s="168" t="s">
        <v>166</v>
      </c>
      <c r="B411" s="17" t="s">
        <v>108</v>
      </c>
      <c r="C411" s="17" t="s">
        <v>78</v>
      </c>
      <c r="D411" s="6" t="s">
        <v>263</v>
      </c>
      <c r="E411" s="17">
        <v>600</v>
      </c>
      <c r="F411" s="133">
        <f t="shared" si="167"/>
        <v>25398.400000000001</v>
      </c>
      <c r="G411" s="133">
        <f t="shared" si="167"/>
        <v>0</v>
      </c>
      <c r="H411" s="133">
        <f t="shared" si="167"/>
        <v>25398.400000000001</v>
      </c>
      <c r="I411" s="133">
        <f t="shared" si="167"/>
        <v>40.799999999999997</v>
      </c>
      <c r="J411" s="18">
        <f t="shared" si="169"/>
        <v>25439.200000000001</v>
      </c>
      <c r="K411" s="133">
        <f t="shared" si="167"/>
        <v>0</v>
      </c>
      <c r="L411" s="18">
        <f t="shared" si="168"/>
        <v>25439.200000000001</v>
      </c>
    </row>
    <row r="412" spans="1:12" ht="16.2" hidden="1" customHeight="1" x14ac:dyDescent="0.25">
      <c r="A412" s="168" t="s">
        <v>174</v>
      </c>
      <c r="B412" s="17" t="s">
        <v>108</v>
      </c>
      <c r="C412" s="17" t="s">
        <v>78</v>
      </c>
      <c r="D412" s="6" t="s">
        <v>263</v>
      </c>
      <c r="E412" s="17">
        <v>610</v>
      </c>
      <c r="F412" s="133">
        <v>25398.400000000001</v>
      </c>
      <c r="G412" s="5"/>
      <c r="H412" s="18">
        <f t="shared" si="148"/>
        <v>25398.400000000001</v>
      </c>
      <c r="I412" s="133">
        <v>40.799999999999997</v>
      </c>
      <c r="J412" s="18">
        <f t="shared" si="169"/>
        <v>25439.200000000001</v>
      </c>
      <c r="K412" s="133"/>
      <c r="L412" s="18">
        <f t="shared" si="168"/>
        <v>25439.200000000001</v>
      </c>
    </row>
    <row r="413" spans="1:12" ht="30.6" hidden="1" customHeight="1" x14ac:dyDescent="0.25">
      <c r="A413" s="168" t="s">
        <v>665</v>
      </c>
      <c r="B413" s="17" t="s">
        <v>108</v>
      </c>
      <c r="C413" s="17" t="s">
        <v>78</v>
      </c>
      <c r="D413" s="6" t="s">
        <v>212</v>
      </c>
      <c r="E413" s="17" t="s">
        <v>64</v>
      </c>
      <c r="F413" s="133">
        <f>F419+F424+F415</f>
        <v>36665.399999999994</v>
      </c>
      <c r="G413" s="133">
        <f t="shared" ref="G413:H413" si="170">G419+G424+G415</f>
        <v>0</v>
      </c>
      <c r="H413" s="133">
        <f t="shared" si="170"/>
        <v>36665.399999999994</v>
      </c>
      <c r="I413" s="133">
        <f>I419+I424+I415</f>
        <v>83.8</v>
      </c>
      <c r="J413" s="18">
        <f t="shared" si="169"/>
        <v>36749.199999999997</v>
      </c>
      <c r="K413" s="133">
        <f>K419+K424+K415</f>
        <v>0</v>
      </c>
      <c r="L413" s="18">
        <f t="shared" si="168"/>
        <v>36749.199999999997</v>
      </c>
    </row>
    <row r="414" spans="1:12" ht="30.75" hidden="1" customHeight="1" x14ac:dyDescent="0.25">
      <c r="A414" s="168" t="s">
        <v>905</v>
      </c>
      <c r="B414" s="17" t="s">
        <v>108</v>
      </c>
      <c r="C414" s="17" t="s">
        <v>78</v>
      </c>
      <c r="D414" s="17" t="s">
        <v>231</v>
      </c>
      <c r="E414" s="17" t="s">
        <v>64</v>
      </c>
      <c r="F414" s="126">
        <f t="shared" ref="F414:K417" si="171">F415</f>
        <v>36039.699999999997</v>
      </c>
      <c r="G414" s="126">
        <f t="shared" si="171"/>
        <v>0</v>
      </c>
      <c r="H414" s="126">
        <f t="shared" si="171"/>
        <v>36039.699999999997</v>
      </c>
      <c r="I414" s="126">
        <f t="shared" si="171"/>
        <v>83.6</v>
      </c>
      <c r="J414" s="18">
        <f t="shared" si="169"/>
        <v>36123.299999999996</v>
      </c>
      <c r="K414" s="126">
        <f t="shared" si="171"/>
        <v>0</v>
      </c>
      <c r="L414" s="18">
        <f t="shared" si="168"/>
        <v>36123.299999999996</v>
      </c>
    </row>
    <row r="415" spans="1:12" ht="45.75" hidden="1" customHeight="1" x14ac:dyDescent="0.25">
      <c r="A415" s="168" t="s">
        <v>266</v>
      </c>
      <c r="B415" s="17" t="s">
        <v>108</v>
      </c>
      <c r="C415" s="17" t="s">
        <v>78</v>
      </c>
      <c r="D415" s="17" t="s">
        <v>233</v>
      </c>
      <c r="E415" s="17" t="s">
        <v>64</v>
      </c>
      <c r="F415" s="126">
        <f t="shared" si="171"/>
        <v>36039.699999999997</v>
      </c>
      <c r="G415" s="126">
        <f t="shared" si="171"/>
        <v>0</v>
      </c>
      <c r="H415" s="126">
        <f t="shared" si="171"/>
        <v>36039.699999999997</v>
      </c>
      <c r="I415" s="126">
        <f t="shared" si="171"/>
        <v>83.6</v>
      </c>
      <c r="J415" s="18">
        <f t="shared" si="169"/>
        <v>36123.299999999996</v>
      </c>
      <c r="K415" s="126">
        <f t="shared" si="171"/>
        <v>0</v>
      </c>
      <c r="L415" s="18">
        <f t="shared" si="168"/>
        <v>36123.299999999996</v>
      </c>
    </row>
    <row r="416" spans="1:12" ht="30.6" hidden="1" customHeight="1" x14ac:dyDescent="0.25">
      <c r="A416" s="168" t="s">
        <v>267</v>
      </c>
      <c r="B416" s="17" t="s">
        <v>108</v>
      </c>
      <c r="C416" s="17" t="s">
        <v>78</v>
      </c>
      <c r="D416" s="17" t="s">
        <v>785</v>
      </c>
      <c r="E416" s="17" t="s">
        <v>64</v>
      </c>
      <c r="F416" s="126">
        <f t="shared" si="171"/>
        <v>36039.699999999997</v>
      </c>
      <c r="G416" s="126">
        <f t="shared" si="171"/>
        <v>0</v>
      </c>
      <c r="H416" s="126">
        <f t="shared" si="171"/>
        <v>36039.699999999997</v>
      </c>
      <c r="I416" s="126">
        <f t="shared" si="171"/>
        <v>83.6</v>
      </c>
      <c r="J416" s="18">
        <f t="shared" si="169"/>
        <v>36123.299999999996</v>
      </c>
      <c r="K416" s="126">
        <f t="shared" si="171"/>
        <v>0</v>
      </c>
      <c r="L416" s="18">
        <f t="shared" si="168"/>
        <v>36123.299999999996</v>
      </c>
    </row>
    <row r="417" spans="1:12" ht="31.2" hidden="1" customHeight="1" x14ac:dyDescent="0.25">
      <c r="A417" s="168" t="s">
        <v>166</v>
      </c>
      <c r="B417" s="17" t="s">
        <v>108</v>
      </c>
      <c r="C417" s="17" t="s">
        <v>78</v>
      </c>
      <c r="D417" s="17" t="s">
        <v>785</v>
      </c>
      <c r="E417" s="17">
        <v>600</v>
      </c>
      <c r="F417" s="126">
        <f t="shared" si="171"/>
        <v>36039.699999999997</v>
      </c>
      <c r="G417" s="126">
        <f t="shared" si="171"/>
        <v>0</v>
      </c>
      <c r="H417" s="126">
        <f t="shared" si="171"/>
        <v>36039.699999999997</v>
      </c>
      <c r="I417" s="126">
        <f t="shared" si="171"/>
        <v>83.6</v>
      </c>
      <c r="J417" s="18">
        <f t="shared" si="169"/>
        <v>36123.299999999996</v>
      </c>
      <c r="K417" s="126">
        <f t="shared" si="171"/>
        <v>0</v>
      </c>
      <c r="L417" s="18">
        <f t="shared" si="168"/>
        <v>36123.299999999996</v>
      </c>
    </row>
    <row r="418" spans="1:12" ht="21.6" hidden="1" customHeight="1" x14ac:dyDescent="0.25">
      <c r="A418" s="168" t="s">
        <v>174</v>
      </c>
      <c r="B418" s="17" t="s">
        <v>108</v>
      </c>
      <c r="C418" s="17" t="s">
        <v>78</v>
      </c>
      <c r="D418" s="17" t="s">
        <v>785</v>
      </c>
      <c r="E418" s="17">
        <v>610</v>
      </c>
      <c r="F418" s="126">
        <v>36039.699999999997</v>
      </c>
      <c r="G418" s="5"/>
      <c r="H418" s="18">
        <f t="shared" si="148"/>
        <v>36039.699999999997</v>
      </c>
      <c r="I418" s="126">
        <v>83.6</v>
      </c>
      <c r="J418" s="18">
        <f t="shared" si="169"/>
        <v>36123.299999999996</v>
      </c>
      <c r="K418" s="126"/>
      <c r="L418" s="18">
        <f t="shared" si="168"/>
        <v>36123.299999999996</v>
      </c>
    </row>
    <row r="419" spans="1:12" hidden="1" x14ac:dyDescent="0.25">
      <c r="A419" s="168" t="s">
        <v>230</v>
      </c>
      <c r="B419" s="17" t="s">
        <v>108</v>
      </c>
      <c r="C419" s="17" t="s">
        <v>78</v>
      </c>
      <c r="D419" s="6" t="s">
        <v>236</v>
      </c>
      <c r="E419" s="17" t="s">
        <v>64</v>
      </c>
      <c r="F419" s="133">
        <f t="shared" ref="F419:K422" si="172">F420</f>
        <v>120</v>
      </c>
      <c r="G419" s="133">
        <f t="shared" si="172"/>
        <v>0</v>
      </c>
      <c r="H419" s="133">
        <f t="shared" si="172"/>
        <v>120</v>
      </c>
      <c r="I419" s="133">
        <f t="shared" si="172"/>
        <v>0</v>
      </c>
      <c r="J419" s="18">
        <f t="shared" si="169"/>
        <v>120</v>
      </c>
      <c r="K419" s="133">
        <f t="shared" si="172"/>
        <v>0</v>
      </c>
      <c r="L419" s="18">
        <f t="shared" si="168"/>
        <v>120</v>
      </c>
    </row>
    <row r="420" spans="1:12" ht="26.4" hidden="1" x14ac:dyDescent="0.25">
      <c r="A420" s="168" t="s">
        <v>232</v>
      </c>
      <c r="B420" s="17" t="s">
        <v>108</v>
      </c>
      <c r="C420" s="17" t="s">
        <v>78</v>
      </c>
      <c r="D420" s="6" t="s">
        <v>238</v>
      </c>
      <c r="E420" s="17" t="s">
        <v>64</v>
      </c>
      <c r="F420" s="133">
        <f t="shared" si="172"/>
        <v>120</v>
      </c>
      <c r="G420" s="133">
        <f t="shared" si="172"/>
        <v>0</v>
      </c>
      <c r="H420" s="133">
        <f t="shared" si="172"/>
        <v>120</v>
      </c>
      <c r="I420" s="133">
        <f t="shared" si="172"/>
        <v>0</v>
      </c>
      <c r="J420" s="18">
        <f t="shared" si="169"/>
        <v>120</v>
      </c>
      <c r="K420" s="133">
        <f t="shared" si="172"/>
        <v>0</v>
      </c>
      <c r="L420" s="18">
        <f t="shared" si="168"/>
        <v>120</v>
      </c>
    </row>
    <row r="421" spans="1:12" ht="26.4" hidden="1" x14ac:dyDescent="0.25">
      <c r="A421" s="168" t="s">
        <v>264</v>
      </c>
      <c r="B421" s="17" t="s">
        <v>108</v>
      </c>
      <c r="C421" s="17" t="s">
        <v>78</v>
      </c>
      <c r="D421" s="6" t="s">
        <v>784</v>
      </c>
      <c r="E421" s="17" t="s">
        <v>64</v>
      </c>
      <c r="F421" s="133">
        <f t="shared" si="172"/>
        <v>120</v>
      </c>
      <c r="G421" s="133">
        <f t="shared" si="172"/>
        <v>0</v>
      </c>
      <c r="H421" s="133">
        <f t="shared" si="172"/>
        <v>120</v>
      </c>
      <c r="I421" s="133">
        <f t="shared" si="172"/>
        <v>0</v>
      </c>
      <c r="J421" s="18">
        <f t="shared" si="169"/>
        <v>120</v>
      </c>
      <c r="K421" s="133">
        <f t="shared" si="172"/>
        <v>0</v>
      </c>
      <c r="L421" s="18">
        <f t="shared" si="168"/>
        <v>120</v>
      </c>
    </row>
    <row r="422" spans="1:12" ht="34.950000000000003" hidden="1" customHeight="1" x14ac:dyDescent="0.25">
      <c r="A422" s="168" t="s">
        <v>166</v>
      </c>
      <c r="B422" s="17" t="s">
        <v>108</v>
      </c>
      <c r="C422" s="17" t="s">
        <v>78</v>
      </c>
      <c r="D422" s="6" t="s">
        <v>784</v>
      </c>
      <c r="E422" s="17">
        <v>600</v>
      </c>
      <c r="F422" s="133">
        <f t="shared" si="172"/>
        <v>120</v>
      </c>
      <c r="G422" s="133">
        <f t="shared" si="172"/>
        <v>0</v>
      </c>
      <c r="H422" s="133">
        <f t="shared" si="172"/>
        <v>120</v>
      </c>
      <c r="I422" s="133">
        <f t="shared" si="172"/>
        <v>0</v>
      </c>
      <c r="J422" s="18">
        <f t="shared" si="169"/>
        <v>120</v>
      </c>
      <c r="K422" s="133">
        <f t="shared" si="172"/>
        <v>0</v>
      </c>
      <c r="L422" s="18">
        <f t="shared" si="168"/>
        <v>120</v>
      </c>
    </row>
    <row r="423" spans="1:12" ht="18.75" hidden="1" customHeight="1" x14ac:dyDescent="0.25">
      <c r="A423" s="168" t="s">
        <v>174</v>
      </c>
      <c r="B423" s="17" t="s">
        <v>108</v>
      </c>
      <c r="C423" s="17" t="s">
        <v>78</v>
      </c>
      <c r="D423" s="6" t="s">
        <v>784</v>
      </c>
      <c r="E423" s="17">
        <v>610</v>
      </c>
      <c r="F423" s="133">
        <v>120</v>
      </c>
      <c r="G423" s="5"/>
      <c r="H423" s="18">
        <f t="shared" ref="H423:H486" si="173">F423+G423</f>
        <v>120</v>
      </c>
      <c r="I423" s="133"/>
      <c r="J423" s="18">
        <f t="shared" si="169"/>
        <v>120</v>
      </c>
      <c r="K423" s="133"/>
      <c r="L423" s="18">
        <f t="shared" si="168"/>
        <v>120</v>
      </c>
    </row>
    <row r="424" spans="1:12" ht="31.5" hidden="1" customHeight="1" x14ac:dyDescent="0.25">
      <c r="A424" s="168" t="s">
        <v>786</v>
      </c>
      <c r="B424" s="17" t="s">
        <v>108</v>
      </c>
      <c r="C424" s="17" t="s">
        <v>78</v>
      </c>
      <c r="D424" s="6" t="s">
        <v>269</v>
      </c>
      <c r="E424" s="17" t="s">
        <v>64</v>
      </c>
      <c r="F424" s="133">
        <f t="shared" ref="F424:K427" si="174">F425</f>
        <v>505.7</v>
      </c>
      <c r="G424" s="133">
        <f t="shared" si="174"/>
        <v>0</v>
      </c>
      <c r="H424" s="133">
        <f t="shared" si="174"/>
        <v>505.7</v>
      </c>
      <c r="I424" s="133">
        <f t="shared" si="174"/>
        <v>0.2</v>
      </c>
      <c r="J424" s="18">
        <f t="shared" si="169"/>
        <v>505.9</v>
      </c>
      <c r="K424" s="133">
        <f t="shared" si="174"/>
        <v>0</v>
      </c>
      <c r="L424" s="18">
        <f t="shared" si="168"/>
        <v>505.9</v>
      </c>
    </row>
    <row r="425" spans="1:12" ht="45" hidden="1" customHeight="1" x14ac:dyDescent="0.25">
      <c r="A425" s="168" t="s">
        <v>241</v>
      </c>
      <c r="B425" s="17" t="s">
        <v>108</v>
      </c>
      <c r="C425" s="17" t="s">
        <v>78</v>
      </c>
      <c r="D425" s="6" t="s">
        <v>271</v>
      </c>
      <c r="E425" s="17" t="s">
        <v>64</v>
      </c>
      <c r="F425" s="133">
        <f t="shared" si="174"/>
        <v>505.7</v>
      </c>
      <c r="G425" s="133">
        <f t="shared" si="174"/>
        <v>0</v>
      </c>
      <c r="H425" s="133">
        <f t="shared" si="174"/>
        <v>505.7</v>
      </c>
      <c r="I425" s="133">
        <f t="shared" si="174"/>
        <v>0.2</v>
      </c>
      <c r="J425" s="18">
        <f t="shared" si="169"/>
        <v>505.9</v>
      </c>
      <c r="K425" s="133">
        <f t="shared" si="174"/>
        <v>0</v>
      </c>
      <c r="L425" s="18">
        <f t="shared" si="168"/>
        <v>505.9</v>
      </c>
    </row>
    <row r="426" spans="1:12" ht="31.5" hidden="1" customHeight="1" x14ac:dyDescent="0.25">
      <c r="A426" s="168" t="s">
        <v>265</v>
      </c>
      <c r="B426" s="17" t="s">
        <v>108</v>
      </c>
      <c r="C426" s="17" t="s">
        <v>78</v>
      </c>
      <c r="D426" s="6" t="s">
        <v>787</v>
      </c>
      <c r="E426" s="17" t="s">
        <v>64</v>
      </c>
      <c r="F426" s="133">
        <f t="shared" si="174"/>
        <v>505.7</v>
      </c>
      <c r="G426" s="133">
        <f t="shared" si="174"/>
        <v>0</v>
      </c>
      <c r="H426" s="133">
        <f t="shared" si="174"/>
        <v>505.7</v>
      </c>
      <c r="I426" s="133">
        <f t="shared" si="174"/>
        <v>0.2</v>
      </c>
      <c r="J426" s="18">
        <f t="shared" si="169"/>
        <v>505.9</v>
      </c>
      <c r="K426" s="133">
        <f t="shared" si="174"/>
        <v>0</v>
      </c>
      <c r="L426" s="18">
        <f t="shared" si="168"/>
        <v>505.9</v>
      </c>
    </row>
    <row r="427" spans="1:12" ht="31.5" hidden="1" customHeight="1" x14ac:dyDescent="0.25">
      <c r="A427" s="168" t="s">
        <v>166</v>
      </c>
      <c r="B427" s="17" t="s">
        <v>108</v>
      </c>
      <c r="C427" s="17" t="s">
        <v>78</v>
      </c>
      <c r="D427" s="6" t="s">
        <v>787</v>
      </c>
      <c r="E427" s="17">
        <v>600</v>
      </c>
      <c r="F427" s="133">
        <f t="shared" si="174"/>
        <v>505.7</v>
      </c>
      <c r="G427" s="133">
        <f t="shared" si="174"/>
        <v>0</v>
      </c>
      <c r="H427" s="133">
        <f t="shared" si="174"/>
        <v>505.7</v>
      </c>
      <c r="I427" s="133">
        <f t="shared" si="174"/>
        <v>0.2</v>
      </c>
      <c r="J427" s="18">
        <f t="shared" si="169"/>
        <v>505.9</v>
      </c>
      <c r="K427" s="133">
        <f t="shared" si="174"/>
        <v>0</v>
      </c>
      <c r="L427" s="18">
        <f t="shared" si="168"/>
        <v>505.9</v>
      </c>
    </row>
    <row r="428" spans="1:12" ht="18.75" hidden="1" customHeight="1" x14ac:dyDescent="0.25">
      <c r="A428" s="168" t="s">
        <v>174</v>
      </c>
      <c r="B428" s="17" t="s">
        <v>108</v>
      </c>
      <c r="C428" s="17" t="s">
        <v>78</v>
      </c>
      <c r="D428" s="6" t="s">
        <v>787</v>
      </c>
      <c r="E428" s="17">
        <v>610</v>
      </c>
      <c r="F428" s="133">
        <v>505.7</v>
      </c>
      <c r="G428" s="5"/>
      <c r="H428" s="18">
        <f t="shared" si="173"/>
        <v>505.7</v>
      </c>
      <c r="I428" s="133">
        <v>0.2</v>
      </c>
      <c r="J428" s="18">
        <f t="shared" si="169"/>
        <v>505.9</v>
      </c>
      <c r="K428" s="133"/>
      <c r="L428" s="18">
        <f t="shared" si="168"/>
        <v>505.9</v>
      </c>
    </row>
    <row r="429" spans="1:12" ht="26.4" hidden="1" x14ac:dyDescent="0.25">
      <c r="A429" s="142" t="s">
        <v>847</v>
      </c>
      <c r="B429" s="17" t="s">
        <v>108</v>
      </c>
      <c r="C429" s="17" t="s">
        <v>78</v>
      </c>
      <c r="D429" s="17" t="s">
        <v>333</v>
      </c>
      <c r="E429" s="17" t="s">
        <v>64</v>
      </c>
      <c r="F429" s="18">
        <f>F430</f>
        <v>380</v>
      </c>
      <c r="G429" s="18">
        <f t="shared" ref="G429:H433" si="175">G430</f>
        <v>0</v>
      </c>
      <c r="H429" s="18">
        <f t="shared" si="175"/>
        <v>380</v>
      </c>
      <c r="I429" s="18">
        <f>I430</f>
        <v>0</v>
      </c>
      <c r="J429" s="18">
        <f t="shared" si="169"/>
        <v>380</v>
      </c>
      <c r="K429" s="18">
        <f>K430</f>
        <v>0</v>
      </c>
      <c r="L429" s="18">
        <f t="shared" si="168"/>
        <v>380</v>
      </c>
    </row>
    <row r="430" spans="1:12" ht="26.4" hidden="1" x14ac:dyDescent="0.25">
      <c r="A430" s="142" t="s">
        <v>848</v>
      </c>
      <c r="B430" s="17" t="s">
        <v>108</v>
      </c>
      <c r="C430" s="17" t="s">
        <v>78</v>
      </c>
      <c r="D430" s="17" t="s">
        <v>347</v>
      </c>
      <c r="E430" s="17" t="s">
        <v>64</v>
      </c>
      <c r="F430" s="18">
        <f>F431</f>
        <v>380</v>
      </c>
      <c r="G430" s="18">
        <f t="shared" si="175"/>
        <v>0</v>
      </c>
      <c r="H430" s="18">
        <f t="shared" si="175"/>
        <v>380</v>
      </c>
      <c r="I430" s="18">
        <f>I431</f>
        <v>0</v>
      </c>
      <c r="J430" s="18">
        <f t="shared" si="169"/>
        <v>380</v>
      </c>
      <c r="K430" s="18">
        <f>K431</f>
        <v>0</v>
      </c>
      <c r="L430" s="18">
        <f t="shared" si="168"/>
        <v>380</v>
      </c>
    </row>
    <row r="431" spans="1:12" ht="26.4" hidden="1" x14ac:dyDescent="0.25">
      <c r="A431" s="142" t="s">
        <v>849</v>
      </c>
      <c r="B431" s="17" t="s">
        <v>108</v>
      </c>
      <c r="C431" s="17" t="s">
        <v>78</v>
      </c>
      <c r="D431" s="17" t="s">
        <v>394</v>
      </c>
      <c r="E431" s="17" t="s">
        <v>64</v>
      </c>
      <c r="F431" s="18">
        <f>F432</f>
        <v>380</v>
      </c>
      <c r="G431" s="18">
        <f t="shared" si="175"/>
        <v>0</v>
      </c>
      <c r="H431" s="18">
        <f t="shared" si="175"/>
        <v>380</v>
      </c>
      <c r="I431" s="18">
        <f>I432</f>
        <v>0</v>
      </c>
      <c r="J431" s="18">
        <f t="shared" si="169"/>
        <v>380</v>
      </c>
      <c r="K431" s="18">
        <f>K432</f>
        <v>0</v>
      </c>
      <c r="L431" s="18">
        <f t="shared" si="168"/>
        <v>380</v>
      </c>
    </row>
    <row r="432" spans="1:12" ht="26.4" hidden="1" x14ac:dyDescent="0.25">
      <c r="A432" s="142" t="s">
        <v>850</v>
      </c>
      <c r="B432" s="17" t="s">
        <v>108</v>
      </c>
      <c r="C432" s="17" t="s">
        <v>78</v>
      </c>
      <c r="D432" s="17" t="s">
        <v>339</v>
      </c>
      <c r="E432" s="17" t="s">
        <v>64</v>
      </c>
      <c r="F432" s="18">
        <f>F433</f>
        <v>380</v>
      </c>
      <c r="G432" s="18">
        <f t="shared" si="175"/>
        <v>0</v>
      </c>
      <c r="H432" s="18">
        <f t="shared" si="175"/>
        <v>380</v>
      </c>
      <c r="I432" s="18">
        <f>I433</f>
        <v>0</v>
      </c>
      <c r="J432" s="18">
        <f t="shared" si="169"/>
        <v>380</v>
      </c>
      <c r="K432" s="18">
        <f>K433</f>
        <v>0</v>
      </c>
      <c r="L432" s="18">
        <f t="shared" si="168"/>
        <v>380</v>
      </c>
    </row>
    <row r="433" spans="1:12" ht="33.75" hidden="1" customHeight="1" x14ac:dyDescent="0.25">
      <c r="A433" s="168" t="s">
        <v>166</v>
      </c>
      <c r="B433" s="17" t="s">
        <v>108</v>
      </c>
      <c r="C433" s="17" t="s">
        <v>78</v>
      </c>
      <c r="D433" s="17" t="s">
        <v>339</v>
      </c>
      <c r="E433" s="17">
        <v>600</v>
      </c>
      <c r="F433" s="18">
        <f>F434</f>
        <v>380</v>
      </c>
      <c r="G433" s="18">
        <f t="shared" si="175"/>
        <v>0</v>
      </c>
      <c r="H433" s="18">
        <f t="shared" si="175"/>
        <v>380</v>
      </c>
      <c r="I433" s="18">
        <f>I434</f>
        <v>0</v>
      </c>
      <c r="J433" s="18">
        <f t="shared" si="169"/>
        <v>380</v>
      </c>
      <c r="K433" s="18">
        <f>K434</f>
        <v>0</v>
      </c>
      <c r="L433" s="18">
        <f t="shared" si="168"/>
        <v>380</v>
      </c>
    </row>
    <row r="434" spans="1:12" ht="18.75" hidden="1" customHeight="1" x14ac:dyDescent="0.25">
      <c r="A434" s="168" t="s">
        <v>174</v>
      </c>
      <c r="B434" s="17" t="s">
        <v>108</v>
      </c>
      <c r="C434" s="17" t="s">
        <v>78</v>
      </c>
      <c r="D434" s="17" t="s">
        <v>339</v>
      </c>
      <c r="E434" s="17">
        <v>610</v>
      </c>
      <c r="F434" s="18">
        <v>380</v>
      </c>
      <c r="G434" s="5"/>
      <c r="H434" s="18">
        <f t="shared" si="173"/>
        <v>380</v>
      </c>
      <c r="I434" s="18"/>
      <c r="J434" s="18">
        <f t="shared" si="169"/>
        <v>380</v>
      </c>
      <c r="K434" s="18"/>
      <c r="L434" s="18">
        <f t="shared" si="168"/>
        <v>380</v>
      </c>
    </row>
    <row r="435" spans="1:12" ht="16.5" hidden="1" customHeight="1" x14ac:dyDescent="0.25">
      <c r="A435" s="168" t="s">
        <v>268</v>
      </c>
      <c r="B435" s="17" t="s">
        <v>108</v>
      </c>
      <c r="C435" s="17" t="s">
        <v>140</v>
      </c>
      <c r="D435" s="6" t="s">
        <v>63</v>
      </c>
      <c r="E435" s="17" t="s">
        <v>64</v>
      </c>
      <c r="F435" s="133">
        <f t="shared" ref="F435:K437" si="176">F436</f>
        <v>30935.899999999998</v>
      </c>
      <c r="G435" s="133">
        <f t="shared" si="176"/>
        <v>0</v>
      </c>
      <c r="H435" s="133">
        <f t="shared" si="176"/>
        <v>30935.899999999998</v>
      </c>
      <c r="I435" s="133">
        <f t="shared" si="176"/>
        <v>66.8</v>
      </c>
      <c r="J435" s="18">
        <f t="shared" si="169"/>
        <v>31002.699999999997</v>
      </c>
      <c r="K435" s="133">
        <f t="shared" si="176"/>
        <v>0</v>
      </c>
      <c r="L435" s="18">
        <f t="shared" si="168"/>
        <v>31002.699999999997</v>
      </c>
    </row>
    <row r="436" spans="1:12" ht="33" hidden="1" customHeight="1" x14ac:dyDescent="0.25">
      <c r="A436" s="168" t="s">
        <v>665</v>
      </c>
      <c r="B436" s="17" t="s">
        <v>108</v>
      </c>
      <c r="C436" s="17" t="s">
        <v>140</v>
      </c>
      <c r="D436" s="6" t="s">
        <v>212</v>
      </c>
      <c r="E436" s="17" t="s">
        <v>64</v>
      </c>
      <c r="F436" s="133">
        <f t="shared" si="176"/>
        <v>30935.899999999998</v>
      </c>
      <c r="G436" s="133">
        <f t="shared" si="176"/>
        <v>0</v>
      </c>
      <c r="H436" s="133">
        <f t="shared" si="176"/>
        <v>30935.899999999998</v>
      </c>
      <c r="I436" s="133">
        <f t="shared" si="176"/>
        <v>66.8</v>
      </c>
      <c r="J436" s="18">
        <f t="shared" si="169"/>
        <v>31002.699999999997</v>
      </c>
      <c r="K436" s="133">
        <f t="shared" si="176"/>
        <v>0</v>
      </c>
      <c r="L436" s="18">
        <f t="shared" si="168"/>
        <v>31002.699999999997</v>
      </c>
    </row>
    <row r="437" spans="1:12" ht="44.4" hidden="1" customHeight="1" x14ac:dyDescent="0.25">
      <c r="A437" s="168" t="s">
        <v>685</v>
      </c>
      <c r="B437" s="17" t="s">
        <v>108</v>
      </c>
      <c r="C437" s="17" t="s">
        <v>140</v>
      </c>
      <c r="D437" s="6" t="s">
        <v>240</v>
      </c>
      <c r="E437" s="17" t="s">
        <v>64</v>
      </c>
      <c r="F437" s="133">
        <f t="shared" si="176"/>
        <v>30935.899999999998</v>
      </c>
      <c r="G437" s="133">
        <f t="shared" si="176"/>
        <v>0</v>
      </c>
      <c r="H437" s="133">
        <f t="shared" si="176"/>
        <v>30935.899999999998</v>
      </c>
      <c r="I437" s="133">
        <f t="shared" si="176"/>
        <v>66.8</v>
      </c>
      <c r="J437" s="18">
        <f t="shared" si="169"/>
        <v>31002.699999999997</v>
      </c>
      <c r="K437" s="133">
        <f t="shared" si="176"/>
        <v>0</v>
      </c>
      <c r="L437" s="18">
        <f t="shared" si="168"/>
        <v>31002.699999999997</v>
      </c>
    </row>
    <row r="438" spans="1:12" ht="43.5" hidden="1" customHeight="1" x14ac:dyDescent="0.25">
      <c r="A438" s="168" t="s">
        <v>270</v>
      </c>
      <c r="B438" s="17" t="s">
        <v>108</v>
      </c>
      <c r="C438" s="17" t="s">
        <v>140</v>
      </c>
      <c r="D438" s="6" t="s">
        <v>242</v>
      </c>
      <c r="E438" s="17" t="s">
        <v>64</v>
      </c>
      <c r="F438" s="133">
        <f>F439+F442+F447</f>
        <v>30935.899999999998</v>
      </c>
      <c r="G438" s="133">
        <f t="shared" ref="G438:H438" si="177">G439+G442+G447</f>
        <v>0</v>
      </c>
      <c r="H438" s="133">
        <f t="shared" si="177"/>
        <v>30935.899999999998</v>
      </c>
      <c r="I438" s="133">
        <f>I439+I442+I447</f>
        <v>66.8</v>
      </c>
      <c r="J438" s="18">
        <f t="shared" si="169"/>
        <v>31002.699999999997</v>
      </c>
      <c r="K438" s="133">
        <f>K439+K442+K447</f>
        <v>0</v>
      </c>
      <c r="L438" s="18">
        <f t="shared" si="168"/>
        <v>31002.699999999997</v>
      </c>
    </row>
    <row r="439" spans="1:12" ht="26.4" hidden="1" x14ac:dyDescent="0.25">
      <c r="A439" s="168" t="s">
        <v>71</v>
      </c>
      <c r="B439" s="17" t="s">
        <v>108</v>
      </c>
      <c r="C439" s="17" t="s">
        <v>140</v>
      </c>
      <c r="D439" s="6" t="s">
        <v>788</v>
      </c>
      <c r="E439" s="17" t="s">
        <v>64</v>
      </c>
      <c r="F439" s="133">
        <f>F440</f>
        <v>3743.6</v>
      </c>
      <c r="G439" s="133">
        <f t="shared" ref="G439:H440" si="178">G440</f>
        <v>0</v>
      </c>
      <c r="H439" s="133">
        <f t="shared" si="178"/>
        <v>3743.6</v>
      </c>
      <c r="I439" s="133">
        <f>I440</f>
        <v>0</v>
      </c>
      <c r="J439" s="18">
        <f t="shared" si="169"/>
        <v>3743.6</v>
      </c>
      <c r="K439" s="133">
        <f>K440</f>
        <v>0</v>
      </c>
      <c r="L439" s="18">
        <f t="shared" si="168"/>
        <v>3743.6</v>
      </c>
    </row>
    <row r="440" spans="1:12" ht="75" hidden="1" customHeight="1" x14ac:dyDescent="0.25">
      <c r="A440" s="168" t="s">
        <v>73</v>
      </c>
      <c r="B440" s="17" t="s">
        <v>108</v>
      </c>
      <c r="C440" s="17" t="s">
        <v>140</v>
      </c>
      <c r="D440" s="6" t="s">
        <v>788</v>
      </c>
      <c r="E440" s="17">
        <v>100</v>
      </c>
      <c r="F440" s="133">
        <f>F441</f>
        <v>3743.6</v>
      </c>
      <c r="G440" s="133">
        <f t="shared" si="178"/>
        <v>0</v>
      </c>
      <c r="H440" s="133">
        <f t="shared" si="178"/>
        <v>3743.6</v>
      </c>
      <c r="I440" s="133">
        <f>I441</f>
        <v>0</v>
      </c>
      <c r="J440" s="18">
        <f t="shared" si="169"/>
        <v>3743.6</v>
      </c>
      <c r="K440" s="133">
        <f>K441</f>
        <v>0</v>
      </c>
      <c r="L440" s="18">
        <f t="shared" si="168"/>
        <v>3743.6</v>
      </c>
    </row>
    <row r="441" spans="1:12" ht="26.4" hidden="1" x14ac:dyDescent="0.25">
      <c r="A441" s="168" t="s">
        <v>74</v>
      </c>
      <c r="B441" s="17" t="s">
        <v>108</v>
      </c>
      <c r="C441" s="17" t="s">
        <v>140</v>
      </c>
      <c r="D441" s="6" t="s">
        <v>788</v>
      </c>
      <c r="E441" s="17">
        <v>120</v>
      </c>
      <c r="F441" s="133">
        <v>3743.6</v>
      </c>
      <c r="G441" s="5"/>
      <c r="H441" s="18">
        <f t="shared" si="173"/>
        <v>3743.6</v>
      </c>
      <c r="I441" s="133"/>
      <c r="J441" s="18">
        <f t="shared" si="169"/>
        <v>3743.6</v>
      </c>
      <c r="K441" s="133"/>
      <c r="L441" s="18">
        <f t="shared" si="168"/>
        <v>3743.6</v>
      </c>
    </row>
    <row r="442" spans="1:12" ht="26.4" hidden="1" x14ac:dyDescent="0.25">
      <c r="A442" s="168" t="s">
        <v>75</v>
      </c>
      <c r="B442" s="17" t="s">
        <v>108</v>
      </c>
      <c r="C442" s="17" t="s">
        <v>140</v>
      </c>
      <c r="D442" s="6" t="s">
        <v>789</v>
      </c>
      <c r="E442" s="17" t="s">
        <v>64</v>
      </c>
      <c r="F442" s="133">
        <f>F443+F445</f>
        <v>176.1</v>
      </c>
      <c r="G442" s="133">
        <f t="shared" ref="G442:H442" si="179">G443+G445</f>
        <v>0</v>
      </c>
      <c r="H442" s="133">
        <f t="shared" si="179"/>
        <v>176.1</v>
      </c>
      <c r="I442" s="133">
        <f>I443+I445</f>
        <v>0</v>
      </c>
      <c r="J442" s="18">
        <f t="shared" si="169"/>
        <v>176.1</v>
      </c>
      <c r="K442" s="133">
        <f>K443+K445</f>
        <v>0</v>
      </c>
      <c r="L442" s="18">
        <f t="shared" si="168"/>
        <v>176.1</v>
      </c>
    </row>
    <row r="443" spans="1:12" ht="66" hidden="1" x14ac:dyDescent="0.25">
      <c r="A443" s="168" t="s">
        <v>73</v>
      </c>
      <c r="B443" s="17" t="s">
        <v>108</v>
      </c>
      <c r="C443" s="17" t="s">
        <v>140</v>
      </c>
      <c r="D443" s="6" t="s">
        <v>789</v>
      </c>
      <c r="E443" s="17">
        <v>100</v>
      </c>
      <c r="F443" s="133">
        <f>F444</f>
        <v>91.6</v>
      </c>
      <c r="G443" s="133">
        <f t="shared" ref="G443:H443" si="180">G444</f>
        <v>0</v>
      </c>
      <c r="H443" s="133">
        <f t="shared" si="180"/>
        <v>91.6</v>
      </c>
      <c r="I443" s="133">
        <f>I444</f>
        <v>0</v>
      </c>
      <c r="J443" s="18">
        <f t="shared" si="169"/>
        <v>91.6</v>
      </c>
      <c r="K443" s="133">
        <f>K444</f>
        <v>0</v>
      </c>
      <c r="L443" s="18">
        <f t="shared" si="168"/>
        <v>91.6</v>
      </c>
    </row>
    <row r="444" spans="1:12" ht="26.4" hidden="1" x14ac:dyDescent="0.25">
      <c r="A444" s="168" t="s">
        <v>74</v>
      </c>
      <c r="B444" s="17" t="s">
        <v>108</v>
      </c>
      <c r="C444" s="17" t="s">
        <v>140</v>
      </c>
      <c r="D444" s="6" t="s">
        <v>789</v>
      </c>
      <c r="E444" s="17">
        <v>120</v>
      </c>
      <c r="F444" s="133">
        <v>91.6</v>
      </c>
      <c r="G444" s="5"/>
      <c r="H444" s="18">
        <f t="shared" si="173"/>
        <v>91.6</v>
      </c>
      <c r="I444" s="133"/>
      <c r="J444" s="18">
        <f t="shared" si="169"/>
        <v>91.6</v>
      </c>
      <c r="K444" s="133"/>
      <c r="L444" s="18">
        <f t="shared" si="168"/>
        <v>91.6</v>
      </c>
    </row>
    <row r="445" spans="1:12" ht="26.4" hidden="1" x14ac:dyDescent="0.25">
      <c r="A445" s="168" t="s">
        <v>85</v>
      </c>
      <c r="B445" s="17" t="s">
        <v>108</v>
      </c>
      <c r="C445" s="17" t="s">
        <v>140</v>
      </c>
      <c r="D445" s="6" t="s">
        <v>789</v>
      </c>
      <c r="E445" s="17">
        <v>200</v>
      </c>
      <c r="F445" s="133">
        <f>F446</f>
        <v>84.5</v>
      </c>
      <c r="G445" s="133">
        <f t="shared" ref="G445:H445" si="181">G446</f>
        <v>0</v>
      </c>
      <c r="H445" s="133">
        <f t="shared" si="181"/>
        <v>84.5</v>
      </c>
      <c r="I445" s="133">
        <f>I446</f>
        <v>0</v>
      </c>
      <c r="J445" s="18">
        <f t="shared" si="169"/>
        <v>84.5</v>
      </c>
      <c r="K445" s="133">
        <f>K446</f>
        <v>0</v>
      </c>
      <c r="L445" s="18">
        <f t="shared" si="168"/>
        <v>84.5</v>
      </c>
    </row>
    <row r="446" spans="1:12" ht="36" hidden="1" customHeight="1" x14ac:dyDescent="0.25">
      <c r="A446" s="168" t="s">
        <v>86</v>
      </c>
      <c r="B446" s="17" t="s">
        <v>108</v>
      </c>
      <c r="C446" s="17" t="s">
        <v>140</v>
      </c>
      <c r="D446" s="6" t="s">
        <v>789</v>
      </c>
      <c r="E446" s="17">
        <v>240</v>
      </c>
      <c r="F446" s="133">
        <v>84.5</v>
      </c>
      <c r="G446" s="5"/>
      <c r="H446" s="18">
        <f t="shared" si="173"/>
        <v>84.5</v>
      </c>
      <c r="I446" s="133"/>
      <c r="J446" s="18">
        <f t="shared" si="169"/>
        <v>84.5</v>
      </c>
      <c r="K446" s="133"/>
      <c r="L446" s="18">
        <f t="shared" si="168"/>
        <v>84.5</v>
      </c>
    </row>
    <row r="447" spans="1:12" ht="26.4" hidden="1" x14ac:dyDescent="0.25">
      <c r="A447" s="168" t="s">
        <v>272</v>
      </c>
      <c r="B447" s="17" t="s">
        <v>108</v>
      </c>
      <c r="C447" s="17" t="s">
        <v>140</v>
      </c>
      <c r="D447" s="6" t="s">
        <v>790</v>
      </c>
      <c r="E447" s="17" t="s">
        <v>64</v>
      </c>
      <c r="F447" s="133">
        <f>F448+F450+F452</f>
        <v>27016.199999999997</v>
      </c>
      <c r="G447" s="133">
        <f t="shared" ref="G447:H447" si="182">G448+G450+G452</f>
        <v>0</v>
      </c>
      <c r="H447" s="133">
        <f t="shared" si="182"/>
        <v>27016.199999999997</v>
      </c>
      <c r="I447" s="133">
        <f>I448+I450+I452</f>
        <v>66.8</v>
      </c>
      <c r="J447" s="18">
        <f t="shared" si="169"/>
        <v>27082.999999999996</v>
      </c>
      <c r="K447" s="133">
        <f>K448+K450+K452</f>
        <v>0</v>
      </c>
      <c r="L447" s="18">
        <f t="shared" si="168"/>
        <v>27082.999999999996</v>
      </c>
    </row>
    <row r="448" spans="1:12" ht="66" hidden="1" x14ac:dyDescent="0.25">
      <c r="A448" s="168" t="s">
        <v>156</v>
      </c>
      <c r="B448" s="17" t="s">
        <v>108</v>
      </c>
      <c r="C448" s="17" t="s">
        <v>140</v>
      </c>
      <c r="D448" s="6" t="s">
        <v>790</v>
      </c>
      <c r="E448" s="17">
        <v>100</v>
      </c>
      <c r="F448" s="133">
        <f>F449</f>
        <v>22123.1</v>
      </c>
      <c r="G448" s="133">
        <f t="shared" ref="G448:H448" si="183">G449</f>
        <v>0</v>
      </c>
      <c r="H448" s="133">
        <f t="shared" si="183"/>
        <v>22123.1</v>
      </c>
      <c r="I448" s="133">
        <f>I449</f>
        <v>0</v>
      </c>
      <c r="J448" s="18">
        <f t="shared" si="169"/>
        <v>22123.1</v>
      </c>
      <c r="K448" s="133">
        <f>K449</f>
        <v>0</v>
      </c>
      <c r="L448" s="18">
        <f t="shared" si="168"/>
        <v>22123.1</v>
      </c>
    </row>
    <row r="449" spans="1:12" ht="21.6" hidden="1" customHeight="1" x14ac:dyDescent="0.25">
      <c r="A449" s="168" t="s">
        <v>130</v>
      </c>
      <c r="B449" s="17" t="s">
        <v>108</v>
      </c>
      <c r="C449" s="17" t="s">
        <v>140</v>
      </c>
      <c r="D449" s="6" t="s">
        <v>790</v>
      </c>
      <c r="E449" s="17">
        <v>110</v>
      </c>
      <c r="F449" s="133">
        <v>22123.1</v>
      </c>
      <c r="G449" s="5"/>
      <c r="H449" s="18">
        <f t="shared" si="173"/>
        <v>22123.1</v>
      </c>
      <c r="I449" s="133"/>
      <c r="J449" s="18">
        <f t="shared" si="169"/>
        <v>22123.1</v>
      </c>
      <c r="K449" s="133"/>
      <c r="L449" s="18">
        <f t="shared" si="168"/>
        <v>22123.1</v>
      </c>
    </row>
    <row r="450" spans="1:12" ht="26.4" hidden="1" x14ac:dyDescent="0.25">
      <c r="A450" s="168" t="s">
        <v>85</v>
      </c>
      <c r="B450" s="17" t="s">
        <v>108</v>
      </c>
      <c r="C450" s="17" t="s">
        <v>140</v>
      </c>
      <c r="D450" s="6" t="s">
        <v>790</v>
      </c>
      <c r="E450" s="17">
        <v>200</v>
      </c>
      <c r="F450" s="133">
        <f>F451</f>
        <v>4752.1000000000004</v>
      </c>
      <c r="G450" s="133">
        <f t="shared" ref="G450:H450" si="184">G451</f>
        <v>0</v>
      </c>
      <c r="H450" s="133">
        <f t="shared" si="184"/>
        <v>4752.1000000000004</v>
      </c>
      <c r="I450" s="133">
        <f>I451</f>
        <v>66.8</v>
      </c>
      <c r="J450" s="18">
        <f t="shared" si="169"/>
        <v>4818.9000000000005</v>
      </c>
      <c r="K450" s="133">
        <f>K451</f>
        <v>0</v>
      </c>
      <c r="L450" s="18">
        <f t="shared" si="168"/>
        <v>4818.9000000000005</v>
      </c>
    </row>
    <row r="451" spans="1:12" ht="29.25" hidden="1" customHeight="1" x14ac:dyDescent="0.25">
      <c r="A451" s="168" t="s">
        <v>86</v>
      </c>
      <c r="B451" s="17" t="s">
        <v>108</v>
      </c>
      <c r="C451" s="17" t="s">
        <v>140</v>
      </c>
      <c r="D451" s="6" t="s">
        <v>790</v>
      </c>
      <c r="E451" s="17">
        <v>240</v>
      </c>
      <c r="F451" s="133">
        <v>4752.1000000000004</v>
      </c>
      <c r="G451" s="5"/>
      <c r="H451" s="18">
        <f t="shared" si="173"/>
        <v>4752.1000000000004</v>
      </c>
      <c r="I451" s="133">
        <v>66.8</v>
      </c>
      <c r="J451" s="18">
        <f t="shared" si="169"/>
        <v>4818.9000000000005</v>
      </c>
      <c r="K451" s="133"/>
      <c r="L451" s="18">
        <f t="shared" si="168"/>
        <v>4818.9000000000005</v>
      </c>
    </row>
    <row r="452" spans="1:12" ht="17.25" hidden="1" customHeight="1" x14ac:dyDescent="0.25">
      <c r="A452" s="168" t="s">
        <v>87</v>
      </c>
      <c r="B452" s="17" t="s">
        <v>108</v>
      </c>
      <c r="C452" s="17" t="s">
        <v>140</v>
      </c>
      <c r="D452" s="6" t="s">
        <v>790</v>
      </c>
      <c r="E452" s="17">
        <v>800</v>
      </c>
      <c r="F452" s="133">
        <f>F453</f>
        <v>141</v>
      </c>
      <c r="G452" s="133">
        <f t="shared" ref="G452:H452" si="185">G453</f>
        <v>0</v>
      </c>
      <c r="H452" s="133">
        <f t="shared" si="185"/>
        <v>141</v>
      </c>
      <c r="I452" s="133">
        <f>I453</f>
        <v>0</v>
      </c>
      <c r="J452" s="18">
        <f t="shared" si="169"/>
        <v>141</v>
      </c>
      <c r="K452" s="133">
        <f>K453</f>
        <v>0</v>
      </c>
      <c r="L452" s="18">
        <f t="shared" si="168"/>
        <v>141</v>
      </c>
    </row>
    <row r="453" spans="1:12" ht="18" hidden="1" customHeight="1" x14ac:dyDescent="0.25">
      <c r="A453" s="168" t="s">
        <v>88</v>
      </c>
      <c r="B453" s="17" t="s">
        <v>108</v>
      </c>
      <c r="C453" s="17" t="s">
        <v>140</v>
      </c>
      <c r="D453" s="6" t="s">
        <v>790</v>
      </c>
      <c r="E453" s="17">
        <v>850</v>
      </c>
      <c r="F453" s="133">
        <v>141</v>
      </c>
      <c r="G453" s="5"/>
      <c r="H453" s="18">
        <f t="shared" si="173"/>
        <v>141</v>
      </c>
      <c r="I453" s="133"/>
      <c r="J453" s="18">
        <f t="shared" si="169"/>
        <v>141</v>
      </c>
      <c r="K453" s="133"/>
      <c r="L453" s="18">
        <f t="shared" si="168"/>
        <v>141</v>
      </c>
    </row>
    <row r="454" spans="1:12" ht="18" customHeight="1" x14ac:dyDescent="0.25">
      <c r="A454" s="132" t="s">
        <v>273</v>
      </c>
      <c r="B454" s="32" t="s">
        <v>183</v>
      </c>
      <c r="C454" s="32" t="s">
        <v>62</v>
      </c>
      <c r="D454" s="33" t="s">
        <v>63</v>
      </c>
      <c r="E454" s="32" t="s">
        <v>64</v>
      </c>
      <c r="F454" s="100">
        <f>F455+F495</f>
        <v>46224.9</v>
      </c>
      <c r="G454" s="100">
        <f t="shared" ref="G454:H454" si="186">G455+G495</f>
        <v>2081</v>
      </c>
      <c r="H454" s="100">
        <f t="shared" si="186"/>
        <v>48305.9</v>
      </c>
      <c r="I454" s="100">
        <f>I455+I495</f>
        <v>264.39999999999998</v>
      </c>
      <c r="J454" s="22">
        <f t="shared" si="169"/>
        <v>48570.3</v>
      </c>
      <c r="K454" s="100">
        <f>K455+K495</f>
        <v>-3</v>
      </c>
      <c r="L454" s="22">
        <f t="shared" si="168"/>
        <v>48567.3</v>
      </c>
    </row>
    <row r="455" spans="1:12" ht="15" customHeight="1" x14ac:dyDescent="0.25">
      <c r="A455" s="168" t="s">
        <v>274</v>
      </c>
      <c r="B455" s="17" t="s">
        <v>183</v>
      </c>
      <c r="C455" s="17" t="s">
        <v>61</v>
      </c>
      <c r="D455" s="6" t="s">
        <v>63</v>
      </c>
      <c r="E455" s="17" t="s">
        <v>64</v>
      </c>
      <c r="F455" s="133">
        <f>F456+F478</f>
        <v>40917.5</v>
      </c>
      <c r="G455" s="133">
        <f t="shared" ref="G455:H455" si="187">G456+G478</f>
        <v>2081</v>
      </c>
      <c r="H455" s="133">
        <f t="shared" si="187"/>
        <v>42998.5</v>
      </c>
      <c r="I455" s="133">
        <f>I456+I478</f>
        <v>236.7</v>
      </c>
      <c r="J455" s="18">
        <f t="shared" si="169"/>
        <v>43235.199999999997</v>
      </c>
      <c r="K455" s="133">
        <f>K456+K478</f>
        <v>-3</v>
      </c>
      <c r="L455" s="18">
        <f t="shared" si="168"/>
        <v>43232.2</v>
      </c>
    </row>
    <row r="456" spans="1:12" ht="26.4" x14ac:dyDescent="0.25">
      <c r="A456" s="168" t="s">
        <v>686</v>
      </c>
      <c r="B456" s="17" t="s">
        <v>183</v>
      </c>
      <c r="C456" s="17" t="s">
        <v>61</v>
      </c>
      <c r="D456" s="6" t="s">
        <v>258</v>
      </c>
      <c r="E456" s="17" t="s">
        <v>64</v>
      </c>
      <c r="F456" s="133">
        <f>F457</f>
        <v>27544.6</v>
      </c>
      <c r="G456" s="133">
        <f t="shared" ref="G456:H456" si="188">G457</f>
        <v>2081</v>
      </c>
      <c r="H456" s="133">
        <f t="shared" si="188"/>
        <v>29625.599999999999</v>
      </c>
      <c r="I456" s="133">
        <f>I457</f>
        <v>227.7</v>
      </c>
      <c r="J456" s="18">
        <f t="shared" si="169"/>
        <v>29853.3</v>
      </c>
      <c r="K456" s="133">
        <f>K457</f>
        <v>-2</v>
      </c>
      <c r="L456" s="18">
        <f t="shared" si="168"/>
        <v>29851.3</v>
      </c>
    </row>
    <row r="457" spans="1:12" ht="26.4" x14ac:dyDescent="0.25">
      <c r="A457" s="168" t="s">
        <v>275</v>
      </c>
      <c r="B457" s="17" t="s">
        <v>183</v>
      </c>
      <c r="C457" s="17" t="s">
        <v>61</v>
      </c>
      <c r="D457" s="6" t="s">
        <v>276</v>
      </c>
      <c r="E457" s="17" t="s">
        <v>64</v>
      </c>
      <c r="F457" s="133">
        <f>F458+F471</f>
        <v>27544.6</v>
      </c>
      <c r="G457" s="133">
        <f t="shared" ref="G457:H457" si="189">G458+G471</f>
        <v>2081</v>
      </c>
      <c r="H457" s="133">
        <f t="shared" si="189"/>
        <v>29625.599999999999</v>
      </c>
      <c r="I457" s="133">
        <f>I458+I471</f>
        <v>227.7</v>
      </c>
      <c r="J457" s="18">
        <f t="shared" si="169"/>
        <v>29853.3</v>
      </c>
      <c r="K457" s="133">
        <f>K458+K471</f>
        <v>-2</v>
      </c>
      <c r="L457" s="18">
        <f t="shared" si="168"/>
        <v>29851.3</v>
      </c>
    </row>
    <row r="458" spans="1:12" ht="26.4" x14ac:dyDescent="0.25">
      <c r="A458" s="168" t="s">
        <v>277</v>
      </c>
      <c r="B458" s="17" t="s">
        <v>183</v>
      </c>
      <c r="C458" s="17" t="s">
        <v>61</v>
      </c>
      <c r="D458" s="6" t="s">
        <v>278</v>
      </c>
      <c r="E458" s="17" t="s">
        <v>64</v>
      </c>
      <c r="F458" s="133">
        <f>F459+F462+F468</f>
        <v>11468</v>
      </c>
      <c r="G458" s="133">
        <f t="shared" ref="G458:H458" si="190">G459+G462+G468</f>
        <v>2081</v>
      </c>
      <c r="H458" s="133">
        <f t="shared" si="190"/>
        <v>13549</v>
      </c>
      <c r="I458" s="133">
        <f>I459+I462+I468</f>
        <v>53.1</v>
      </c>
      <c r="J458" s="18">
        <f t="shared" si="169"/>
        <v>13602.1</v>
      </c>
      <c r="K458" s="133">
        <f>K459+K462+K468</f>
        <v>-2</v>
      </c>
      <c r="L458" s="18">
        <f t="shared" si="168"/>
        <v>13600.1</v>
      </c>
    </row>
    <row r="459" spans="1:12" ht="46.5" hidden="1" customHeight="1" x14ac:dyDescent="0.25">
      <c r="A459" s="168" t="s">
        <v>279</v>
      </c>
      <c r="B459" s="17" t="s">
        <v>183</v>
      </c>
      <c r="C459" s="17" t="s">
        <v>61</v>
      </c>
      <c r="D459" s="6" t="s">
        <v>280</v>
      </c>
      <c r="E459" s="17" t="s">
        <v>64</v>
      </c>
      <c r="F459" s="133">
        <f>F460</f>
        <v>8842.7999999999993</v>
      </c>
      <c r="G459" s="133">
        <f t="shared" ref="G459:H460" si="191">G460</f>
        <v>2081</v>
      </c>
      <c r="H459" s="133">
        <f t="shared" si="191"/>
        <v>10923.8</v>
      </c>
      <c r="I459" s="133">
        <f>I460</f>
        <v>0</v>
      </c>
      <c r="J459" s="18">
        <f t="shared" si="169"/>
        <v>10923.8</v>
      </c>
      <c r="K459" s="133">
        <f>K460</f>
        <v>0</v>
      </c>
      <c r="L459" s="18">
        <f t="shared" si="168"/>
        <v>10923.8</v>
      </c>
    </row>
    <row r="460" spans="1:12" ht="30.75" hidden="1" customHeight="1" x14ac:dyDescent="0.25">
      <c r="A460" s="168" t="s">
        <v>166</v>
      </c>
      <c r="B460" s="17" t="s">
        <v>183</v>
      </c>
      <c r="C460" s="17" t="s">
        <v>61</v>
      </c>
      <c r="D460" s="6" t="s">
        <v>280</v>
      </c>
      <c r="E460" s="17">
        <v>600</v>
      </c>
      <c r="F460" s="133">
        <f>F461</f>
        <v>8842.7999999999993</v>
      </c>
      <c r="G460" s="133">
        <f t="shared" si="191"/>
        <v>2081</v>
      </c>
      <c r="H460" s="133">
        <f t="shared" si="191"/>
        <v>10923.8</v>
      </c>
      <c r="I460" s="133">
        <f>I461</f>
        <v>0</v>
      </c>
      <c r="J460" s="18">
        <f t="shared" si="169"/>
        <v>10923.8</v>
      </c>
      <c r="K460" s="133">
        <f>K461</f>
        <v>0</v>
      </c>
      <c r="L460" s="18">
        <f t="shared" si="168"/>
        <v>10923.8</v>
      </c>
    </row>
    <row r="461" spans="1:12" ht="17.25" hidden="1" customHeight="1" x14ac:dyDescent="0.25">
      <c r="A461" s="168" t="s">
        <v>174</v>
      </c>
      <c r="B461" s="17" t="s">
        <v>183</v>
      </c>
      <c r="C461" s="17" t="s">
        <v>61</v>
      </c>
      <c r="D461" s="6" t="s">
        <v>280</v>
      </c>
      <c r="E461" s="17">
        <v>610</v>
      </c>
      <c r="F461" s="133">
        <v>8842.7999999999993</v>
      </c>
      <c r="G461" s="18">
        <v>2081</v>
      </c>
      <c r="H461" s="18">
        <f t="shared" si="173"/>
        <v>10923.8</v>
      </c>
      <c r="I461" s="133"/>
      <c r="J461" s="18">
        <f t="shared" si="169"/>
        <v>10923.8</v>
      </c>
      <c r="K461" s="133"/>
      <c r="L461" s="18">
        <f t="shared" si="168"/>
        <v>10923.8</v>
      </c>
    </row>
    <row r="462" spans="1:12" ht="46.5" hidden="1" customHeight="1" x14ac:dyDescent="0.25">
      <c r="A462" s="168" t="s">
        <v>281</v>
      </c>
      <c r="B462" s="17" t="s">
        <v>183</v>
      </c>
      <c r="C462" s="17" t="s">
        <v>61</v>
      </c>
      <c r="D462" s="6" t="s">
        <v>282</v>
      </c>
      <c r="E462" s="17" t="s">
        <v>64</v>
      </c>
      <c r="F462" s="133">
        <f>F463</f>
        <v>2623.2</v>
      </c>
      <c r="G462" s="133">
        <f t="shared" ref="G462:H463" si="192">G463</f>
        <v>0</v>
      </c>
      <c r="H462" s="133">
        <f t="shared" si="192"/>
        <v>2623.2</v>
      </c>
      <c r="I462" s="133">
        <f>I463</f>
        <v>53.1</v>
      </c>
      <c r="J462" s="18">
        <f t="shared" si="169"/>
        <v>2676.2999999999997</v>
      </c>
      <c r="K462" s="133">
        <f>K463</f>
        <v>0</v>
      </c>
      <c r="L462" s="18">
        <f t="shared" si="168"/>
        <v>2676.2999999999997</v>
      </c>
    </row>
    <row r="463" spans="1:12" ht="33.75" hidden="1" customHeight="1" x14ac:dyDescent="0.25">
      <c r="A463" s="168" t="s">
        <v>166</v>
      </c>
      <c r="B463" s="17" t="s">
        <v>183</v>
      </c>
      <c r="C463" s="17" t="s">
        <v>61</v>
      </c>
      <c r="D463" s="6" t="s">
        <v>282</v>
      </c>
      <c r="E463" s="17">
        <v>600</v>
      </c>
      <c r="F463" s="133">
        <f>F464</f>
        <v>2623.2</v>
      </c>
      <c r="G463" s="133">
        <f t="shared" si="192"/>
        <v>0</v>
      </c>
      <c r="H463" s="133">
        <f t="shared" si="192"/>
        <v>2623.2</v>
      </c>
      <c r="I463" s="133">
        <f>I464</f>
        <v>53.1</v>
      </c>
      <c r="J463" s="18">
        <f t="shared" si="169"/>
        <v>2676.2999999999997</v>
      </c>
      <c r="K463" s="133">
        <f>K464</f>
        <v>0</v>
      </c>
      <c r="L463" s="18">
        <f t="shared" si="168"/>
        <v>2676.2999999999997</v>
      </c>
    </row>
    <row r="464" spans="1:12" ht="17.25" hidden="1" customHeight="1" x14ac:dyDescent="0.25">
      <c r="A464" s="168" t="s">
        <v>174</v>
      </c>
      <c r="B464" s="17" t="s">
        <v>183</v>
      </c>
      <c r="C464" s="17" t="s">
        <v>61</v>
      </c>
      <c r="D464" s="6" t="s">
        <v>282</v>
      </c>
      <c r="E464" s="17">
        <v>610</v>
      </c>
      <c r="F464" s="133">
        <v>2623.2</v>
      </c>
      <c r="G464" s="5"/>
      <c r="H464" s="18">
        <f t="shared" si="173"/>
        <v>2623.2</v>
      </c>
      <c r="I464" s="133">
        <v>53.1</v>
      </c>
      <c r="J464" s="18">
        <f t="shared" si="169"/>
        <v>2676.2999999999997</v>
      </c>
      <c r="K464" s="133"/>
      <c r="L464" s="18">
        <f t="shared" si="168"/>
        <v>2676.2999999999997</v>
      </c>
    </row>
    <row r="465" spans="1:12" ht="39.6" hidden="1" customHeight="1" x14ac:dyDescent="0.25">
      <c r="A465" s="168" t="s">
        <v>866</v>
      </c>
      <c r="B465" s="17" t="s">
        <v>183</v>
      </c>
      <c r="C465" s="17" t="s">
        <v>61</v>
      </c>
      <c r="D465" s="17" t="s">
        <v>867</v>
      </c>
      <c r="E465" s="17" t="s">
        <v>64</v>
      </c>
      <c r="F465" s="133">
        <f>F466</f>
        <v>0</v>
      </c>
      <c r="G465" s="5"/>
      <c r="H465" s="18">
        <f t="shared" si="173"/>
        <v>0</v>
      </c>
      <c r="I465" s="133">
        <f>I466</f>
        <v>0</v>
      </c>
      <c r="J465" s="18">
        <f t="shared" si="169"/>
        <v>0</v>
      </c>
      <c r="K465" s="133">
        <f>K466</f>
        <v>0</v>
      </c>
      <c r="L465" s="18">
        <f t="shared" si="168"/>
        <v>0</v>
      </c>
    </row>
    <row r="466" spans="1:12" ht="26.4" hidden="1" customHeight="1" x14ac:dyDescent="0.25">
      <c r="A466" s="168" t="s">
        <v>166</v>
      </c>
      <c r="B466" s="17" t="s">
        <v>183</v>
      </c>
      <c r="C466" s="17" t="s">
        <v>61</v>
      </c>
      <c r="D466" s="17" t="s">
        <v>867</v>
      </c>
      <c r="E466" s="17">
        <v>600</v>
      </c>
      <c r="F466" s="133">
        <f>F467</f>
        <v>0</v>
      </c>
      <c r="G466" s="5"/>
      <c r="H466" s="18">
        <f t="shared" si="173"/>
        <v>0</v>
      </c>
      <c r="I466" s="133">
        <f>I467</f>
        <v>0</v>
      </c>
      <c r="J466" s="18">
        <f t="shared" si="169"/>
        <v>0</v>
      </c>
      <c r="K466" s="133">
        <f>K467</f>
        <v>0</v>
      </c>
      <c r="L466" s="18">
        <f t="shared" si="168"/>
        <v>0</v>
      </c>
    </row>
    <row r="467" spans="1:12" ht="13.2" hidden="1" customHeight="1" x14ac:dyDescent="0.25">
      <c r="A467" s="168" t="s">
        <v>174</v>
      </c>
      <c r="B467" s="17" t="s">
        <v>183</v>
      </c>
      <c r="C467" s="17" t="s">
        <v>61</v>
      </c>
      <c r="D467" s="17" t="s">
        <v>867</v>
      </c>
      <c r="E467" s="17">
        <v>610</v>
      </c>
      <c r="F467" s="133">
        <v>0</v>
      </c>
      <c r="G467" s="5"/>
      <c r="H467" s="18">
        <f t="shared" si="173"/>
        <v>0</v>
      </c>
      <c r="I467" s="133"/>
      <c r="J467" s="18">
        <f t="shared" si="169"/>
        <v>0</v>
      </c>
      <c r="K467" s="133"/>
      <c r="L467" s="18">
        <f t="shared" si="168"/>
        <v>0</v>
      </c>
    </row>
    <row r="468" spans="1:12" ht="39.6" hidden="1" x14ac:dyDescent="0.25">
      <c r="A468" s="168" t="s">
        <v>770</v>
      </c>
      <c r="B468" s="17" t="s">
        <v>183</v>
      </c>
      <c r="C468" s="17" t="s">
        <v>61</v>
      </c>
      <c r="D468" s="17" t="s">
        <v>772</v>
      </c>
      <c r="E468" s="17" t="s">
        <v>64</v>
      </c>
      <c r="F468" s="126">
        <f>F469</f>
        <v>2</v>
      </c>
      <c r="G468" s="126">
        <f t="shared" ref="G468:H469" si="193">G469</f>
        <v>0</v>
      </c>
      <c r="H468" s="126">
        <f t="shared" si="193"/>
        <v>2</v>
      </c>
      <c r="I468" s="126">
        <f>I469</f>
        <v>0</v>
      </c>
      <c r="J468" s="18">
        <f t="shared" si="169"/>
        <v>2</v>
      </c>
      <c r="K468" s="126">
        <f>K469</f>
        <v>-2</v>
      </c>
      <c r="L468" s="18">
        <f t="shared" si="168"/>
        <v>0</v>
      </c>
    </row>
    <row r="469" spans="1:12" ht="26.4" hidden="1" x14ac:dyDescent="0.25">
      <c r="A469" s="168" t="s">
        <v>166</v>
      </c>
      <c r="B469" s="17" t="s">
        <v>183</v>
      </c>
      <c r="C469" s="17" t="s">
        <v>61</v>
      </c>
      <c r="D469" s="17" t="s">
        <v>772</v>
      </c>
      <c r="E469" s="17">
        <v>600</v>
      </c>
      <c r="F469" s="126">
        <f>F470</f>
        <v>2</v>
      </c>
      <c r="G469" s="126">
        <f t="shared" si="193"/>
        <v>0</v>
      </c>
      <c r="H469" s="126">
        <f t="shared" si="193"/>
        <v>2</v>
      </c>
      <c r="I469" s="126">
        <f>I470</f>
        <v>0</v>
      </c>
      <c r="J469" s="18">
        <f t="shared" si="169"/>
        <v>2</v>
      </c>
      <c r="K469" s="126">
        <f>K470</f>
        <v>-2</v>
      </c>
      <c r="L469" s="18">
        <f t="shared" si="168"/>
        <v>0</v>
      </c>
    </row>
    <row r="470" spans="1:12" hidden="1" x14ac:dyDescent="0.25">
      <c r="A470" s="168" t="s">
        <v>174</v>
      </c>
      <c r="B470" s="17" t="s">
        <v>183</v>
      </c>
      <c r="C470" s="17" t="s">
        <v>61</v>
      </c>
      <c r="D470" s="17" t="s">
        <v>772</v>
      </c>
      <c r="E470" s="17">
        <v>610</v>
      </c>
      <c r="F470" s="126">
        <v>2</v>
      </c>
      <c r="G470" s="5"/>
      <c r="H470" s="18">
        <f>F470+G470</f>
        <v>2</v>
      </c>
      <c r="I470" s="126"/>
      <c r="J470" s="18">
        <f t="shared" si="169"/>
        <v>2</v>
      </c>
      <c r="K470" s="126">
        <v>-2</v>
      </c>
      <c r="L470" s="18">
        <f t="shared" si="168"/>
        <v>0</v>
      </c>
    </row>
    <row r="471" spans="1:12" ht="22.2" hidden="1" customHeight="1" x14ac:dyDescent="0.25">
      <c r="A471" s="168" t="s">
        <v>283</v>
      </c>
      <c r="B471" s="17" t="s">
        <v>183</v>
      </c>
      <c r="C471" s="17" t="s">
        <v>61</v>
      </c>
      <c r="D471" s="6" t="s">
        <v>284</v>
      </c>
      <c r="E471" s="17" t="s">
        <v>64</v>
      </c>
      <c r="F471" s="133">
        <f>F472+F475</f>
        <v>16076.6</v>
      </c>
      <c r="G471" s="133">
        <f t="shared" ref="G471:H471" si="194">G472+G475</f>
        <v>0</v>
      </c>
      <c r="H471" s="133">
        <f t="shared" si="194"/>
        <v>16076.6</v>
      </c>
      <c r="I471" s="133">
        <f>I472+I475</f>
        <v>174.6</v>
      </c>
      <c r="J471" s="18">
        <f t="shared" si="169"/>
        <v>16251.2</v>
      </c>
      <c r="K471" s="133">
        <f>K472+K475</f>
        <v>0</v>
      </c>
      <c r="L471" s="18">
        <f t="shared" ref="L471:L534" si="195">J471+K471</f>
        <v>16251.2</v>
      </c>
    </row>
    <row r="472" spans="1:12" ht="39.6" hidden="1" x14ac:dyDescent="0.25">
      <c r="A472" s="168" t="s">
        <v>285</v>
      </c>
      <c r="B472" s="17" t="s">
        <v>183</v>
      </c>
      <c r="C472" s="17" t="s">
        <v>61</v>
      </c>
      <c r="D472" s="6" t="s">
        <v>286</v>
      </c>
      <c r="E472" s="17" t="s">
        <v>64</v>
      </c>
      <c r="F472" s="133">
        <f>F473</f>
        <v>16075.6</v>
      </c>
      <c r="G472" s="133">
        <f t="shared" ref="G472:H473" si="196">G473</f>
        <v>0</v>
      </c>
      <c r="H472" s="133">
        <f t="shared" si="196"/>
        <v>16075.6</v>
      </c>
      <c r="I472" s="133">
        <f>I473</f>
        <v>174.6</v>
      </c>
      <c r="J472" s="18">
        <f t="shared" si="169"/>
        <v>16250.2</v>
      </c>
      <c r="K472" s="133">
        <f>K473</f>
        <v>0</v>
      </c>
      <c r="L472" s="18">
        <f t="shared" si="195"/>
        <v>16250.2</v>
      </c>
    </row>
    <row r="473" spans="1:12" ht="34.950000000000003" hidden="1" customHeight="1" x14ac:dyDescent="0.25">
      <c r="A473" s="168" t="s">
        <v>166</v>
      </c>
      <c r="B473" s="17" t="s">
        <v>183</v>
      </c>
      <c r="C473" s="17" t="s">
        <v>61</v>
      </c>
      <c r="D473" s="6" t="s">
        <v>286</v>
      </c>
      <c r="E473" s="17">
        <v>600</v>
      </c>
      <c r="F473" s="133">
        <f>F474</f>
        <v>16075.6</v>
      </c>
      <c r="G473" s="133">
        <f t="shared" si="196"/>
        <v>0</v>
      </c>
      <c r="H473" s="133">
        <f t="shared" si="196"/>
        <v>16075.6</v>
      </c>
      <c r="I473" s="133">
        <f>I474</f>
        <v>174.6</v>
      </c>
      <c r="J473" s="18">
        <f t="shared" si="169"/>
        <v>16250.2</v>
      </c>
      <c r="K473" s="133">
        <f>K474</f>
        <v>0</v>
      </c>
      <c r="L473" s="18">
        <f t="shared" si="195"/>
        <v>16250.2</v>
      </c>
    </row>
    <row r="474" spans="1:12" ht="17.25" hidden="1" customHeight="1" x14ac:dyDescent="0.25">
      <c r="A474" s="168" t="s">
        <v>174</v>
      </c>
      <c r="B474" s="17" t="s">
        <v>183</v>
      </c>
      <c r="C474" s="17" t="s">
        <v>61</v>
      </c>
      <c r="D474" s="6" t="s">
        <v>286</v>
      </c>
      <c r="E474" s="17">
        <v>610</v>
      </c>
      <c r="F474" s="133">
        <v>16075.6</v>
      </c>
      <c r="G474" s="5"/>
      <c r="H474" s="18">
        <f t="shared" si="173"/>
        <v>16075.6</v>
      </c>
      <c r="I474" s="133">
        <v>174.6</v>
      </c>
      <c r="J474" s="18">
        <f t="shared" ref="J474:J540" si="197">H474+I474</f>
        <v>16250.2</v>
      </c>
      <c r="K474" s="133"/>
      <c r="L474" s="18">
        <f t="shared" si="195"/>
        <v>16250.2</v>
      </c>
    </row>
    <row r="475" spans="1:12" ht="26.4" hidden="1" x14ac:dyDescent="0.25">
      <c r="A475" s="168" t="s">
        <v>659</v>
      </c>
      <c r="B475" s="17" t="s">
        <v>183</v>
      </c>
      <c r="C475" s="17" t="s">
        <v>61</v>
      </c>
      <c r="D475" s="17" t="s">
        <v>660</v>
      </c>
      <c r="E475" s="17" t="s">
        <v>64</v>
      </c>
      <c r="F475" s="18">
        <f>F476</f>
        <v>1</v>
      </c>
      <c r="G475" s="18">
        <f t="shared" ref="G475:H476" si="198">G476</f>
        <v>0</v>
      </c>
      <c r="H475" s="18">
        <f t="shared" si="198"/>
        <v>1</v>
      </c>
      <c r="I475" s="18">
        <f>I476</f>
        <v>0</v>
      </c>
      <c r="J475" s="18">
        <f t="shared" si="197"/>
        <v>1</v>
      </c>
      <c r="K475" s="18">
        <f>K476</f>
        <v>0</v>
      </c>
      <c r="L475" s="18">
        <f t="shared" si="195"/>
        <v>1</v>
      </c>
    </row>
    <row r="476" spans="1:12" ht="35.4" hidden="1" customHeight="1" x14ac:dyDescent="0.25">
      <c r="A476" s="168" t="s">
        <v>166</v>
      </c>
      <c r="B476" s="17" t="s">
        <v>183</v>
      </c>
      <c r="C476" s="17" t="s">
        <v>61</v>
      </c>
      <c r="D476" s="17" t="s">
        <v>660</v>
      </c>
      <c r="E476" s="17">
        <v>600</v>
      </c>
      <c r="F476" s="18">
        <f>F477</f>
        <v>1</v>
      </c>
      <c r="G476" s="18">
        <f t="shared" si="198"/>
        <v>0</v>
      </c>
      <c r="H476" s="18">
        <f t="shared" si="198"/>
        <v>1</v>
      </c>
      <c r="I476" s="18">
        <f>I477</f>
        <v>0</v>
      </c>
      <c r="J476" s="18">
        <f t="shared" si="197"/>
        <v>1</v>
      </c>
      <c r="K476" s="18">
        <f>K477</f>
        <v>0</v>
      </c>
      <c r="L476" s="18">
        <f t="shared" si="195"/>
        <v>1</v>
      </c>
    </row>
    <row r="477" spans="1:12" ht="16.5" hidden="1" customHeight="1" x14ac:dyDescent="0.25">
      <c r="A477" s="168" t="s">
        <v>174</v>
      </c>
      <c r="B477" s="17" t="s">
        <v>183</v>
      </c>
      <c r="C477" s="17" t="s">
        <v>61</v>
      </c>
      <c r="D477" s="17" t="s">
        <v>660</v>
      </c>
      <c r="E477" s="17">
        <v>610</v>
      </c>
      <c r="F477" s="18">
        <v>1</v>
      </c>
      <c r="G477" s="5"/>
      <c r="H477" s="18">
        <f t="shared" si="173"/>
        <v>1</v>
      </c>
      <c r="I477" s="18"/>
      <c r="J477" s="18">
        <f t="shared" si="197"/>
        <v>1</v>
      </c>
      <c r="K477" s="18"/>
      <c r="L477" s="18">
        <f t="shared" si="195"/>
        <v>1</v>
      </c>
    </row>
    <row r="478" spans="1:12" ht="26.4" x14ac:dyDescent="0.25">
      <c r="A478" s="168" t="s">
        <v>109</v>
      </c>
      <c r="B478" s="17" t="s">
        <v>183</v>
      </c>
      <c r="C478" s="17" t="s">
        <v>61</v>
      </c>
      <c r="D478" s="6" t="s">
        <v>110</v>
      </c>
      <c r="E478" s="17" t="s">
        <v>64</v>
      </c>
      <c r="F478" s="133">
        <f>F479</f>
        <v>13372.900000000001</v>
      </c>
      <c r="G478" s="133">
        <f t="shared" ref="G478:H478" si="199">G479</f>
        <v>0</v>
      </c>
      <c r="H478" s="133">
        <f t="shared" si="199"/>
        <v>13372.900000000001</v>
      </c>
      <c r="I478" s="133">
        <f>I479</f>
        <v>9</v>
      </c>
      <c r="J478" s="18">
        <f t="shared" si="197"/>
        <v>13381.900000000001</v>
      </c>
      <c r="K478" s="133">
        <f>K479</f>
        <v>-1</v>
      </c>
      <c r="L478" s="18">
        <f t="shared" si="195"/>
        <v>13380.900000000001</v>
      </c>
    </row>
    <row r="479" spans="1:12" ht="26.4" x14ac:dyDescent="0.25">
      <c r="A479" s="168" t="s">
        <v>125</v>
      </c>
      <c r="B479" s="17" t="s">
        <v>183</v>
      </c>
      <c r="C479" s="17" t="s">
        <v>61</v>
      </c>
      <c r="D479" s="6" t="s">
        <v>126</v>
      </c>
      <c r="E479" s="17" t="s">
        <v>64</v>
      </c>
      <c r="F479" s="133">
        <f>F480+F483+F489+F492</f>
        <v>13372.900000000001</v>
      </c>
      <c r="G479" s="133">
        <f t="shared" ref="G479:H479" si="200">G480+G483+G489+G492</f>
        <v>0</v>
      </c>
      <c r="H479" s="133">
        <f t="shared" si="200"/>
        <v>13372.900000000001</v>
      </c>
      <c r="I479" s="133">
        <f>I480+I483+I489+I492+I486</f>
        <v>9</v>
      </c>
      <c r="J479" s="18">
        <f t="shared" si="197"/>
        <v>13381.900000000001</v>
      </c>
      <c r="K479" s="133">
        <f>K480+K483+K489+K492+K486</f>
        <v>-1</v>
      </c>
      <c r="L479" s="18">
        <f t="shared" si="195"/>
        <v>13380.900000000001</v>
      </c>
    </row>
    <row r="480" spans="1:12" ht="52.8" hidden="1" x14ac:dyDescent="0.25">
      <c r="A480" s="168" t="s">
        <v>563</v>
      </c>
      <c r="B480" s="17" t="s">
        <v>183</v>
      </c>
      <c r="C480" s="17" t="s">
        <v>61</v>
      </c>
      <c r="D480" s="6" t="s">
        <v>292</v>
      </c>
      <c r="E480" s="17" t="s">
        <v>64</v>
      </c>
      <c r="F480" s="133">
        <f t="shared" ref="F480:K481" si="201">F481</f>
        <v>11932.2</v>
      </c>
      <c r="G480" s="133">
        <f t="shared" si="201"/>
        <v>0</v>
      </c>
      <c r="H480" s="133">
        <f t="shared" si="201"/>
        <v>11932.2</v>
      </c>
      <c r="I480" s="133">
        <f t="shared" si="201"/>
        <v>0</v>
      </c>
      <c r="J480" s="18">
        <f t="shared" si="197"/>
        <v>11932.2</v>
      </c>
      <c r="K480" s="133">
        <f t="shared" si="201"/>
        <v>0</v>
      </c>
      <c r="L480" s="18">
        <f t="shared" si="195"/>
        <v>11932.2</v>
      </c>
    </row>
    <row r="481" spans="1:12" hidden="1" x14ac:dyDescent="0.25">
      <c r="A481" s="168" t="s">
        <v>136</v>
      </c>
      <c r="B481" s="17" t="s">
        <v>183</v>
      </c>
      <c r="C481" s="17" t="s">
        <v>61</v>
      </c>
      <c r="D481" s="6" t="s">
        <v>292</v>
      </c>
      <c r="E481" s="17">
        <v>500</v>
      </c>
      <c r="F481" s="133">
        <f t="shared" si="201"/>
        <v>11932.2</v>
      </c>
      <c r="G481" s="133">
        <f t="shared" si="201"/>
        <v>0</v>
      </c>
      <c r="H481" s="133">
        <f t="shared" si="201"/>
        <v>11932.2</v>
      </c>
      <c r="I481" s="133">
        <f t="shared" si="201"/>
        <v>0</v>
      </c>
      <c r="J481" s="18">
        <f t="shared" si="197"/>
        <v>11932.2</v>
      </c>
      <c r="K481" s="133">
        <f t="shared" si="201"/>
        <v>0</v>
      </c>
      <c r="L481" s="18">
        <f t="shared" si="195"/>
        <v>11932.2</v>
      </c>
    </row>
    <row r="482" spans="1:12" hidden="1" x14ac:dyDescent="0.25">
      <c r="A482" s="168" t="s">
        <v>137</v>
      </c>
      <c r="B482" s="17" t="s">
        <v>183</v>
      </c>
      <c r="C482" s="17" t="s">
        <v>61</v>
      </c>
      <c r="D482" s="6" t="s">
        <v>292</v>
      </c>
      <c r="E482" s="17">
        <v>530</v>
      </c>
      <c r="F482" s="133">
        <v>11932.2</v>
      </c>
      <c r="G482" s="5"/>
      <c r="H482" s="18">
        <f t="shared" si="173"/>
        <v>11932.2</v>
      </c>
      <c r="I482" s="133"/>
      <c r="J482" s="18">
        <f t="shared" si="197"/>
        <v>11932.2</v>
      </c>
      <c r="K482" s="133"/>
      <c r="L482" s="18">
        <f t="shared" si="195"/>
        <v>11932.2</v>
      </c>
    </row>
    <row r="483" spans="1:12" ht="39.6" hidden="1" x14ac:dyDescent="0.25">
      <c r="A483" s="168" t="s">
        <v>805</v>
      </c>
      <c r="B483" s="17" t="s">
        <v>183</v>
      </c>
      <c r="C483" s="17" t="s">
        <v>61</v>
      </c>
      <c r="D483" s="17" t="s">
        <v>806</v>
      </c>
      <c r="E483" s="17" t="s">
        <v>64</v>
      </c>
      <c r="F483" s="126">
        <f>F484</f>
        <v>966.2</v>
      </c>
      <c r="G483" s="126">
        <f t="shared" ref="G483:H484" si="202">G484</f>
        <v>0</v>
      </c>
      <c r="H483" s="126">
        <f t="shared" si="202"/>
        <v>966.2</v>
      </c>
      <c r="I483" s="126">
        <f>I484</f>
        <v>0</v>
      </c>
      <c r="J483" s="18">
        <f t="shared" si="197"/>
        <v>966.2</v>
      </c>
      <c r="K483" s="126">
        <f>K484</f>
        <v>0</v>
      </c>
      <c r="L483" s="18">
        <f t="shared" si="195"/>
        <v>966.2</v>
      </c>
    </row>
    <row r="484" spans="1:12" hidden="1" x14ac:dyDescent="0.25">
      <c r="A484" s="168" t="s">
        <v>136</v>
      </c>
      <c r="B484" s="17" t="s">
        <v>183</v>
      </c>
      <c r="C484" s="17" t="s">
        <v>61</v>
      </c>
      <c r="D484" s="17" t="s">
        <v>806</v>
      </c>
      <c r="E484" s="17" t="s">
        <v>515</v>
      </c>
      <c r="F484" s="126">
        <f>F485</f>
        <v>966.2</v>
      </c>
      <c r="G484" s="126">
        <f t="shared" si="202"/>
        <v>0</v>
      </c>
      <c r="H484" s="126">
        <f t="shared" si="202"/>
        <v>966.2</v>
      </c>
      <c r="I484" s="126">
        <f>I485</f>
        <v>0</v>
      </c>
      <c r="J484" s="18">
        <f t="shared" si="197"/>
        <v>966.2</v>
      </c>
      <c r="K484" s="126">
        <f>K485</f>
        <v>0</v>
      </c>
      <c r="L484" s="18">
        <f t="shared" si="195"/>
        <v>966.2</v>
      </c>
    </row>
    <row r="485" spans="1:12" hidden="1" x14ac:dyDescent="0.25">
      <c r="A485" s="168" t="s">
        <v>54</v>
      </c>
      <c r="B485" s="17" t="s">
        <v>183</v>
      </c>
      <c r="C485" s="17" t="s">
        <v>61</v>
      </c>
      <c r="D485" s="17" t="s">
        <v>806</v>
      </c>
      <c r="E485" s="17" t="s">
        <v>550</v>
      </c>
      <c r="F485" s="126">
        <v>966.2</v>
      </c>
      <c r="G485" s="5"/>
      <c r="H485" s="18">
        <f t="shared" si="173"/>
        <v>966.2</v>
      </c>
      <c r="I485" s="126"/>
      <c r="J485" s="18">
        <f t="shared" si="197"/>
        <v>966.2</v>
      </c>
      <c r="K485" s="126"/>
      <c r="L485" s="18">
        <f t="shared" si="195"/>
        <v>966.2</v>
      </c>
    </row>
    <row r="486" spans="1:12" ht="39.6" hidden="1" x14ac:dyDescent="0.25">
      <c r="A486" s="9" t="s">
        <v>807</v>
      </c>
      <c r="B486" s="59" t="s">
        <v>183</v>
      </c>
      <c r="C486" s="59" t="s">
        <v>61</v>
      </c>
      <c r="D486" s="59" t="s">
        <v>808</v>
      </c>
      <c r="E486" s="59" t="s">
        <v>64</v>
      </c>
      <c r="F486" s="55">
        <f t="shared" ref="F486:F487" si="203">F487</f>
        <v>0</v>
      </c>
      <c r="G486" s="5"/>
      <c r="H486" s="18">
        <f t="shared" si="173"/>
        <v>0</v>
      </c>
      <c r="I486" s="55">
        <f t="shared" ref="I486:K487" si="204">I487</f>
        <v>9</v>
      </c>
      <c r="J486" s="18">
        <f t="shared" si="197"/>
        <v>9</v>
      </c>
      <c r="K486" s="55">
        <f t="shared" si="204"/>
        <v>0</v>
      </c>
      <c r="L486" s="18">
        <f t="shared" si="195"/>
        <v>9</v>
      </c>
    </row>
    <row r="487" spans="1:12" hidden="1" x14ac:dyDescent="0.25">
      <c r="A487" s="10" t="s">
        <v>136</v>
      </c>
      <c r="B487" s="59" t="s">
        <v>183</v>
      </c>
      <c r="C487" s="59" t="s">
        <v>61</v>
      </c>
      <c r="D487" s="59" t="s">
        <v>808</v>
      </c>
      <c r="E487" s="59" t="s">
        <v>515</v>
      </c>
      <c r="F487" s="55">
        <f t="shared" si="203"/>
        <v>0</v>
      </c>
      <c r="G487" s="5"/>
      <c r="H487" s="18">
        <f t="shared" ref="H487:H488" si="205">F487+G487</f>
        <v>0</v>
      </c>
      <c r="I487" s="55">
        <f t="shared" si="204"/>
        <v>9</v>
      </c>
      <c r="J487" s="18">
        <f t="shared" si="197"/>
        <v>9</v>
      </c>
      <c r="K487" s="55">
        <f t="shared" si="204"/>
        <v>0</v>
      </c>
      <c r="L487" s="18">
        <f t="shared" si="195"/>
        <v>9</v>
      </c>
    </row>
    <row r="488" spans="1:12" hidden="1" x14ac:dyDescent="0.25">
      <c r="A488" s="9" t="s">
        <v>54</v>
      </c>
      <c r="B488" s="59" t="s">
        <v>183</v>
      </c>
      <c r="C488" s="59" t="s">
        <v>61</v>
      </c>
      <c r="D488" s="59" t="s">
        <v>808</v>
      </c>
      <c r="E488" s="59" t="s">
        <v>550</v>
      </c>
      <c r="F488" s="55"/>
      <c r="G488" s="5"/>
      <c r="H488" s="18">
        <f t="shared" si="205"/>
        <v>0</v>
      </c>
      <c r="I488" s="55">
        <v>9</v>
      </c>
      <c r="J488" s="18">
        <f t="shared" si="197"/>
        <v>9</v>
      </c>
      <c r="K488" s="55"/>
      <c r="L488" s="18">
        <f t="shared" si="195"/>
        <v>9</v>
      </c>
    </row>
    <row r="489" spans="1:12" ht="26.4" hidden="1" x14ac:dyDescent="0.25">
      <c r="A489" s="143" t="s">
        <v>851</v>
      </c>
      <c r="B489" s="17" t="s">
        <v>183</v>
      </c>
      <c r="C489" s="17" t="s">
        <v>61</v>
      </c>
      <c r="D489" s="17" t="s">
        <v>852</v>
      </c>
      <c r="E489" s="17" t="s">
        <v>64</v>
      </c>
      <c r="F489" s="18">
        <f>F490</f>
        <v>473.5</v>
      </c>
      <c r="G489" s="18">
        <f t="shared" ref="G489:H490" si="206">G490</f>
        <v>0</v>
      </c>
      <c r="H489" s="18">
        <f t="shared" si="206"/>
        <v>473.5</v>
      </c>
      <c r="I489" s="18">
        <f>I490</f>
        <v>0</v>
      </c>
      <c r="J489" s="18">
        <f t="shared" si="197"/>
        <v>473.5</v>
      </c>
      <c r="K489" s="18">
        <f>K490</f>
        <v>0</v>
      </c>
      <c r="L489" s="18">
        <f t="shared" si="195"/>
        <v>473.5</v>
      </c>
    </row>
    <row r="490" spans="1:12" hidden="1" x14ac:dyDescent="0.25">
      <c r="A490" s="168" t="s">
        <v>136</v>
      </c>
      <c r="B490" s="17" t="s">
        <v>183</v>
      </c>
      <c r="C490" s="17" t="s">
        <v>61</v>
      </c>
      <c r="D490" s="17" t="s">
        <v>852</v>
      </c>
      <c r="E490" s="17" t="s">
        <v>515</v>
      </c>
      <c r="F490" s="18">
        <f>F491</f>
        <v>473.5</v>
      </c>
      <c r="G490" s="18">
        <f t="shared" si="206"/>
        <v>0</v>
      </c>
      <c r="H490" s="18">
        <f t="shared" si="206"/>
        <v>473.5</v>
      </c>
      <c r="I490" s="18">
        <f>I491</f>
        <v>0</v>
      </c>
      <c r="J490" s="18">
        <f t="shared" si="197"/>
        <v>473.5</v>
      </c>
      <c r="K490" s="18">
        <f>K491</f>
        <v>0</v>
      </c>
      <c r="L490" s="18">
        <f t="shared" si="195"/>
        <v>473.5</v>
      </c>
    </row>
    <row r="491" spans="1:12" hidden="1" x14ac:dyDescent="0.25">
      <c r="A491" s="168" t="s">
        <v>54</v>
      </c>
      <c r="B491" s="17" t="s">
        <v>183</v>
      </c>
      <c r="C491" s="17" t="s">
        <v>61</v>
      </c>
      <c r="D491" s="17" t="s">
        <v>852</v>
      </c>
      <c r="E491" s="17" t="s">
        <v>550</v>
      </c>
      <c r="F491" s="18">
        <v>473.5</v>
      </c>
      <c r="G491" s="5"/>
      <c r="H491" s="18">
        <f t="shared" ref="H491:H552" si="207">F491+G491</f>
        <v>473.5</v>
      </c>
      <c r="I491" s="18"/>
      <c r="J491" s="18">
        <f t="shared" si="197"/>
        <v>473.5</v>
      </c>
      <c r="K491" s="18"/>
      <c r="L491" s="18">
        <f t="shared" si="195"/>
        <v>473.5</v>
      </c>
    </row>
    <row r="492" spans="1:12" ht="26.4" hidden="1" x14ac:dyDescent="0.25">
      <c r="A492" s="141" t="s">
        <v>853</v>
      </c>
      <c r="B492" s="17" t="s">
        <v>183</v>
      </c>
      <c r="C492" s="17" t="s">
        <v>61</v>
      </c>
      <c r="D492" s="17" t="s">
        <v>854</v>
      </c>
      <c r="E492" s="17" t="s">
        <v>64</v>
      </c>
      <c r="F492" s="18">
        <f>F493</f>
        <v>1</v>
      </c>
      <c r="G492" s="18">
        <f t="shared" ref="G492:H493" si="208">G493</f>
        <v>0</v>
      </c>
      <c r="H492" s="18">
        <f t="shared" si="208"/>
        <v>1</v>
      </c>
      <c r="I492" s="18">
        <f>I493</f>
        <v>0</v>
      </c>
      <c r="J492" s="18">
        <f t="shared" si="197"/>
        <v>1</v>
      </c>
      <c r="K492" s="18">
        <f>K493</f>
        <v>-1</v>
      </c>
      <c r="L492" s="18">
        <f t="shared" si="195"/>
        <v>0</v>
      </c>
    </row>
    <row r="493" spans="1:12" hidden="1" x14ac:dyDescent="0.25">
      <c r="A493" s="168" t="s">
        <v>136</v>
      </c>
      <c r="B493" s="17" t="s">
        <v>183</v>
      </c>
      <c r="C493" s="17" t="s">
        <v>61</v>
      </c>
      <c r="D493" s="17" t="s">
        <v>854</v>
      </c>
      <c r="E493" s="17" t="s">
        <v>515</v>
      </c>
      <c r="F493" s="18">
        <f>F494</f>
        <v>1</v>
      </c>
      <c r="G493" s="18">
        <f t="shared" si="208"/>
        <v>0</v>
      </c>
      <c r="H493" s="18">
        <f t="shared" si="208"/>
        <v>1</v>
      </c>
      <c r="I493" s="18">
        <f>I494</f>
        <v>0</v>
      </c>
      <c r="J493" s="18">
        <f t="shared" si="197"/>
        <v>1</v>
      </c>
      <c r="K493" s="18">
        <f>K494</f>
        <v>-1</v>
      </c>
      <c r="L493" s="18">
        <f t="shared" si="195"/>
        <v>0</v>
      </c>
    </row>
    <row r="494" spans="1:12" hidden="1" x14ac:dyDescent="0.25">
      <c r="A494" s="168" t="s">
        <v>54</v>
      </c>
      <c r="B494" s="17" t="s">
        <v>183</v>
      </c>
      <c r="C494" s="17" t="s">
        <v>61</v>
      </c>
      <c r="D494" s="17" t="s">
        <v>854</v>
      </c>
      <c r="E494" s="17" t="s">
        <v>550</v>
      </c>
      <c r="F494" s="18">
        <v>1</v>
      </c>
      <c r="G494" s="5"/>
      <c r="H494" s="18">
        <f t="shared" si="207"/>
        <v>1</v>
      </c>
      <c r="I494" s="18"/>
      <c r="J494" s="18">
        <f t="shared" si="197"/>
        <v>1</v>
      </c>
      <c r="K494" s="18">
        <v>-1</v>
      </c>
      <c r="L494" s="18">
        <f t="shared" si="195"/>
        <v>0</v>
      </c>
    </row>
    <row r="495" spans="1:12" ht="21" hidden="1" customHeight="1" x14ac:dyDescent="0.25">
      <c r="A495" s="168" t="s">
        <v>293</v>
      </c>
      <c r="B495" s="17" t="s">
        <v>183</v>
      </c>
      <c r="C495" s="17" t="s">
        <v>90</v>
      </c>
      <c r="D495" s="6" t="s">
        <v>294</v>
      </c>
      <c r="E495" s="17" t="s">
        <v>64</v>
      </c>
      <c r="F495" s="133">
        <f>F496+F511+F514</f>
        <v>5307.4000000000005</v>
      </c>
      <c r="G495" s="133">
        <f t="shared" ref="G495:H495" si="209">G496+G511+G514</f>
        <v>0</v>
      </c>
      <c r="H495" s="133">
        <f t="shared" si="209"/>
        <v>5307.4000000000005</v>
      </c>
      <c r="I495" s="133">
        <f>I496+I511+I514</f>
        <v>27.7</v>
      </c>
      <c r="J495" s="18">
        <f t="shared" si="197"/>
        <v>5335.1</v>
      </c>
      <c r="K495" s="133">
        <f>K496+K511+K514</f>
        <v>0</v>
      </c>
      <c r="L495" s="18">
        <f t="shared" si="195"/>
        <v>5335.1</v>
      </c>
    </row>
    <row r="496" spans="1:12" ht="26.4" hidden="1" x14ac:dyDescent="0.25">
      <c r="A496" s="168" t="s">
        <v>686</v>
      </c>
      <c r="B496" s="17" t="s">
        <v>183</v>
      </c>
      <c r="C496" s="17" t="s">
        <v>90</v>
      </c>
      <c r="D496" s="6" t="s">
        <v>295</v>
      </c>
      <c r="E496" s="17" t="s">
        <v>64</v>
      </c>
      <c r="F496" s="133">
        <f>F497</f>
        <v>4689.6000000000004</v>
      </c>
      <c r="G496" s="133">
        <f t="shared" ref="G496:H497" si="210">G497</f>
        <v>0</v>
      </c>
      <c r="H496" s="133">
        <f t="shared" si="210"/>
        <v>4689.6000000000004</v>
      </c>
      <c r="I496" s="133">
        <f>I497</f>
        <v>27.7</v>
      </c>
      <c r="J496" s="18">
        <f t="shared" si="197"/>
        <v>4717.3</v>
      </c>
      <c r="K496" s="133">
        <f>K497</f>
        <v>0</v>
      </c>
      <c r="L496" s="18">
        <f t="shared" si="195"/>
        <v>4717.3</v>
      </c>
    </row>
    <row r="497" spans="1:12" ht="46.5" hidden="1" customHeight="1" x14ac:dyDescent="0.25">
      <c r="A497" s="168" t="s">
        <v>687</v>
      </c>
      <c r="B497" s="17" t="s">
        <v>183</v>
      </c>
      <c r="C497" s="17" t="s">
        <v>90</v>
      </c>
      <c r="D497" s="6" t="s">
        <v>287</v>
      </c>
      <c r="E497" s="17" t="s">
        <v>64</v>
      </c>
      <c r="F497" s="133">
        <f>F498</f>
        <v>4689.6000000000004</v>
      </c>
      <c r="G497" s="133">
        <f t="shared" si="210"/>
        <v>0</v>
      </c>
      <c r="H497" s="133">
        <f t="shared" si="210"/>
        <v>4689.6000000000004</v>
      </c>
      <c r="I497" s="133">
        <f>I498</f>
        <v>27.7</v>
      </c>
      <c r="J497" s="18">
        <f t="shared" si="197"/>
        <v>4717.3</v>
      </c>
      <c r="K497" s="133">
        <f>K498</f>
        <v>0</v>
      </c>
      <c r="L497" s="18">
        <f t="shared" si="195"/>
        <v>4717.3</v>
      </c>
    </row>
    <row r="498" spans="1:12" ht="45.75" hidden="1" customHeight="1" x14ac:dyDescent="0.25">
      <c r="A498" s="168" t="s">
        <v>288</v>
      </c>
      <c r="B498" s="17" t="s">
        <v>183</v>
      </c>
      <c r="C498" s="17" t="s">
        <v>90</v>
      </c>
      <c r="D498" s="6" t="s">
        <v>289</v>
      </c>
      <c r="E498" s="17" t="s">
        <v>64</v>
      </c>
      <c r="F498" s="133">
        <f>F499+F502</f>
        <v>4689.6000000000004</v>
      </c>
      <c r="G498" s="133">
        <f t="shared" ref="G498:H498" si="211">G499+G502</f>
        <v>0</v>
      </c>
      <c r="H498" s="133">
        <f t="shared" si="211"/>
        <v>4689.6000000000004</v>
      </c>
      <c r="I498" s="133">
        <f>I499+I502</f>
        <v>27.7</v>
      </c>
      <c r="J498" s="18">
        <f t="shared" si="197"/>
        <v>4717.3</v>
      </c>
      <c r="K498" s="133">
        <f>K499+K502</f>
        <v>0</v>
      </c>
      <c r="L498" s="18">
        <f t="shared" si="195"/>
        <v>4717.3</v>
      </c>
    </row>
    <row r="499" spans="1:12" ht="26.4" hidden="1" x14ac:dyDescent="0.25">
      <c r="A499" s="168" t="s">
        <v>71</v>
      </c>
      <c r="B499" s="17" t="s">
        <v>183</v>
      </c>
      <c r="C499" s="17" t="s">
        <v>90</v>
      </c>
      <c r="D499" s="6" t="s">
        <v>296</v>
      </c>
      <c r="E499" s="17" t="s">
        <v>64</v>
      </c>
      <c r="F499" s="133">
        <f>F500</f>
        <v>1560.4</v>
      </c>
      <c r="G499" s="133">
        <f t="shared" ref="G499:H500" si="212">G500</f>
        <v>0</v>
      </c>
      <c r="H499" s="133">
        <f t="shared" si="212"/>
        <v>1560.4</v>
      </c>
      <c r="I499" s="133">
        <f>I500</f>
        <v>0</v>
      </c>
      <c r="J499" s="18">
        <f t="shared" si="197"/>
        <v>1560.4</v>
      </c>
      <c r="K499" s="133">
        <f>K500</f>
        <v>0</v>
      </c>
      <c r="L499" s="18">
        <f t="shared" si="195"/>
        <v>1560.4</v>
      </c>
    </row>
    <row r="500" spans="1:12" ht="66" hidden="1" x14ac:dyDescent="0.25">
      <c r="A500" s="168" t="s">
        <v>73</v>
      </c>
      <c r="B500" s="17" t="s">
        <v>183</v>
      </c>
      <c r="C500" s="17" t="s">
        <v>90</v>
      </c>
      <c r="D500" s="6" t="s">
        <v>296</v>
      </c>
      <c r="E500" s="17">
        <v>100</v>
      </c>
      <c r="F500" s="133">
        <f>F501</f>
        <v>1560.4</v>
      </c>
      <c r="G500" s="133">
        <f t="shared" si="212"/>
        <v>0</v>
      </c>
      <c r="H500" s="133">
        <f t="shared" si="212"/>
        <v>1560.4</v>
      </c>
      <c r="I500" s="133">
        <f>I501</f>
        <v>0</v>
      </c>
      <c r="J500" s="18">
        <f t="shared" si="197"/>
        <v>1560.4</v>
      </c>
      <c r="K500" s="133">
        <f>K501</f>
        <v>0</v>
      </c>
      <c r="L500" s="18">
        <f t="shared" si="195"/>
        <v>1560.4</v>
      </c>
    </row>
    <row r="501" spans="1:12" ht="26.4" hidden="1" x14ac:dyDescent="0.25">
      <c r="A501" s="168" t="s">
        <v>74</v>
      </c>
      <c r="B501" s="17" t="s">
        <v>183</v>
      </c>
      <c r="C501" s="17" t="s">
        <v>90</v>
      </c>
      <c r="D501" s="6" t="s">
        <v>296</v>
      </c>
      <c r="E501" s="17">
        <v>120</v>
      </c>
      <c r="F501" s="133">
        <v>1560.4</v>
      </c>
      <c r="G501" s="5"/>
      <c r="H501" s="18">
        <f t="shared" si="207"/>
        <v>1560.4</v>
      </c>
      <c r="I501" s="133"/>
      <c r="J501" s="18">
        <f t="shared" si="197"/>
        <v>1560.4</v>
      </c>
      <c r="K501" s="133"/>
      <c r="L501" s="18">
        <f t="shared" si="195"/>
        <v>1560.4</v>
      </c>
    </row>
    <row r="502" spans="1:12" ht="26.4" hidden="1" x14ac:dyDescent="0.25">
      <c r="A502" s="168" t="s">
        <v>298</v>
      </c>
      <c r="B502" s="17" t="s">
        <v>183</v>
      </c>
      <c r="C502" s="17" t="s">
        <v>90</v>
      </c>
      <c r="D502" s="6" t="s">
        <v>299</v>
      </c>
      <c r="E502" s="17" t="s">
        <v>64</v>
      </c>
      <c r="F502" s="133">
        <f>F503+F505+F507</f>
        <v>3129.2000000000003</v>
      </c>
      <c r="G502" s="133">
        <f t="shared" ref="G502:H502" si="213">G503+G505+G507</f>
        <v>0</v>
      </c>
      <c r="H502" s="133">
        <f t="shared" si="213"/>
        <v>3129.2000000000003</v>
      </c>
      <c r="I502" s="133">
        <f>I503+I505+I507</f>
        <v>27.7</v>
      </c>
      <c r="J502" s="18">
        <f t="shared" si="197"/>
        <v>3156.9</v>
      </c>
      <c r="K502" s="133">
        <f>K503+K505+K507</f>
        <v>0</v>
      </c>
      <c r="L502" s="18">
        <f t="shared" si="195"/>
        <v>3156.9</v>
      </c>
    </row>
    <row r="503" spans="1:12" ht="66" hidden="1" x14ac:dyDescent="0.25">
      <c r="A503" s="168" t="s">
        <v>73</v>
      </c>
      <c r="B503" s="17" t="s">
        <v>183</v>
      </c>
      <c r="C503" s="17" t="s">
        <v>90</v>
      </c>
      <c r="D503" s="6" t="s">
        <v>299</v>
      </c>
      <c r="E503" s="17">
        <v>100</v>
      </c>
      <c r="F503" s="133">
        <f>F504</f>
        <v>2234.1</v>
      </c>
      <c r="G503" s="133">
        <f t="shared" ref="G503:H503" si="214">G504</f>
        <v>0</v>
      </c>
      <c r="H503" s="133">
        <f t="shared" si="214"/>
        <v>2234.1</v>
      </c>
      <c r="I503" s="133">
        <f>I504</f>
        <v>0</v>
      </c>
      <c r="J503" s="18">
        <f t="shared" si="197"/>
        <v>2234.1</v>
      </c>
      <c r="K503" s="133">
        <f>K504</f>
        <v>0</v>
      </c>
      <c r="L503" s="18">
        <f t="shared" si="195"/>
        <v>2234.1</v>
      </c>
    </row>
    <row r="504" spans="1:12" ht="18.600000000000001" hidden="1" customHeight="1" x14ac:dyDescent="0.25">
      <c r="A504" s="168" t="s">
        <v>130</v>
      </c>
      <c r="B504" s="17" t="s">
        <v>183</v>
      </c>
      <c r="C504" s="17" t="s">
        <v>90</v>
      </c>
      <c r="D504" s="6" t="s">
        <v>299</v>
      </c>
      <c r="E504" s="17">
        <v>110</v>
      </c>
      <c r="F504" s="133">
        <v>2234.1</v>
      </c>
      <c r="G504" s="5"/>
      <c r="H504" s="18">
        <f t="shared" si="207"/>
        <v>2234.1</v>
      </c>
      <c r="I504" s="133"/>
      <c r="J504" s="18">
        <f t="shared" si="197"/>
        <v>2234.1</v>
      </c>
      <c r="K504" s="133"/>
      <c r="L504" s="18">
        <f t="shared" si="195"/>
        <v>2234.1</v>
      </c>
    </row>
    <row r="505" spans="1:12" ht="26.4" hidden="1" x14ac:dyDescent="0.25">
      <c r="A505" s="168" t="s">
        <v>85</v>
      </c>
      <c r="B505" s="17" t="s">
        <v>183</v>
      </c>
      <c r="C505" s="17" t="s">
        <v>90</v>
      </c>
      <c r="D505" s="6" t="s">
        <v>299</v>
      </c>
      <c r="E505" s="17">
        <v>200</v>
      </c>
      <c r="F505" s="133">
        <f>F506</f>
        <v>890.7</v>
      </c>
      <c r="G505" s="133">
        <f t="shared" ref="G505:H505" si="215">G506</f>
        <v>0</v>
      </c>
      <c r="H505" s="133">
        <f t="shared" si="215"/>
        <v>890.7</v>
      </c>
      <c r="I505" s="133">
        <f>I506</f>
        <v>27.7</v>
      </c>
      <c r="J505" s="18">
        <f t="shared" si="197"/>
        <v>918.40000000000009</v>
      </c>
      <c r="K505" s="133">
        <f>K506</f>
        <v>0</v>
      </c>
      <c r="L505" s="18">
        <f t="shared" si="195"/>
        <v>918.40000000000009</v>
      </c>
    </row>
    <row r="506" spans="1:12" ht="30.6" hidden="1" customHeight="1" x14ac:dyDescent="0.25">
      <c r="A506" s="168" t="s">
        <v>86</v>
      </c>
      <c r="B506" s="17" t="s">
        <v>183</v>
      </c>
      <c r="C506" s="17" t="s">
        <v>90</v>
      </c>
      <c r="D506" s="6" t="s">
        <v>299</v>
      </c>
      <c r="E506" s="17">
        <v>240</v>
      </c>
      <c r="F506" s="133">
        <v>890.7</v>
      </c>
      <c r="G506" s="5"/>
      <c r="H506" s="18">
        <f t="shared" si="207"/>
        <v>890.7</v>
      </c>
      <c r="I506" s="133">
        <v>27.7</v>
      </c>
      <c r="J506" s="18">
        <f t="shared" si="197"/>
        <v>918.40000000000009</v>
      </c>
      <c r="K506" s="133"/>
      <c r="L506" s="18">
        <f t="shared" si="195"/>
        <v>918.40000000000009</v>
      </c>
    </row>
    <row r="507" spans="1:12" hidden="1" x14ac:dyDescent="0.25">
      <c r="A507" s="168" t="s">
        <v>87</v>
      </c>
      <c r="B507" s="17" t="s">
        <v>183</v>
      </c>
      <c r="C507" s="17" t="s">
        <v>90</v>
      </c>
      <c r="D507" s="6" t="s">
        <v>299</v>
      </c>
      <c r="E507" s="17">
        <v>800</v>
      </c>
      <c r="F507" s="133">
        <f>F508</f>
        <v>4.4000000000000004</v>
      </c>
      <c r="G507" s="133">
        <f t="shared" ref="G507:H507" si="216">G508</f>
        <v>0</v>
      </c>
      <c r="H507" s="133">
        <f t="shared" si="216"/>
        <v>4.4000000000000004</v>
      </c>
      <c r="I507" s="133">
        <f>I508</f>
        <v>0</v>
      </c>
      <c r="J507" s="18">
        <f t="shared" si="197"/>
        <v>4.4000000000000004</v>
      </c>
      <c r="K507" s="133">
        <f>K508</f>
        <v>0</v>
      </c>
      <c r="L507" s="18">
        <f t="shared" si="195"/>
        <v>4.4000000000000004</v>
      </c>
    </row>
    <row r="508" spans="1:12" hidden="1" x14ac:dyDescent="0.25">
      <c r="A508" s="168" t="s">
        <v>88</v>
      </c>
      <c r="B508" s="17" t="s">
        <v>183</v>
      </c>
      <c r="C508" s="17" t="s">
        <v>90</v>
      </c>
      <c r="D508" s="6" t="s">
        <v>299</v>
      </c>
      <c r="E508" s="17">
        <v>850</v>
      </c>
      <c r="F508" s="133">
        <v>4.4000000000000004</v>
      </c>
      <c r="G508" s="5"/>
      <c r="H508" s="18">
        <f t="shared" si="207"/>
        <v>4.4000000000000004</v>
      </c>
      <c r="I508" s="133"/>
      <c r="J508" s="18">
        <f t="shared" si="197"/>
        <v>4.4000000000000004</v>
      </c>
      <c r="K508" s="133"/>
      <c r="L508" s="18">
        <f t="shared" si="195"/>
        <v>4.4000000000000004</v>
      </c>
    </row>
    <row r="509" spans="1:12" hidden="1" x14ac:dyDescent="0.25">
      <c r="A509" s="168" t="s">
        <v>376</v>
      </c>
      <c r="B509" s="17" t="s">
        <v>183</v>
      </c>
      <c r="C509" s="17" t="s">
        <v>90</v>
      </c>
      <c r="D509" s="6" t="s">
        <v>906</v>
      </c>
      <c r="E509" s="17" t="s">
        <v>64</v>
      </c>
      <c r="F509" s="133">
        <f>F510</f>
        <v>617.29999999999995</v>
      </c>
      <c r="G509" s="133">
        <f t="shared" ref="G509:H512" si="217">G510</f>
        <v>0</v>
      </c>
      <c r="H509" s="133">
        <f t="shared" si="217"/>
        <v>617.29999999999995</v>
      </c>
      <c r="I509" s="133">
        <f>I510</f>
        <v>0</v>
      </c>
      <c r="J509" s="18">
        <f t="shared" si="197"/>
        <v>617.29999999999995</v>
      </c>
      <c r="K509" s="133">
        <f>K510</f>
        <v>0</v>
      </c>
      <c r="L509" s="18">
        <f t="shared" si="195"/>
        <v>617.29999999999995</v>
      </c>
    </row>
    <row r="510" spans="1:12" ht="30.75" hidden="1" customHeight="1" x14ac:dyDescent="0.25">
      <c r="A510" s="168" t="s">
        <v>907</v>
      </c>
      <c r="B510" s="17" t="s">
        <v>183</v>
      </c>
      <c r="C510" s="17" t="s">
        <v>90</v>
      </c>
      <c r="D510" s="6" t="s">
        <v>126</v>
      </c>
      <c r="E510" s="17" t="s">
        <v>64</v>
      </c>
      <c r="F510" s="133">
        <f>F511</f>
        <v>617.29999999999995</v>
      </c>
      <c r="G510" s="133">
        <f t="shared" si="217"/>
        <v>0</v>
      </c>
      <c r="H510" s="133">
        <f t="shared" si="217"/>
        <v>617.29999999999995</v>
      </c>
      <c r="I510" s="133">
        <f>I511</f>
        <v>0</v>
      </c>
      <c r="J510" s="18">
        <f t="shared" si="197"/>
        <v>617.29999999999995</v>
      </c>
      <c r="K510" s="133">
        <f>K511</f>
        <v>0</v>
      </c>
      <c r="L510" s="18">
        <f t="shared" si="195"/>
        <v>617.29999999999995</v>
      </c>
    </row>
    <row r="511" spans="1:12" ht="39.6" hidden="1" x14ac:dyDescent="0.25">
      <c r="A511" s="168" t="s">
        <v>855</v>
      </c>
      <c r="B511" s="17" t="s">
        <v>183</v>
      </c>
      <c r="C511" s="17" t="s">
        <v>90</v>
      </c>
      <c r="D511" s="17" t="s">
        <v>856</v>
      </c>
      <c r="E511" s="17" t="s">
        <v>64</v>
      </c>
      <c r="F511" s="126">
        <f>F512</f>
        <v>617.29999999999995</v>
      </c>
      <c r="G511" s="126">
        <f t="shared" si="217"/>
        <v>0</v>
      </c>
      <c r="H511" s="126">
        <f t="shared" si="217"/>
        <v>617.29999999999995</v>
      </c>
      <c r="I511" s="126">
        <f>I512</f>
        <v>0</v>
      </c>
      <c r="J511" s="18">
        <f t="shared" si="197"/>
        <v>617.29999999999995</v>
      </c>
      <c r="K511" s="126">
        <f>K512</f>
        <v>0</v>
      </c>
      <c r="L511" s="18">
        <f t="shared" si="195"/>
        <v>617.29999999999995</v>
      </c>
    </row>
    <row r="512" spans="1:12" hidden="1" x14ac:dyDescent="0.25">
      <c r="A512" s="168" t="s">
        <v>136</v>
      </c>
      <c r="B512" s="17" t="s">
        <v>183</v>
      </c>
      <c r="C512" s="17" t="s">
        <v>90</v>
      </c>
      <c r="D512" s="17" t="s">
        <v>856</v>
      </c>
      <c r="E512" s="17" t="s">
        <v>515</v>
      </c>
      <c r="F512" s="126">
        <f>F513</f>
        <v>617.29999999999995</v>
      </c>
      <c r="G512" s="126">
        <f t="shared" si="217"/>
        <v>0</v>
      </c>
      <c r="H512" s="126">
        <f t="shared" si="217"/>
        <v>617.29999999999995</v>
      </c>
      <c r="I512" s="126">
        <f>I513</f>
        <v>0</v>
      </c>
      <c r="J512" s="18">
        <f t="shared" si="197"/>
        <v>617.29999999999995</v>
      </c>
      <c r="K512" s="126">
        <f>K513</f>
        <v>0</v>
      </c>
      <c r="L512" s="18">
        <f t="shared" si="195"/>
        <v>617.29999999999995</v>
      </c>
    </row>
    <row r="513" spans="1:12" hidden="1" x14ac:dyDescent="0.25">
      <c r="A513" s="168" t="s">
        <v>54</v>
      </c>
      <c r="B513" s="17" t="s">
        <v>183</v>
      </c>
      <c r="C513" s="17" t="s">
        <v>90</v>
      </c>
      <c r="D513" s="17" t="s">
        <v>856</v>
      </c>
      <c r="E513" s="17" t="s">
        <v>550</v>
      </c>
      <c r="F513" s="126">
        <v>617.29999999999995</v>
      </c>
      <c r="G513" s="5"/>
      <c r="H513" s="18">
        <f t="shared" si="207"/>
        <v>617.29999999999995</v>
      </c>
      <c r="I513" s="126"/>
      <c r="J513" s="18">
        <f t="shared" si="197"/>
        <v>617.29999999999995</v>
      </c>
      <c r="K513" s="126"/>
      <c r="L513" s="18">
        <f t="shared" si="195"/>
        <v>617.29999999999995</v>
      </c>
    </row>
    <row r="514" spans="1:12" ht="39.6" hidden="1" x14ac:dyDescent="0.25">
      <c r="A514" s="168" t="s">
        <v>857</v>
      </c>
      <c r="B514" s="17" t="s">
        <v>183</v>
      </c>
      <c r="C514" s="17" t="s">
        <v>90</v>
      </c>
      <c r="D514" s="17" t="s">
        <v>858</v>
      </c>
      <c r="E514" s="17" t="s">
        <v>64</v>
      </c>
      <c r="F514" s="126">
        <f>F515</f>
        <v>0.5</v>
      </c>
      <c r="G514" s="126">
        <f t="shared" ref="G514:H515" si="218">G515</f>
        <v>0</v>
      </c>
      <c r="H514" s="126">
        <f t="shared" si="218"/>
        <v>0.5</v>
      </c>
      <c r="I514" s="126">
        <f>I515</f>
        <v>0</v>
      </c>
      <c r="J514" s="18">
        <f t="shared" si="197"/>
        <v>0.5</v>
      </c>
      <c r="K514" s="126">
        <f>K515</f>
        <v>0</v>
      </c>
      <c r="L514" s="18">
        <f t="shared" si="195"/>
        <v>0.5</v>
      </c>
    </row>
    <row r="515" spans="1:12" ht="16.2" hidden="1" customHeight="1" x14ac:dyDescent="0.25">
      <c r="A515" s="168" t="s">
        <v>136</v>
      </c>
      <c r="B515" s="17" t="s">
        <v>183</v>
      </c>
      <c r="C515" s="17" t="s">
        <v>90</v>
      </c>
      <c r="D515" s="17" t="s">
        <v>858</v>
      </c>
      <c r="E515" s="17" t="s">
        <v>515</v>
      </c>
      <c r="F515" s="126">
        <f>F516</f>
        <v>0.5</v>
      </c>
      <c r="G515" s="126">
        <f t="shared" si="218"/>
        <v>0</v>
      </c>
      <c r="H515" s="126">
        <f t="shared" si="218"/>
        <v>0.5</v>
      </c>
      <c r="I515" s="126">
        <f>I516</f>
        <v>0</v>
      </c>
      <c r="J515" s="18">
        <f t="shared" si="197"/>
        <v>0.5</v>
      </c>
      <c r="K515" s="126">
        <f>K516</f>
        <v>0</v>
      </c>
      <c r="L515" s="18">
        <f t="shared" si="195"/>
        <v>0.5</v>
      </c>
    </row>
    <row r="516" spans="1:12" ht="18.600000000000001" hidden="1" customHeight="1" x14ac:dyDescent="0.25">
      <c r="A516" s="168" t="s">
        <v>54</v>
      </c>
      <c r="B516" s="17" t="s">
        <v>183</v>
      </c>
      <c r="C516" s="17" t="s">
        <v>90</v>
      </c>
      <c r="D516" s="17" t="s">
        <v>858</v>
      </c>
      <c r="E516" s="17" t="s">
        <v>550</v>
      </c>
      <c r="F516" s="126">
        <v>0.5</v>
      </c>
      <c r="G516" s="5"/>
      <c r="H516" s="18">
        <f t="shared" si="207"/>
        <v>0.5</v>
      </c>
      <c r="I516" s="126"/>
      <c r="J516" s="18">
        <f t="shared" si="197"/>
        <v>0.5</v>
      </c>
      <c r="K516" s="126"/>
      <c r="L516" s="18">
        <f t="shared" si="195"/>
        <v>0.5</v>
      </c>
    </row>
    <row r="517" spans="1:12" ht="16.2" customHeight="1" x14ac:dyDescent="0.25">
      <c r="A517" s="132" t="s">
        <v>300</v>
      </c>
      <c r="B517" s="32" t="s">
        <v>301</v>
      </c>
      <c r="C517" s="32" t="s">
        <v>62</v>
      </c>
      <c r="D517" s="33" t="s">
        <v>302</v>
      </c>
      <c r="E517" s="32" t="s">
        <v>64</v>
      </c>
      <c r="F517" s="100">
        <f>F518+F525+F553+F546</f>
        <v>18867.300000000003</v>
      </c>
      <c r="G517" s="100">
        <f t="shared" ref="G517:H517" si="219">G518+G525+G553+G546</f>
        <v>0</v>
      </c>
      <c r="H517" s="100">
        <f t="shared" si="219"/>
        <v>18867.300000000003</v>
      </c>
      <c r="I517" s="100">
        <f>I518+I525+I553+I546</f>
        <v>0</v>
      </c>
      <c r="J517" s="22">
        <f t="shared" si="197"/>
        <v>18867.300000000003</v>
      </c>
      <c r="K517" s="100">
        <f>K518+K525+K553+K546</f>
        <v>18607.2</v>
      </c>
      <c r="L517" s="22">
        <f t="shared" si="195"/>
        <v>37474.5</v>
      </c>
    </row>
    <row r="518" spans="1:12" hidden="1" x14ac:dyDescent="0.25">
      <c r="A518" s="168" t="s">
        <v>303</v>
      </c>
      <c r="B518" s="17" t="s">
        <v>301</v>
      </c>
      <c r="C518" s="17" t="s">
        <v>61</v>
      </c>
      <c r="D518" s="6" t="s">
        <v>63</v>
      </c>
      <c r="E518" s="17" t="s">
        <v>64</v>
      </c>
      <c r="F518" s="133">
        <f t="shared" ref="F518:K523" si="220">F519</f>
        <v>9664.2000000000007</v>
      </c>
      <c r="G518" s="133">
        <f t="shared" si="220"/>
        <v>0</v>
      </c>
      <c r="H518" s="133">
        <f t="shared" si="220"/>
        <v>9664.2000000000007</v>
      </c>
      <c r="I518" s="133">
        <f t="shared" si="220"/>
        <v>0</v>
      </c>
      <c r="J518" s="18">
        <f t="shared" si="197"/>
        <v>9664.2000000000007</v>
      </c>
      <c r="K518" s="133">
        <f t="shared" si="220"/>
        <v>0</v>
      </c>
      <c r="L518" s="18">
        <f t="shared" si="195"/>
        <v>9664.2000000000007</v>
      </c>
    </row>
    <row r="519" spans="1:12" ht="30.75" hidden="1" customHeight="1" x14ac:dyDescent="0.25">
      <c r="A519" s="168" t="s">
        <v>678</v>
      </c>
      <c r="B519" s="17" t="s">
        <v>301</v>
      </c>
      <c r="C519" s="17" t="s">
        <v>61</v>
      </c>
      <c r="D519" s="6" t="s">
        <v>304</v>
      </c>
      <c r="E519" s="17" t="s">
        <v>64</v>
      </c>
      <c r="F519" s="133">
        <f t="shared" si="220"/>
        <v>9664.2000000000007</v>
      </c>
      <c r="G519" s="133">
        <f t="shared" si="220"/>
        <v>0</v>
      </c>
      <c r="H519" s="133">
        <f t="shared" si="220"/>
        <v>9664.2000000000007</v>
      </c>
      <c r="I519" s="133">
        <f t="shared" si="220"/>
        <v>0</v>
      </c>
      <c r="J519" s="18">
        <f t="shared" si="197"/>
        <v>9664.2000000000007</v>
      </c>
      <c r="K519" s="133">
        <f t="shared" si="220"/>
        <v>0</v>
      </c>
      <c r="L519" s="18">
        <f t="shared" si="195"/>
        <v>9664.2000000000007</v>
      </c>
    </row>
    <row r="520" spans="1:12" ht="72.599999999999994" hidden="1" customHeight="1" x14ac:dyDescent="0.25">
      <c r="A520" s="168" t="s">
        <v>735</v>
      </c>
      <c r="B520" s="17" t="s">
        <v>301</v>
      </c>
      <c r="C520" s="17" t="s">
        <v>61</v>
      </c>
      <c r="D520" s="6" t="s">
        <v>305</v>
      </c>
      <c r="E520" s="17" t="s">
        <v>64</v>
      </c>
      <c r="F520" s="133">
        <f t="shared" si="220"/>
        <v>9664.2000000000007</v>
      </c>
      <c r="G520" s="133">
        <f t="shared" si="220"/>
        <v>0</v>
      </c>
      <c r="H520" s="133">
        <f t="shared" si="220"/>
        <v>9664.2000000000007</v>
      </c>
      <c r="I520" s="133">
        <f t="shared" si="220"/>
        <v>0</v>
      </c>
      <c r="J520" s="18">
        <f t="shared" si="197"/>
        <v>9664.2000000000007</v>
      </c>
      <c r="K520" s="133">
        <f t="shared" si="220"/>
        <v>0</v>
      </c>
      <c r="L520" s="18">
        <f t="shared" si="195"/>
        <v>9664.2000000000007</v>
      </c>
    </row>
    <row r="521" spans="1:12" ht="48" hidden="1" customHeight="1" x14ac:dyDescent="0.25">
      <c r="A521" s="168" t="s">
        <v>590</v>
      </c>
      <c r="B521" s="17" t="s">
        <v>301</v>
      </c>
      <c r="C521" s="17" t="s">
        <v>61</v>
      </c>
      <c r="D521" s="6" t="s">
        <v>306</v>
      </c>
      <c r="E521" s="17" t="s">
        <v>64</v>
      </c>
      <c r="F521" s="133">
        <f t="shared" si="220"/>
        <v>9664.2000000000007</v>
      </c>
      <c r="G521" s="133">
        <f t="shared" si="220"/>
        <v>0</v>
      </c>
      <c r="H521" s="133">
        <f t="shared" si="220"/>
        <v>9664.2000000000007</v>
      </c>
      <c r="I521" s="133">
        <f t="shared" si="220"/>
        <v>0</v>
      </c>
      <c r="J521" s="18">
        <f t="shared" si="197"/>
        <v>9664.2000000000007</v>
      </c>
      <c r="K521" s="133">
        <f t="shared" si="220"/>
        <v>0</v>
      </c>
      <c r="L521" s="18">
        <f t="shared" si="195"/>
        <v>9664.2000000000007</v>
      </c>
    </row>
    <row r="522" spans="1:12" ht="48" hidden="1" customHeight="1" x14ac:dyDescent="0.25">
      <c r="A522" s="168" t="s">
        <v>594</v>
      </c>
      <c r="B522" s="17" t="s">
        <v>301</v>
      </c>
      <c r="C522" s="17" t="s">
        <v>61</v>
      </c>
      <c r="D522" s="6" t="s">
        <v>307</v>
      </c>
      <c r="E522" s="17" t="s">
        <v>64</v>
      </c>
      <c r="F522" s="133">
        <f t="shared" si="220"/>
        <v>9664.2000000000007</v>
      </c>
      <c r="G522" s="133">
        <f t="shared" si="220"/>
        <v>0</v>
      </c>
      <c r="H522" s="133">
        <f t="shared" si="220"/>
        <v>9664.2000000000007</v>
      </c>
      <c r="I522" s="133">
        <f t="shared" si="220"/>
        <v>0</v>
      </c>
      <c r="J522" s="18">
        <f t="shared" si="197"/>
        <v>9664.2000000000007</v>
      </c>
      <c r="K522" s="133">
        <f t="shared" si="220"/>
        <v>0</v>
      </c>
      <c r="L522" s="18">
        <f t="shared" si="195"/>
        <v>9664.2000000000007</v>
      </c>
    </row>
    <row r="523" spans="1:12" ht="16.95" hidden="1" customHeight="1" x14ac:dyDescent="0.25">
      <c r="A523" s="168" t="s">
        <v>308</v>
      </c>
      <c r="B523" s="17" t="s">
        <v>301</v>
      </c>
      <c r="C523" s="17" t="s">
        <v>61</v>
      </c>
      <c r="D523" s="6" t="s">
        <v>307</v>
      </c>
      <c r="E523" s="17">
        <v>300</v>
      </c>
      <c r="F523" s="133">
        <f t="shared" si="220"/>
        <v>9664.2000000000007</v>
      </c>
      <c r="G523" s="133">
        <f t="shared" si="220"/>
        <v>0</v>
      </c>
      <c r="H523" s="133">
        <f t="shared" si="220"/>
        <v>9664.2000000000007</v>
      </c>
      <c r="I523" s="133">
        <f t="shared" si="220"/>
        <v>0</v>
      </c>
      <c r="J523" s="18">
        <f t="shared" si="197"/>
        <v>9664.2000000000007</v>
      </c>
      <c r="K523" s="133">
        <f t="shared" si="220"/>
        <v>0</v>
      </c>
      <c r="L523" s="18">
        <f t="shared" si="195"/>
        <v>9664.2000000000007</v>
      </c>
    </row>
    <row r="524" spans="1:12" ht="26.4" hidden="1" x14ac:dyDescent="0.25">
      <c r="A524" s="168" t="s">
        <v>309</v>
      </c>
      <c r="B524" s="17" t="s">
        <v>301</v>
      </c>
      <c r="C524" s="17" t="s">
        <v>61</v>
      </c>
      <c r="D524" s="6" t="s">
        <v>307</v>
      </c>
      <c r="E524" s="17">
        <v>310</v>
      </c>
      <c r="F524" s="133">
        <v>9664.2000000000007</v>
      </c>
      <c r="G524" s="5"/>
      <c r="H524" s="18">
        <f t="shared" si="207"/>
        <v>9664.2000000000007</v>
      </c>
      <c r="I524" s="133"/>
      <c r="J524" s="18">
        <f t="shared" si="197"/>
        <v>9664.2000000000007</v>
      </c>
      <c r="K524" s="133"/>
      <c r="L524" s="18">
        <f t="shared" si="195"/>
        <v>9664.2000000000007</v>
      </c>
    </row>
    <row r="525" spans="1:12" x14ac:dyDescent="0.25">
      <c r="A525" s="168" t="s">
        <v>310</v>
      </c>
      <c r="B525" s="17" t="s">
        <v>301</v>
      </c>
      <c r="C525" s="17" t="s">
        <v>78</v>
      </c>
      <c r="D525" s="6" t="s">
        <v>63</v>
      </c>
      <c r="E525" s="17" t="s">
        <v>64</v>
      </c>
      <c r="F525" s="133">
        <f>F526+F540+F537</f>
        <v>6203.1</v>
      </c>
      <c r="G525" s="133">
        <f t="shared" ref="G525:H525" si="221">G526+G540+G537</f>
        <v>0</v>
      </c>
      <c r="H525" s="133">
        <f t="shared" si="221"/>
        <v>6203.1</v>
      </c>
      <c r="I525" s="133">
        <f>I526+I540+I537</f>
        <v>0</v>
      </c>
      <c r="J525" s="18">
        <f t="shared" si="197"/>
        <v>6203.1</v>
      </c>
      <c r="K525" s="133">
        <f>K526+K540+K532</f>
        <v>18607.2</v>
      </c>
      <c r="L525" s="18">
        <f t="shared" si="195"/>
        <v>24810.300000000003</v>
      </c>
    </row>
    <row r="526" spans="1:12" ht="36.6" hidden="1" customHeight="1" x14ac:dyDescent="0.25">
      <c r="A526" s="168" t="s">
        <v>688</v>
      </c>
      <c r="B526" s="17" t="s">
        <v>301</v>
      </c>
      <c r="C526" s="17" t="s">
        <v>78</v>
      </c>
      <c r="D526" s="6" t="s">
        <v>212</v>
      </c>
      <c r="E526" s="17" t="s">
        <v>64</v>
      </c>
      <c r="F526" s="133">
        <f t="shared" ref="F526:K530" si="222">F527</f>
        <v>3873.1</v>
      </c>
      <c r="G526" s="133">
        <f t="shared" si="222"/>
        <v>0</v>
      </c>
      <c r="H526" s="133">
        <f t="shared" si="222"/>
        <v>3873.1</v>
      </c>
      <c r="I526" s="133">
        <f t="shared" si="222"/>
        <v>0</v>
      </c>
      <c r="J526" s="18">
        <f t="shared" si="197"/>
        <v>3873.1</v>
      </c>
      <c r="K526" s="133">
        <f t="shared" si="222"/>
        <v>0</v>
      </c>
      <c r="L526" s="18">
        <f t="shared" si="195"/>
        <v>3873.1</v>
      </c>
    </row>
    <row r="527" spans="1:12" hidden="1" x14ac:dyDescent="0.25">
      <c r="A527" s="168" t="s">
        <v>235</v>
      </c>
      <c r="B527" s="17" t="s">
        <v>301</v>
      </c>
      <c r="C527" s="17" t="s">
        <v>78</v>
      </c>
      <c r="D527" s="6" t="s">
        <v>213</v>
      </c>
      <c r="E527" s="17" t="s">
        <v>64</v>
      </c>
      <c r="F527" s="133">
        <f t="shared" si="222"/>
        <v>3873.1</v>
      </c>
      <c r="G527" s="133">
        <f t="shared" si="222"/>
        <v>0</v>
      </c>
      <c r="H527" s="133">
        <f t="shared" si="222"/>
        <v>3873.1</v>
      </c>
      <c r="I527" s="133">
        <f t="shared" si="222"/>
        <v>0</v>
      </c>
      <c r="J527" s="18">
        <f t="shared" si="197"/>
        <v>3873.1</v>
      </c>
      <c r="K527" s="133">
        <f t="shared" si="222"/>
        <v>0</v>
      </c>
      <c r="L527" s="18">
        <f t="shared" si="195"/>
        <v>3873.1</v>
      </c>
    </row>
    <row r="528" spans="1:12" ht="26.4" hidden="1" x14ac:dyDescent="0.25">
      <c r="A528" s="168" t="s">
        <v>254</v>
      </c>
      <c r="B528" s="17" t="s">
        <v>301</v>
      </c>
      <c r="C528" s="17" t="s">
        <v>78</v>
      </c>
      <c r="D528" s="6" t="s">
        <v>215</v>
      </c>
      <c r="E528" s="17" t="s">
        <v>64</v>
      </c>
      <c r="F528" s="133">
        <f t="shared" si="222"/>
        <v>3873.1</v>
      </c>
      <c r="G528" s="133">
        <f t="shared" si="222"/>
        <v>0</v>
      </c>
      <c r="H528" s="133">
        <f t="shared" si="222"/>
        <v>3873.1</v>
      </c>
      <c r="I528" s="133">
        <f t="shared" si="222"/>
        <v>0</v>
      </c>
      <c r="J528" s="18">
        <f t="shared" si="197"/>
        <v>3873.1</v>
      </c>
      <c r="K528" s="133">
        <f t="shared" si="222"/>
        <v>0</v>
      </c>
      <c r="L528" s="18">
        <f t="shared" si="195"/>
        <v>3873.1</v>
      </c>
    </row>
    <row r="529" spans="1:12" ht="26.4" hidden="1" x14ac:dyDescent="0.25">
      <c r="A529" s="168" t="s">
        <v>311</v>
      </c>
      <c r="B529" s="17" t="s">
        <v>301</v>
      </c>
      <c r="C529" s="17" t="s">
        <v>78</v>
      </c>
      <c r="D529" s="6" t="s">
        <v>791</v>
      </c>
      <c r="E529" s="17" t="s">
        <v>64</v>
      </c>
      <c r="F529" s="133">
        <f t="shared" si="222"/>
        <v>3873.1</v>
      </c>
      <c r="G529" s="133">
        <f t="shared" si="222"/>
        <v>0</v>
      </c>
      <c r="H529" s="133">
        <f t="shared" si="222"/>
        <v>3873.1</v>
      </c>
      <c r="I529" s="133">
        <f t="shared" si="222"/>
        <v>0</v>
      </c>
      <c r="J529" s="18">
        <f t="shared" si="197"/>
        <v>3873.1</v>
      </c>
      <c r="K529" s="133">
        <f t="shared" si="222"/>
        <v>0</v>
      </c>
      <c r="L529" s="18">
        <f t="shared" si="195"/>
        <v>3873.1</v>
      </c>
    </row>
    <row r="530" spans="1:12" ht="33" hidden="1" customHeight="1" x14ac:dyDescent="0.25">
      <c r="A530" s="168" t="s">
        <v>166</v>
      </c>
      <c r="B530" s="17" t="s">
        <v>301</v>
      </c>
      <c r="C530" s="17" t="s">
        <v>78</v>
      </c>
      <c r="D530" s="6" t="s">
        <v>791</v>
      </c>
      <c r="E530" s="17">
        <v>600</v>
      </c>
      <c r="F530" s="133">
        <f t="shared" si="222"/>
        <v>3873.1</v>
      </c>
      <c r="G530" s="133">
        <f t="shared" si="222"/>
        <v>0</v>
      </c>
      <c r="H530" s="133">
        <f t="shared" si="222"/>
        <v>3873.1</v>
      </c>
      <c r="I530" s="133">
        <f t="shared" si="222"/>
        <v>0</v>
      </c>
      <c r="J530" s="18">
        <f t="shared" si="197"/>
        <v>3873.1</v>
      </c>
      <c r="K530" s="133">
        <f t="shared" si="222"/>
        <v>0</v>
      </c>
      <c r="L530" s="18">
        <f t="shared" si="195"/>
        <v>3873.1</v>
      </c>
    </row>
    <row r="531" spans="1:12" hidden="1" x14ac:dyDescent="0.25">
      <c r="A531" s="168" t="s">
        <v>174</v>
      </c>
      <c r="B531" s="17" t="s">
        <v>301</v>
      </c>
      <c r="C531" s="17" t="s">
        <v>78</v>
      </c>
      <c r="D531" s="6" t="s">
        <v>791</v>
      </c>
      <c r="E531" s="17">
        <v>610</v>
      </c>
      <c r="F531" s="133">
        <v>3873.1</v>
      </c>
      <c r="G531" s="5"/>
      <c r="H531" s="18">
        <f t="shared" si="207"/>
        <v>3873.1</v>
      </c>
      <c r="I531" s="133"/>
      <c r="J531" s="18">
        <f t="shared" si="197"/>
        <v>3873.1</v>
      </c>
      <c r="K531" s="133"/>
      <c r="L531" s="18">
        <f t="shared" si="195"/>
        <v>3873.1</v>
      </c>
    </row>
    <row r="532" spans="1:12" ht="39.6" x14ac:dyDescent="0.25">
      <c r="A532" s="168" t="s">
        <v>689</v>
      </c>
      <c r="B532" s="17" t="s">
        <v>301</v>
      </c>
      <c r="C532" s="17" t="s">
        <v>78</v>
      </c>
      <c r="D532" s="6" t="s">
        <v>199</v>
      </c>
      <c r="E532" s="17" t="s">
        <v>64</v>
      </c>
      <c r="F532" s="133">
        <f>F533</f>
        <v>2000</v>
      </c>
      <c r="G532" s="133">
        <f t="shared" ref="G532:H532" si="223">G533</f>
        <v>0</v>
      </c>
      <c r="H532" s="133">
        <f t="shared" si="223"/>
        <v>2000</v>
      </c>
      <c r="I532" s="133">
        <f>I533</f>
        <v>0</v>
      </c>
      <c r="J532" s="18">
        <f t="shared" si="197"/>
        <v>2000</v>
      </c>
      <c r="K532" s="133">
        <f>K533</f>
        <v>18607.2</v>
      </c>
      <c r="L532" s="18">
        <f t="shared" si="195"/>
        <v>20607.2</v>
      </c>
    </row>
    <row r="533" spans="1:12" ht="26.4" x14ac:dyDescent="0.25">
      <c r="A533" s="168" t="s">
        <v>312</v>
      </c>
      <c r="B533" s="17" t="s">
        <v>301</v>
      </c>
      <c r="C533" s="17" t="s">
        <v>78</v>
      </c>
      <c r="D533" s="6" t="s">
        <v>577</v>
      </c>
      <c r="E533" s="17" t="s">
        <v>64</v>
      </c>
      <c r="F533" s="133">
        <f>F537</f>
        <v>2000</v>
      </c>
      <c r="G533" s="133">
        <f t="shared" ref="G533:H533" si="224">G537</f>
        <v>0</v>
      </c>
      <c r="H533" s="133">
        <f t="shared" si="224"/>
        <v>2000</v>
      </c>
      <c r="I533" s="133">
        <f>I537+I534</f>
        <v>0</v>
      </c>
      <c r="J533" s="18">
        <f t="shared" si="197"/>
        <v>2000</v>
      </c>
      <c r="K533" s="133">
        <f>K537+K534</f>
        <v>18607.2</v>
      </c>
      <c r="L533" s="18">
        <f t="shared" si="195"/>
        <v>20607.2</v>
      </c>
    </row>
    <row r="534" spans="1:12" ht="39.6" customHeight="1" x14ac:dyDescent="0.25">
      <c r="A534" s="168" t="s">
        <v>868</v>
      </c>
      <c r="B534" s="17" t="s">
        <v>301</v>
      </c>
      <c r="C534" s="17" t="s">
        <v>78</v>
      </c>
      <c r="D534" s="6" t="s">
        <v>860</v>
      </c>
      <c r="E534" s="17" t="s">
        <v>64</v>
      </c>
      <c r="F534" s="133"/>
      <c r="G534" s="133"/>
      <c r="H534" s="133"/>
      <c r="I534" s="133">
        <f>I535</f>
        <v>0</v>
      </c>
      <c r="J534" s="18">
        <f t="shared" si="197"/>
        <v>0</v>
      </c>
      <c r="K534" s="133">
        <f>K535</f>
        <v>18804.7</v>
      </c>
      <c r="L534" s="18">
        <f t="shared" si="195"/>
        <v>18804.7</v>
      </c>
    </row>
    <row r="535" spans="1:12" ht="13.2" customHeight="1" x14ac:dyDescent="0.25">
      <c r="A535" s="168" t="s">
        <v>308</v>
      </c>
      <c r="B535" s="17" t="s">
        <v>301</v>
      </c>
      <c r="C535" s="17" t="s">
        <v>78</v>
      </c>
      <c r="D535" s="6" t="s">
        <v>860</v>
      </c>
      <c r="E535" s="17">
        <v>300</v>
      </c>
      <c r="F535" s="133"/>
      <c r="G535" s="133"/>
      <c r="H535" s="133"/>
      <c r="I535" s="133">
        <f>I536</f>
        <v>0</v>
      </c>
      <c r="J535" s="18">
        <f t="shared" si="197"/>
        <v>0</v>
      </c>
      <c r="K535" s="133">
        <f>K536</f>
        <v>18804.7</v>
      </c>
      <c r="L535" s="18">
        <f t="shared" ref="L535:L601" si="225">J535+K535</f>
        <v>18804.7</v>
      </c>
    </row>
    <row r="536" spans="1:12" ht="26.4" customHeight="1" x14ac:dyDescent="0.25">
      <c r="A536" s="168" t="s">
        <v>313</v>
      </c>
      <c r="B536" s="17" t="s">
        <v>301</v>
      </c>
      <c r="C536" s="17" t="s">
        <v>78</v>
      </c>
      <c r="D536" s="6" t="s">
        <v>860</v>
      </c>
      <c r="E536" s="17">
        <v>320</v>
      </c>
      <c r="F536" s="133"/>
      <c r="G536" s="133"/>
      <c r="H536" s="133"/>
      <c r="I536" s="133"/>
      <c r="J536" s="18">
        <f t="shared" si="197"/>
        <v>0</v>
      </c>
      <c r="K536" s="133">
        <v>18804.7</v>
      </c>
      <c r="L536" s="18">
        <f t="shared" si="225"/>
        <v>18804.7</v>
      </c>
    </row>
    <row r="537" spans="1:12" ht="45" customHeight="1" x14ac:dyDescent="0.25">
      <c r="A537" s="168" t="s">
        <v>582</v>
      </c>
      <c r="B537" s="17" t="s">
        <v>301</v>
      </c>
      <c r="C537" s="17" t="s">
        <v>78</v>
      </c>
      <c r="D537" s="6" t="s">
        <v>578</v>
      </c>
      <c r="E537" s="17" t="s">
        <v>64</v>
      </c>
      <c r="F537" s="133">
        <f t="shared" ref="F537:K538" si="226">F538</f>
        <v>2000</v>
      </c>
      <c r="G537" s="133">
        <f t="shared" si="226"/>
        <v>0</v>
      </c>
      <c r="H537" s="133">
        <f t="shared" si="226"/>
        <v>2000</v>
      </c>
      <c r="I537" s="133">
        <f t="shared" si="226"/>
        <v>0</v>
      </c>
      <c r="J537" s="18">
        <f t="shared" si="197"/>
        <v>2000</v>
      </c>
      <c r="K537" s="133">
        <f t="shared" si="226"/>
        <v>-197.5</v>
      </c>
      <c r="L537" s="18">
        <f t="shared" si="225"/>
        <v>1802.5</v>
      </c>
    </row>
    <row r="538" spans="1:12" ht="17.25" customHeight="1" x14ac:dyDescent="0.25">
      <c r="A538" s="168" t="s">
        <v>308</v>
      </c>
      <c r="B538" s="17" t="s">
        <v>301</v>
      </c>
      <c r="C538" s="17" t="s">
        <v>78</v>
      </c>
      <c r="D538" s="6" t="s">
        <v>578</v>
      </c>
      <c r="E538" s="17">
        <v>300</v>
      </c>
      <c r="F538" s="133">
        <f t="shared" si="226"/>
        <v>2000</v>
      </c>
      <c r="G538" s="133">
        <f t="shared" si="226"/>
        <v>0</v>
      </c>
      <c r="H538" s="133">
        <f t="shared" si="226"/>
        <v>2000</v>
      </c>
      <c r="I538" s="133">
        <f t="shared" si="226"/>
        <v>0</v>
      </c>
      <c r="J538" s="18">
        <f t="shared" si="197"/>
        <v>2000</v>
      </c>
      <c r="K538" s="133">
        <f t="shared" si="226"/>
        <v>-197.5</v>
      </c>
      <c r="L538" s="18">
        <f t="shared" si="225"/>
        <v>1802.5</v>
      </c>
    </row>
    <row r="539" spans="1:12" ht="26.4" x14ac:dyDescent="0.25">
      <c r="A539" s="168" t="s">
        <v>313</v>
      </c>
      <c r="B539" s="17" t="s">
        <v>301</v>
      </c>
      <c r="C539" s="17" t="s">
        <v>78</v>
      </c>
      <c r="D539" s="6" t="s">
        <v>578</v>
      </c>
      <c r="E539" s="17">
        <v>320</v>
      </c>
      <c r="F539" s="133">
        <v>2000</v>
      </c>
      <c r="G539" s="5"/>
      <c r="H539" s="18">
        <f t="shared" si="207"/>
        <v>2000</v>
      </c>
      <c r="I539" s="133"/>
      <c r="J539" s="18">
        <f t="shared" si="197"/>
        <v>2000</v>
      </c>
      <c r="K539" s="133">
        <v>-197.5</v>
      </c>
      <c r="L539" s="18">
        <f t="shared" si="225"/>
        <v>1802.5</v>
      </c>
    </row>
    <row r="540" spans="1:12" ht="33.75" hidden="1" customHeight="1" x14ac:dyDescent="0.25">
      <c r="A540" s="168" t="s">
        <v>678</v>
      </c>
      <c r="B540" s="17" t="s">
        <v>301</v>
      </c>
      <c r="C540" s="17" t="s">
        <v>78</v>
      </c>
      <c r="D540" s="6" t="s">
        <v>304</v>
      </c>
      <c r="E540" s="17" t="s">
        <v>64</v>
      </c>
      <c r="F540" s="133">
        <f>F541</f>
        <v>330</v>
      </c>
      <c r="G540" s="133">
        <f t="shared" ref="G540:H540" si="227">G541</f>
        <v>0</v>
      </c>
      <c r="H540" s="133">
        <f t="shared" si="227"/>
        <v>330</v>
      </c>
      <c r="I540" s="133">
        <f>I541</f>
        <v>0</v>
      </c>
      <c r="J540" s="18">
        <f t="shared" si="197"/>
        <v>330</v>
      </c>
      <c r="K540" s="133">
        <f>K541</f>
        <v>0</v>
      </c>
      <c r="L540" s="18">
        <f t="shared" si="225"/>
        <v>330</v>
      </c>
    </row>
    <row r="541" spans="1:12" ht="34.950000000000003" hidden="1" customHeight="1" x14ac:dyDescent="0.25">
      <c r="A541" s="168" t="s">
        <v>315</v>
      </c>
      <c r="B541" s="17" t="s">
        <v>301</v>
      </c>
      <c r="C541" s="17" t="s">
        <v>78</v>
      </c>
      <c r="D541" s="6" t="s">
        <v>316</v>
      </c>
      <c r="E541" s="17" t="s">
        <v>64</v>
      </c>
      <c r="F541" s="133">
        <f t="shared" ref="F541:K544" si="228">F542</f>
        <v>330</v>
      </c>
      <c r="G541" s="133">
        <f t="shared" si="228"/>
        <v>0</v>
      </c>
      <c r="H541" s="133">
        <f t="shared" si="228"/>
        <v>330</v>
      </c>
      <c r="I541" s="133">
        <f t="shared" si="228"/>
        <v>0</v>
      </c>
      <c r="J541" s="18">
        <f t="shared" ref="J541:J604" si="229">H541+I541</f>
        <v>330</v>
      </c>
      <c r="K541" s="133">
        <f t="shared" si="228"/>
        <v>0</v>
      </c>
      <c r="L541" s="18">
        <f t="shared" si="225"/>
        <v>330</v>
      </c>
    </row>
    <row r="542" spans="1:12" ht="45" hidden="1" customHeight="1" x14ac:dyDescent="0.25">
      <c r="A542" s="168" t="s">
        <v>598</v>
      </c>
      <c r="B542" s="17" t="s">
        <v>301</v>
      </c>
      <c r="C542" s="17" t="s">
        <v>78</v>
      </c>
      <c r="D542" s="6" t="s">
        <v>317</v>
      </c>
      <c r="E542" s="17" t="s">
        <v>64</v>
      </c>
      <c r="F542" s="133">
        <f t="shared" si="228"/>
        <v>330</v>
      </c>
      <c r="G542" s="133">
        <f t="shared" si="228"/>
        <v>0</v>
      </c>
      <c r="H542" s="133">
        <f t="shared" si="228"/>
        <v>330</v>
      </c>
      <c r="I542" s="133">
        <f t="shared" si="228"/>
        <v>0</v>
      </c>
      <c r="J542" s="18">
        <f t="shared" si="229"/>
        <v>330</v>
      </c>
      <c r="K542" s="133">
        <f t="shared" si="228"/>
        <v>0</v>
      </c>
      <c r="L542" s="18">
        <f t="shared" si="225"/>
        <v>330</v>
      </c>
    </row>
    <row r="543" spans="1:12" ht="39.6" hidden="1" x14ac:dyDescent="0.25">
      <c r="A543" s="168" t="s">
        <v>596</v>
      </c>
      <c r="B543" s="17" t="s">
        <v>301</v>
      </c>
      <c r="C543" s="17" t="s">
        <v>78</v>
      </c>
      <c r="D543" s="6" t="s">
        <v>318</v>
      </c>
      <c r="E543" s="17" t="s">
        <v>64</v>
      </c>
      <c r="F543" s="133">
        <f t="shared" si="228"/>
        <v>330</v>
      </c>
      <c r="G543" s="133">
        <f t="shared" si="228"/>
        <v>0</v>
      </c>
      <c r="H543" s="133">
        <f t="shared" si="228"/>
        <v>330</v>
      </c>
      <c r="I543" s="133">
        <f t="shared" si="228"/>
        <v>0</v>
      </c>
      <c r="J543" s="18">
        <f t="shared" si="229"/>
        <v>330</v>
      </c>
      <c r="K543" s="133">
        <f t="shared" si="228"/>
        <v>0</v>
      </c>
      <c r="L543" s="18">
        <f t="shared" si="225"/>
        <v>330</v>
      </c>
    </row>
    <row r="544" spans="1:12" ht="16.2" hidden="1" customHeight="1" x14ac:dyDescent="0.25">
      <c r="A544" s="168" t="s">
        <v>308</v>
      </c>
      <c r="B544" s="17" t="s">
        <v>301</v>
      </c>
      <c r="C544" s="17" t="s">
        <v>78</v>
      </c>
      <c r="D544" s="6" t="s">
        <v>318</v>
      </c>
      <c r="E544" s="17">
        <v>300</v>
      </c>
      <c r="F544" s="133">
        <f t="shared" si="228"/>
        <v>330</v>
      </c>
      <c r="G544" s="133">
        <f t="shared" si="228"/>
        <v>0</v>
      </c>
      <c r="H544" s="133">
        <f t="shared" si="228"/>
        <v>330</v>
      </c>
      <c r="I544" s="133">
        <f t="shared" si="228"/>
        <v>0</v>
      </c>
      <c r="J544" s="18">
        <f t="shared" si="229"/>
        <v>330</v>
      </c>
      <c r="K544" s="133">
        <f t="shared" si="228"/>
        <v>0</v>
      </c>
      <c r="L544" s="18">
        <f t="shared" si="225"/>
        <v>330</v>
      </c>
    </row>
    <row r="545" spans="1:12" ht="26.4" hidden="1" x14ac:dyDescent="0.25">
      <c r="A545" s="168" t="s">
        <v>313</v>
      </c>
      <c r="B545" s="17" t="s">
        <v>301</v>
      </c>
      <c r="C545" s="17" t="s">
        <v>78</v>
      </c>
      <c r="D545" s="6" t="s">
        <v>318</v>
      </c>
      <c r="E545" s="17">
        <v>320</v>
      </c>
      <c r="F545" s="133">
        <v>330</v>
      </c>
      <c r="G545" s="5"/>
      <c r="H545" s="18">
        <f t="shared" si="207"/>
        <v>330</v>
      </c>
      <c r="I545" s="133"/>
      <c r="J545" s="18">
        <f t="shared" si="229"/>
        <v>330</v>
      </c>
      <c r="K545" s="133"/>
      <c r="L545" s="18">
        <f t="shared" si="225"/>
        <v>330</v>
      </c>
    </row>
    <row r="546" spans="1:12" ht="17.399999999999999" hidden="1" customHeight="1" x14ac:dyDescent="0.25">
      <c r="A546" s="168" t="s">
        <v>455</v>
      </c>
      <c r="B546" s="17" t="s">
        <v>301</v>
      </c>
      <c r="C546" s="17" t="s">
        <v>96</v>
      </c>
      <c r="D546" s="6" t="s">
        <v>63</v>
      </c>
      <c r="E546" s="17" t="s">
        <v>64</v>
      </c>
      <c r="F546" s="133">
        <f>F547</f>
        <v>100</v>
      </c>
      <c r="G546" s="133">
        <f t="shared" ref="G546:H547" si="230">G547</f>
        <v>0</v>
      </c>
      <c r="H546" s="133">
        <f t="shared" si="230"/>
        <v>100</v>
      </c>
      <c r="I546" s="133">
        <f>I547</f>
        <v>0</v>
      </c>
      <c r="J546" s="18">
        <f t="shared" si="229"/>
        <v>100</v>
      </c>
      <c r="K546" s="133">
        <f>K547</f>
        <v>0</v>
      </c>
      <c r="L546" s="18">
        <f t="shared" si="225"/>
        <v>100</v>
      </c>
    </row>
    <row r="547" spans="1:12" ht="26.4" hidden="1" x14ac:dyDescent="0.25">
      <c r="A547" s="168" t="s">
        <v>661</v>
      </c>
      <c r="B547" s="17" t="s">
        <v>301</v>
      </c>
      <c r="C547" s="17" t="s">
        <v>96</v>
      </c>
      <c r="D547" s="6" t="s">
        <v>304</v>
      </c>
      <c r="E547" s="17" t="s">
        <v>64</v>
      </c>
      <c r="F547" s="133">
        <f>F548</f>
        <v>100</v>
      </c>
      <c r="G547" s="133">
        <f t="shared" si="230"/>
        <v>0</v>
      </c>
      <c r="H547" s="133">
        <f t="shared" si="230"/>
        <v>100</v>
      </c>
      <c r="I547" s="133">
        <f>I548</f>
        <v>0</v>
      </c>
      <c r="J547" s="18">
        <f t="shared" si="229"/>
        <v>100</v>
      </c>
      <c r="K547" s="133">
        <f>K548</f>
        <v>0</v>
      </c>
      <c r="L547" s="18">
        <f t="shared" si="225"/>
        <v>100</v>
      </c>
    </row>
    <row r="548" spans="1:12" ht="61.5" hidden="1" customHeight="1" x14ac:dyDescent="0.25">
      <c r="A548" s="168" t="s">
        <v>319</v>
      </c>
      <c r="B548" s="17" t="s">
        <v>301</v>
      </c>
      <c r="C548" s="17" t="s">
        <v>96</v>
      </c>
      <c r="D548" s="6" t="s">
        <v>320</v>
      </c>
      <c r="E548" s="17" t="s">
        <v>64</v>
      </c>
      <c r="F548" s="133">
        <f t="shared" ref="F548:K551" si="231">F549</f>
        <v>100</v>
      </c>
      <c r="G548" s="133">
        <f t="shared" si="231"/>
        <v>0</v>
      </c>
      <c r="H548" s="133">
        <f t="shared" si="231"/>
        <v>100</v>
      </c>
      <c r="I548" s="133">
        <f t="shared" si="231"/>
        <v>0</v>
      </c>
      <c r="J548" s="18">
        <f t="shared" si="229"/>
        <v>100</v>
      </c>
      <c r="K548" s="133">
        <f t="shared" si="231"/>
        <v>0</v>
      </c>
      <c r="L548" s="18">
        <f t="shared" si="225"/>
        <v>100</v>
      </c>
    </row>
    <row r="549" spans="1:12" ht="61.5" hidden="1" customHeight="1" x14ac:dyDescent="0.25">
      <c r="A549" s="168" t="s">
        <v>600</v>
      </c>
      <c r="B549" s="17" t="s">
        <v>301</v>
      </c>
      <c r="C549" s="17" t="s">
        <v>96</v>
      </c>
      <c r="D549" s="6" t="s">
        <v>321</v>
      </c>
      <c r="E549" s="17" t="s">
        <v>64</v>
      </c>
      <c r="F549" s="133">
        <f t="shared" si="231"/>
        <v>100</v>
      </c>
      <c r="G549" s="133">
        <f t="shared" si="231"/>
        <v>0</v>
      </c>
      <c r="H549" s="133">
        <f t="shared" si="231"/>
        <v>100</v>
      </c>
      <c r="I549" s="133">
        <f t="shared" si="231"/>
        <v>0</v>
      </c>
      <c r="J549" s="18">
        <f t="shared" si="229"/>
        <v>100</v>
      </c>
      <c r="K549" s="133">
        <f t="shared" si="231"/>
        <v>0</v>
      </c>
      <c r="L549" s="18">
        <f t="shared" si="225"/>
        <v>100</v>
      </c>
    </row>
    <row r="550" spans="1:12" ht="39.6" hidden="1" x14ac:dyDescent="0.25">
      <c r="A550" s="168" t="s">
        <v>601</v>
      </c>
      <c r="B550" s="17" t="s">
        <v>301</v>
      </c>
      <c r="C550" s="17" t="s">
        <v>96</v>
      </c>
      <c r="D550" s="6" t="s">
        <v>322</v>
      </c>
      <c r="E550" s="17" t="s">
        <v>64</v>
      </c>
      <c r="F550" s="133">
        <f t="shared" si="231"/>
        <v>100</v>
      </c>
      <c r="G550" s="133">
        <f t="shared" si="231"/>
        <v>0</v>
      </c>
      <c r="H550" s="133">
        <f t="shared" si="231"/>
        <v>100</v>
      </c>
      <c r="I550" s="133">
        <f t="shared" si="231"/>
        <v>0</v>
      </c>
      <c r="J550" s="18">
        <f t="shared" si="229"/>
        <v>100</v>
      </c>
      <c r="K550" s="133">
        <f t="shared" si="231"/>
        <v>0</v>
      </c>
      <c r="L550" s="18">
        <f t="shared" si="225"/>
        <v>100</v>
      </c>
    </row>
    <row r="551" spans="1:12" ht="35.25" hidden="1" customHeight="1" x14ac:dyDescent="0.25">
      <c r="A551" s="168" t="s">
        <v>166</v>
      </c>
      <c r="B551" s="17" t="s">
        <v>301</v>
      </c>
      <c r="C551" s="17" t="s">
        <v>96</v>
      </c>
      <c r="D551" s="6" t="s">
        <v>322</v>
      </c>
      <c r="E551" s="17">
        <v>600</v>
      </c>
      <c r="F551" s="133">
        <f t="shared" si="231"/>
        <v>100</v>
      </c>
      <c r="G551" s="133">
        <f t="shared" si="231"/>
        <v>0</v>
      </c>
      <c r="H551" s="133">
        <f t="shared" si="231"/>
        <v>100</v>
      </c>
      <c r="I551" s="133">
        <f t="shared" si="231"/>
        <v>0</v>
      </c>
      <c r="J551" s="18">
        <f t="shared" si="229"/>
        <v>100</v>
      </c>
      <c r="K551" s="133">
        <f t="shared" si="231"/>
        <v>0</v>
      </c>
      <c r="L551" s="18">
        <f t="shared" si="225"/>
        <v>100</v>
      </c>
    </row>
    <row r="552" spans="1:12" ht="46.5" hidden="1" customHeight="1" x14ac:dyDescent="0.25">
      <c r="A552" s="168" t="s">
        <v>323</v>
      </c>
      <c r="B552" s="17" t="s">
        <v>301</v>
      </c>
      <c r="C552" s="17" t="s">
        <v>96</v>
      </c>
      <c r="D552" s="6" t="s">
        <v>322</v>
      </c>
      <c r="E552" s="17">
        <v>630</v>
      </c>
      <c r="F552" s="133">
        <v>100</v>
      </c>
      <c r="G552" s="5"/>
      <c r="H552" s="18">
        <f t="shared" si="207"/>
        <v>100</v>
      </c>
      <c r="I552" s="133"/>
      <c r="J552" s="18">
        <f t="shared" si="229"/>
        <v>100</v>
      </c>
      <c r="K552" s="133"/>
      <c r="L552" s="18">
        <f t="shared" si="225"/>
        <v>100</v>
      </c>
    </row>
    <row r="553" spans="1:12" ht="16.2" hidden="1" customHeight="1" x14ac:dyDescent="0.25">
      <c r="A553" s="168" t="s">
        <v>324</v>
      </c>
      <c r="B553" s="17" t="s">
        <v>301</v>
      </c>
      <c r="C553" s="17" t="s">
        <v>90</v>
      </c>
      <c r="D553" s="6" t="s">
        <v>63</v>
      </c>
      <c r="E553" s="17" t="s">
        <v>64</v>
      </c>
      <c r="F553" s="133">
        <f t="shared" ref="F553:K558" si="232">F554</f>
        <v>2900</v>
      </c>
      <c r="G553" s="133">
        <f t="shared" si="232"/>
        <v>0</v>
      </c>
      <c r="H553" s="133">
        <f t="shared" si="232"/>
        <v>2900</v>
      </c>
      <c r="I553" s="133">
        <f t="shared" si="232"/>
        <v>0</v>
      </c>
      <c r="J553" s="18">
        <f t="shared" si="229"/>
        <v>2900</v>
      </c>
      <c r="K553" s="133">
        <f t="shared" si="232"/>
        <v>0</v>
      </c>
      <c r="L553" s="18">
        <f t="shared" si="225"/>
        <v>2900</v>
      </c>
    </row>
    <row r="554" spans="1:12" ht="44.25" hidden="1" customHeight="1" x14ac:dyDescent="0.25">
      <c r="A554" s="168" t="s">
        <v>690</v>
      </c>
      <c r="B554" s="17" t="s">
        <v>301</v>
      </c>
      <c r="C554" s="17" t="s">
        <v>90</v>
      </c>
      <c r="D554" s="6" t="s">
        <v>212</v>
      </c>
      <c r="E554" s="17" t="s">
        <v>64</v>
      </c>
      <c r="F554" s="133">
        <f t="shared" si="232"/>
        <v>2900</v>
      </c>
      <c r="G554" s="133">
        <f t="shared" si="232"/>
        <v>0</v>
      </c>
      <c r="H554" s="133">
        <f t="shared" si="232"/>
        <v>2900</v>
      </c>
      <c r="I554" s="133">
        <f t="shared" si="232"/>
        <v>0</v>
      </c>
      <c r="J554" s="18">
        <f t="shared" si="229"/>
        <v>2900</v>
      </c>
      <c r="K554" s="133">
        <f t="shared" si="232"/>
        <v>0</v>
      </c>
      <c r="L554" s="18">
        <f t="shared" si="225"/>
        <v>2900</v>
      </c>
    </row>
    <row r="555" spans="1:12" ht="26.4" hidden="1" x14ac:dyDescent="0.25">
      <c r="A555" s="168" t="s">
        <v>325</v>
      </c>
      <c r="B555" s="17" t="s">
        <v>301</v>
      </c>
      <c r="C555" s="17" t="s">
        <v>90</v>
      </c>
      <c r="D555" s="6" t="s">
        <v>794</v>
      </c>
      <c r="E555" s="17" t="s">
        <v>64</v>
      </c>
      <c r="F555" s="133">
        <f t="shared" si="232"/>
        <v>2900</v>
      </c>
      <c r="G555" s="133">
        <f t="shared" si="232"/>
        <v>0</v>
      </c>
      <c r="H555" s="133">
        <f t="shared" si="232"/>
        <v>2900</v>
      </c>
      <c r="I555" s="133">
        <f t="shared" si="232"/>
        <v>0</v>
      </c>
      <c r="J555" s="18">
        <f t="shared" si="229"/>
        <v>2900</v>
      </c>
      <c r="K555" s="133">
        <f t="shared" si="232"/>
        <v>0</v>
      </c>
      <c r="L555" s="18">
        <f t="shared" si="225"/>
        <v>2900</v>
      </c>
    </row>
    <row r="556" spans="1:12" ht="91.5" hidden="1" customHeight="1" x14ac:dyDescent="0.25">
      <c r="A556" s="168" t="s">
        <v>327</v>
      </c>
      <c r="B556" s="17" t="s">
        <v>301</v>
      </c>
      <c r="C556" s="17" t="s">
        <v>90</v>
      </c>
      <c r="D556" s="6" t="s">
        <v>793</v>
      </c>
      <c r="E556" s="17" t="s">
        <v>64</v>
      </c>
      <c r="F556" s="133">
        <f t="shared" si="232"/>
        <v>2900</v>
      </c>
      <c r="G556" s="133">
        <f t="shared" si="232"/>
        <v>0</v>
      </c>
      <c r="H556" s="133">
        <f t="shared" si="232"/>
        <v>2900</v>
      </c>
      <c r="I556" s="133">
        <f t="shared" si="232"/>
        <v>0</v>
      </c>
      <c r="J556" s="18">
        <f t="shared" si="229"/>
        <v>2900</v>
      </c>
      <c r="K556" s="133">
        <f t="shared" si="232"/>
        <v>0</v>
      </c>
      <c r="L556" s="18">
        <f t="shared" si="225"/>
        <v>2900</v>
      </c>
    </row>
    <row r="557" spans="1:12" ht="39.6" hidden="1" x14ac:dyDescent="0.25">
      <c r="A557" s="168" t="s">
        <v>329</v>
      </c>
      <c r="B557" s="17" t="s">
        <v>301</v>
      </c>
      <c r="C557" s="17" t="s">
        <v>90</v>
      </c>
      <c r="D557" s="6" t="s">
        <v>810</v>
      </c>
      <c r="E557" s="17" t="s">
        <v>64</v>
      </c>
      <c r="F557" s="133">
        <f t="shared" si="232"/>
        <v>2900</v>
      </c>
      <c r="G557" s="133">
        <f t="shared" si="232"/>
        <v>0</v>
      </c>
      <c r="H557" s="133">
        <f t="shared" si="232"/>
        <v>2900</v>
      </c>
      <c r="I557" s="133">
        <f t="shared" si="232"/>
        <v>0</v>
      </c>
      <c r="J557" s="18">
        <f t="shared" si="229"/>
        <v>2900</v>
      </c>
      <c r="K557" s="133">
        <f t="shared" si="232"/>
        <v>0</v>
      </c>
      <c r="L557" s="18">
        <f t="shared" si="225"/>
        <v>2900</v>
      </c>
    </row>
    <row r="558" spans="1:12" ht="17.25" hidden="1" customHeight="1" x14ac:dyDescent="0.25">
      <c r="A558" s="168" t="s">
        <v>308</v>
      </c>
      <c r="B558" s="17" t="s">
        <v>301</v>
      </c>
      <c r="C558" s="17" t="s">
        <v>90</v>
      </c>
      <c r="D558" s="6" t="s">
        <v>810</v>
      </c>
      <c r="E558" s="17">
        <v>300</v>
      </c>
      <c r="F558" s="133">
        <f t="shared" si="232"/>
        <v>2900</v>
      </c>
      <c r="G558" s="133">
        <f t="shared" si="232"/>
        <v>0</v>
      </c>
      <c r="H558" s="133">
        <f t="shared" si="232"/>
        <v>2900</v>
      </c>
      <c r="I558" s="133">
        <f t="shared" si="232"/>
        <v>0</v>
      </c>
      <c r="J558" s="18">
        <f t="shared" si="229"/>
        <v>2900</v>
      </c>
      <c r="K558" s="133">
        <f t="shared" si="232"/>
        <v>0</v>
      </c>
      <c r="L558" s="18">
        <f t="shared" si="225"/>
        <v>2900</v>
      </c>
    </row>
    <row r="559" spans="1:12" ht="26.4" hidden="1" x14ac:dyDescent="0.25">
      <c r="A559" s="168" t="s">
        <v>313</v>
      </c>
      <c r="B559" s="17" t="s">
        <v>301</v>
      </c>
      <c r="C559" s="17" t="s">
        <v>90</v>
      </c>
      <c r="D559" s="6" t="s">
        <v>810</v>
      </c>
      <c r="E559" s="17" t="s">
        <v>580</v>
      </c>
      <c r="F559" s="133">
        <v>2900</v>
      </c>
      <c r="G559" s="5"/>
      <c r="H559" s="18">
        <f t="shared" ref="H559:H614" si="233">F559+G559</f>
        <v>2900</v>
      </c>
      <c r="I559" s="133"/>
      <c r="J559" s="18">
        <f t="shared" si="229"/>
        <v>2900</v>
      </c>
      <c r="K559" s="133"/>
      <c r="L559" s="18">
        <f t="shared" si="225"/>
        <v>2900</v>
      </c>
    </row>
    <row r="560" spans="1:12" ht="17.25" hidden="1" customHeight="1" x14ac:dyDescent="0.25">
      <c r="A560" s="132" t="s">
        <v>330</v>
      </c>
      <c r="B560" s="32" t="s">
        <v>331</v>
      </c>
      <c r="C560" s="32" t="s">
        <v>62</v>
      </c>
      <c r="D560" s="33" t="s">
        <v>63</v>
      </c>
      <c r="E560" s="32" t="s">
        <v>64</v>
      </c>
      <c r="F560" s="100">
        <f>F561+F575</f>
        <v>11216.5</v>
      </c>
      <c r="G560" s="100">
        <f t="shared" ref="G560:H560" si="234">G561+G575</f>
        <v>329.7</v>
      </c>
      <c r="H560" s="100">
        <f t="shared" si="234"/>
        <v>11546.2</v>
      </c>
      <c r="I560" s="100">
        <f>I561+I575</f>
        <v>500</v>
      </c>
      <c r="J560" s="22">
        <f t="shared" si="229"/>
        <v>12046.2</v>
      </c>
      <c r="K560" s="100">
        <f>K561+K575</f>
        <v>0</v>
      </c>
      <c r="L560" s="22">
        <f t="shared" si="225"/>
        <v>12046.2</v>
      </c>
    </row>
    <row r="561" spans="1:12" hidden="1" x14ac:dyDescent="0.25">
      <c r="A561" s="168" t="s">
        <v>332</v>
      </c>
      <c r="B561" s="17" t="s">
        <v>331</v>
      </c>
      <c r="C561" s="17" t="s">
        <v>61</v>
      </c>
      <c r="D561" s="6" t="s">
        <v>63</v>
      </c>
      <c r="E561" s="17" t="s">
        <v>64</v>
      </c>
      <c r="F561" s="133">
        <f>F562</f>
        <v>739.90000000000009</v>
      </c>
      <c r="G561" s="133">
        <f t="shared" ref="G561:H561" si="235">G562</f>
        <v>329.7</v>
      </c>
      <c r="H561" s="133">
        <f t="shared" si="235"/>
        <v>1069.5999999999999</v>
      </c>
      <c r="I561" s="133">
        <f>I562</f>
        <v>0</v>
      </c>
      <c r="J561" s="18">
        <f t="shared" si="229"/>
        <v>1069.5999999999999</v>
      </c>
      <c r="K561" s="133">
        <f>K562</f>
        <v>0</v>
      </c>
      <c r="L561" s="18">
        <f t="shared" si="225"/>
        <v>1069.5999999999999</v>
      </c>
    </row>
    <row r="562" spans="1:12" ht="39.6" hidden="1" x14ac:dyDescent="0.25">
      <c r="A562" s="168" t="s">
        <v>691</v>
      </c>
      <c r="B562" s="17" t="s">
        <v>331</v>
      </c>
      <c r="C562" s="17" t="s">
        <v>61</v>
      </c>
      <c r="D562" s="6" t="s">
        <v>333</v>
      </c>
      <c r="E562" s="17" t="s">
        <v>64</v>
      </c>
      <c r="F562" s="133">
        <f>F563+F570</f>
        <v>739.90000000000009</v>
      </c>
      <c r="G562" s="133">
        <f t="shared" ref="G562:H562" si="236">G563+G570</f>
        <v>329.7</v>
      </c>
      <c r="H562" s="133">
        <f t="shared" si="236"/>
        <v>1069.5999999999999</v>
      </c>
      <c r="I562" s="133">
        <f>I563+I570</f>
        <v>0</v>
      </c>
      <c r="J562" s="18">
        <f t="shared" si="229"/>
        <v>1069.5999999999999</v>
      </c>
      <c r="K562" s="133">
        <f>K563+K570</f>
        <v>0</v>
      </c>
      <c r="L562" s="18">
        <f t="shared" si="225"/>
        <v>1069.5999999999999</v>
      </c>
    </row>
    <row r="563" spans="1:12" ht="26.4" hidden="1" x14ac:dyDescent="0.25">
      <c r="A563" s="168" t="s">
        <v>334</v>
      </c>
      <c r="B563" s="17" t="s">
        <v>331</v>
      </c>
      <c r="C563" s="17" t="s">
        <v>61</v>
      </c>
      <c r="D563" s="6" t="s">
        <v>335</v>
      </c>
      <c r="E563" s="17" t="s">
        <v>64</v>
      </c>
      <c r="F563" s="133">
        <f>F564</f>
        <v>229.60000000000002</v>
      </c>
      <c r="G563" s="133">
        <f t="shared" ref="G563:H564" si="237">G564</f>
        <v>0</v>
      </c>
      <c r="H563" s="133">
        <f t="shared" si="237"/>
        <v>229.60000000000002</v>
      </c>
      <c r="I563" s="133">
        <f>I564</f>
        <v>0</v>
      </c>
      <c r="J563" s="18">
        <f t="shared" si="229"/>
        <v>229.60000000000002</v>
      </c>
      <c r="K563" s="133">
        <f>K564</f>
        <v>0</v>
      </c>
      <c r="L563" s="18">
        <f t="shared" si="225"/>
        <v>229.60000000000002</v>
      </c>
    </row>
    <row r="564" spans="1:12" ht="26.4" hidden="1" x14ac:dyDescent="0.25">
      <c r="A564" s="168" t="s">
        <v>336</v>
      </c>
      <c r="B564" s="17" t="s">
        <v>331</v>
      </c>
      <c r="C564" s="17" t="s">
        <v>61</v>
      </c>
      <c r="D564" s="6" t="s">
        <v>337</v>
      </c>
      <c r="E564" s="17" t="s">
        <v>64</v>
      </c>
      <c r="F564" s="133">
        <f>F565</f>
        <v>229.60000000000002</v>
      </c>
      <c r="G564" s="133">
        <f t="shared" si="237"/>
        <v>0</v>
      </c>
      <c r="H564" s="133">
        <f t="shared" si="237"/>
        <v>229.60000000000002</v>
      </c>
      <c r="I564" s="133">
        <f>I565</f>
        <v>0</v>
      </c>
      <c r="J564" s="18">
        <f t="shared" si="229"/>
        <v>229.60000000000002</v>
      </c>
      <c r="K564" s="133">
        <f>K565</f>
        <v>0</v>
      </c>
      <c r="L564" s="18">
        <f t="shared" si="225"/>
        <v>229.60000000000002</v>
      </c>
    </row>
    <row r="565" spans="1:12" ht="26.4" hidden="1" x14ac:dyDescent="0.25">
      <c r="A565" s="168" t="s">
        <v>338</v>
      </c>
      <c r="B565" s="17" t="s">
        <v>331</v>
      </c>
      <c r="C565" s="17" t="s">
        <v>61</v>
      </c>
      <c r="D565" s="6" t="s">
        <v>339</v>
      </c>
      <c r="E565" s="17" t="s">
        <v>64</v>
      </c>
      <c r="F565" s="133">
        <f>F566+F568</f>
        <v>229.60000000000002</v>
      </c>
      <c r="G565" s="133">
        <f t="shared" ref="G565:H565" si="238">G566+G568</f>
        <v>0</v>
      </c>
      <c r="H565" s="133">
        <f t="shared" si="238"/>
        <v>229.60000000000002</v>
      </c>
      <c r="I565" s="133">
        <f>I566+I568</f>
        <v>0</v>
      </c>
      <c r="J565" s="18">
        <f t="shared" si="229"/>
        <v>229.60000000000002</v>
      </c>
      <c r="K565" s="133">
        <f>K566+K568</f>
        <v>0</v>
      </c>
      <c r="L565" s="18">
        <f t="shared" si="225"/>
        <v>229.60000000000002</v>
      </c>
    </row>
    <row r="566" spans="1:12" ht="66" hidden="1" x14ac:dyDescent="0.25">
      <c r="A566" s="168" t="s">
        <v>156</v>
      </c>
      <c r="B566" s="17" t="s">
        <v>331</v>
      </c>
      <c r="C566" s="17" t="s">
        <v>61</v>
      </c>
      <c r="D566" s="6" t="s">
        <v>339</v>
      </c>
      <c r="E566" s="17">
        <v>100</v>
      </c>
      <c r="F566" s="133">
        <f>F567</f>
        <v>102.9</v>
      </c>
      <c r="G566" s="133">
        <f t="shared" ref="G566:H566" si="239">G567</f>
        <v>0</v>
      </c>
      <c r="H566" s="133">
        <f t="shared" si="239"/>
        <v>102.9</v>
      </c>
      <c r="I566" s="133">
        <f>I567</f>
        <v>0</v>
      </c>
      <c r="J566" s="18">
        <f t="shared" si="229"/>
        <v>102.9</v>
      </c>
      <c r="K566" s="133">
        <f>K567</f>
        <v>0</v>
      </c>
      <c r="L566" s="18">
        <f t="shared" si="225"/>
        <v>102.9</v>
      </c>
    </row>
    <row r="567" spans="1:12" ht="19.95" hidden="1" customHeight="1" x14ac:dyDescent="0.25">
      <c r="A567" s="168" t="s">
        <v>130</v>
      </c>
      <c r="B567" s="17" t="s">
        <v>331</v>
      </c>
      <c r="C567" s="17" t="s">
        <v>61</v>
      </c>
      <c r="D567" s="6" t="s">
        <v>339</v>
      </c>
      <c r="E567" s="17">
        <v>110</v>
      </c>
      <c r="F567" s="133">
        <v>102.9</v>
      </c>
      <c r="G567" s="5"/>
      <c r="H567" s="18">
        <f t="shared" si="233"/>
        <v>102.9</v>
      </c>
      <c r="I567" s="133"/>
      <c r="J567" s="18">
        <f t="shared" si="229"/>
        <v>102.9</v>
      </c>
      <c r="K567" s="133"/>
      <c r="L567" s="18">
        <f t="shared" si="225"/>
        <v>102.9</v>
      </c>
    </row>
    <row r="568" spans="1:12" ht="26.4" hidden="1" x14ac:dyDescent="0.25">
      <c r="A568" s="168" t="s">
        <v>85</v>
      </c>
      <c r="B568" s="17" t="s">
        <v>331</v>
      </c>
      <c r="C568" s="17" t="s">
        <v>61</v>
      </c>
      <c r="D568" s="6" t="s">
        <v>339</v>
      </c>
      <c r="E568" s="17">
        <v>200</v>
      </c>
      <c r="F568" s="133">
        <f>F569</f>
        <v>126.7</v>
      </c>
      <c r="G568" s="133">
        <f t="shared" ref="G568:H568" si="240">G569</f>
        <v>0</v>
      </c>
      <c r="H568" s="133">
        <f t="shared" si="240"/>
        <v>126.7</v>
      </c>
      <c r="I568" s="133">
        <f>I569</f>
        <v>0</v>
      </c>
      <c r="J568" s="18">
        <f t="shared" si="229"/>
        <v>126.7</v>
      </c>
      <c r="K568" s="133">
        <f>K569</f>
        <v>0</v>
      </c>
      <c r="L568" s="18">
        <f t="shared" si="225"/>
        <v>126.7</v>
      </c>
    </row>
    <row r="569" spans="1:12" ht="26.4" hidden="1" x14ac:dyDescent="0.25">
      <c r="A569" s="168" t="s">
        <v>86</v>
      </c>
      <c r="B569" s="17" t="s">
        <v>331</v>
      </c>
      <c r="C569" s="17" t="s">
        <v>61</v>
      </c>
      <c r="D569" s="6" t="s">
        <v>339</v>
      </c>
      <c r="E569" s="17">
        <v>240</v>
      </c>
      <c r="F569" s="133">
        <v>126.7</v>
      </c>
      <c r="G569" s="5"/>
      <c r="H569" s="18">
        <f t="shared" si="233"/>
        <v>126.7</v>
      </c>
      <c r="I569" s="133"/>
      <c r="J569" s="18">
        <f t="shared" si="229"/>
        <v>126.7</v>
      </c>
      <c r="K569" s="133"/>
      <c r="L569" s="18">
        <f t="shared" si="225"/>
        <v>126.7</v>
      </c>
    </row>
    <row r="570" spans="1:12" ht="30" hidden="1" customHeight="1" x14ac:dyDescent="0.25">
      <c r="A570" s="168" t="s">
        <v>340</v>
      </c>
      <c r="B570" s="17" t="s">
        <v>331</v>
      </c>
      <c r="C570" s="17" t="s">
        <v>61</v>
      </c>
      <c r="D570" s="6" t="s">
        <v>341</v>
      </c>
      <c r="E570" s="17" t="s">
        <v>64</v>
      </c>
      <c r="F570" s="133">
        <f t="shared" ref="F570:K573" si="241">F571</f>
        <v>510.3</v>
      </c>
      <c r="G570" s="133">
        <f t="shared" si="241"/>
        <v>329.7</v>
      </c>
      <c r="H570" s="133">
        <f t="shared" si="241"/>
        <v>840</v>
      </c>
      <c r="I570" s="133">
        <f t="shared" si="241"/>
        <v>0</v>
      </c>
      <c r="J570" s="18">
        <f t="shared" si="229"/>
        <v>840</v>
      </c>
      <c r="K570" s="133">
        <f t="shared" si="241"/>
        <v>0</v>
      </c>
      <c r="L570" s="18">
        <f t="shared" si="225"/>
        <v>840</v>
      </c>
    </row>
    <row r="571" spans="1:12" ht="26.4" hidden="1" x14ac:dyDescent="0.25">
      <c r="A571" s="168" t="s">
        <v>342</v>
      </c>
      <c r="B571" s="17" t="s">
        <v>331</v>
      </c>
      <c r="C571" s="17" t="s">
        <v>61</v>
      </c>
      <c r="D571" s="6" t="s">
        <v>343</v>
      </c>
      <c r="E571" s="17" t="s">
        <v>64</v>
      </c>
      <c r="F571" s="133">
        <f t="shared" si="241"/>
        <v>510.3</v>
      </c>
      <c r="G571" s="133">
        <f t="shared" si="241"/>
        <v>329.7</v>
      </c>
      <c r="H571" s="133">
        <f t="shared" si="241"/>
        <v>840</v>
      </c>
      <c r="I571" s="133">
        <f t="shared" si="241"/>
        <v>0</v>
      </c>
      <c r="J571" s="18">
        <f t="shared" si="229"/>
        <v>840</v>
      </c>
      <c r="K571" s="133">
        <f t="shared" si="241"/>
        <v>0</v>
      </c>
      <c r="L571" s="18">
        <f t="shared" si="225"/>
        <v>840</v>
      </c>
    </row>
    <row r="572" spans="1:12" ht="26.4" hidden="1" x14ac:dyDescent="0.25">
      <c r="A572" s="168" t="s">
        <v>344</v>
      </c>
      <c r="B572" s="17" t="s">
        <v>331</v>
      </c>
      <c r="C572" s="17" t="s">
        <v>61</v>
      </c>
      <c r="D572" s="6" t="s">
        <v>345</v>
      </c>
      <c r="E572" s="17" t="s">
        <v>64</v>
      </c>
      <c r="F572" s="133">
        <f t="shared" si="241"/>
        <v>510.3</v>
      </c>
      <c r="G572" s="133">
        <f t="shared" si="241"/>
        <v>329.7</v>
      </c>
      <c r="H572" s="133">
        <f t="shared" si="241"/>
        <v>840</v>
      </c>
      <c r="I572" s="133">
        <f t="shared" si="241"/>
        <v>0</v>
      </c>
      <c r="J572" s="18">
        <f t="shared" si="229"/>
        <v>840</v>
      </c>
      <c r="K572" s="133">
        <f t="shared" si="241"/>
        <v>0</v>
      </c>
      <c r="L572" s="18">
        <f t="shared" si="225"/>
        <v>840</v>
      </c>
    </row>
    <row r="573" spans="1:12" ht="26.4" hidden="1" x14ac:dyDescent="0.25">
      <c r="A573" s="168" t="s">
        <v>85</v>
      </c>
      <c r="B573" s="17" t="s">
        <v>331</v>
      </c>
      <c r="C573" s="17" t="s">
        <v>61</v>
      </c>
      <c r="D573" s="6" t="s">
        <v>345</v>
      </c>
      <c r="E573" s="17">
        <v>200</v>
      </c>
      <c r="F573" s="133">
        <f t="shared" si="241"/>
        <v>510.3</v>
      </c>
      <c r="G573" s="133">
        <f t="shared" si="241"/>
        <v>329.7</v>
      </c>
      <c r="H573" s="133">
        <f t="shared" si="241"/>
        <v>840</v>
      </c>
      <c r="I573" s="133">
        <f t="shared" si="241"/>
        <v>0</v>
      </c>
      <c r="J573" s="18">
        <f t="shared" si="229"/>
        <v>840</v>
      </c>
      <c r="K573" s="133">
        <f t="shared" si="241"/>
        <v>0</v>
      </c>
      <c r="L573" s="18">
        <f t="shared" si="225"/>
        <v>840</v>
      </c>
    </row>
    <row r="574" spans="1:12" ht="30.75" hidden="1" customHeight="1" x14ac:dyDescent="0.25">
      <c r="A574" s="168" t="s">
        <v>86</v>
      </c>
      <c r="B574" s="17" t="s">
        <v>331</v>
      </c>
      <c r="C574" s="17" t="s">
        <v>61</v>
      </c>
      <c r="D574" s="6" t="s">
        <v>345</v>
      </c>
      <c r="E574" s="17">
        <v>240</v>
      </c>
      <c r="F574" s="133">
        <v>510.3</v>
      </c>
      <c r="G574" s="5">
        <v>329.7</v>
      </c>
      <c r="H574" s="18">
        <f t="shared" si="233"/>
        <v>840</v>
      </c>
      <c r="I574" s="133"/>
      <c r="J574" s="18">
        <f t="shared" si="229"/>
        <v>840</v>
      </c>
      <c r="K574" s="133"/>
      <c r="L574" s="18">
        <f t="shared" si="225"/>
        <v>840</v>
      </c>
    </row>
    <row r="575" spans="1:12" ht="16.5" hidden="1" customHeight="1" x14ac:dyDescent="0.25">
      <c r="A575" s="168" t="s">
        <v>346</v>
      </c>
      <c r="B575" s="17" t="s">
        <v>331</v>
      </c>
      <c r="C575" s="17" t="s">
        <v>66</v>
      </c>
      <c r="D575" s="6" t="s">
        <v>63</v>
      </c>
      <c r="E575" s="17" t="s">
        <v>64</v>
      </c>
      <c r="F575" s="133">
        <f t="shared" ref="F575:K580" si="242">F576</f>
        <v>10476.6</v>
      </c>
      <c r="G575" s="133">
        <f t="shared" si="242"/>
        <v>0</v>
      </c>
      <c r="H575" s="133">
        <f t="shared" si="242"/>
        <v>10476.6</v>
      </c>
      <c r="I575" s="133">
        <f t="shared" si="242"/>
        <v>500</v>
      </c>
      <c r="J575" s="18">
        <f t="shared" si="229"/>
        <v>10976.6</v>
      </c>
      <c r="K575" s="133">
        <f t="shared" si="242"/>
        <v>0</v>
      </c>
      <c r="L575" s="18">
        <f t="shared" si="225"/>
        <v>10976.6</v>
      </c>
    </row>
    <row r="576" spans="1:12" ht="39.6" hidden="1" x14ac:dyDescent="0.25">
      <c r="A576" s="168" t="s">
        <v>692</v>
      </c>
      <c r="B576" s="17" t="s">
        <v>331</v>
      </c>
      <c r="C576" s="17" t="s">
        <v>66</v>
      </c>
      <c r="D576" s="6" t="s">
        <v>333</v>
      </c>
      <c r="E576" s="17" t="s">
        <v>64</v>
      </c>
      <c r="F576" s="133">
        <f t="shared" si="242"/>
        <v>10476.6</v>
      </c>
      <c r="G576" s="133">
        <f t="shared" si="242"/>
        <v>0</v>
      </c>
      <c r="H576" s="133">
        <f t="shared" si="242"/>
        <v>10476.6</v>
      </c>
      <c r="I576" s="133">
        <f t="shared" si="242"/>
        <v>500</v>
      </c>
      <c r="J576" s="18">
        <f t="shared" si="229"/>
        <v>10976.6</v>
      </c>
      <c r="K576" s="133">
        <f t="shared" si="242"/>
        <v>0</v>
      </c>
      <c r="L576" s="18">
        <f t="shared" si="225"/>
        <v>10976.6</v>
      </c>
    </row>
    <row r="577" spans="1:12" ht="26.4" hidden="1" x14ac:dyDescent="0.25">
      <c r="A577" s="168" t="s">
        <v>334</v>
      </c>
      <c r="B577" s="17" t="s">
        <v>331</v>
      </c>
      <c r="C577" s="17" t="s">
        <v>66</v>
      </c>
      <c r="D577" s="6" t="s">
        <v>347</v>
      </c>
      <c r="E577" s="17" t="s">
        <v>64</v>
      </c>
      <c r="F577" s="133">
        <f t="shared" si="242"/>
        <v>10476.6</v>
      </c>
      <c r="G577" s="133">
        <f t="shared" si="242"/>
        <v>0</v>
      </c>
      <c r="H577" s="133">
        <f t="shared" si="242"/>
        <v>10476.6</v>
      </c>
      <c r="I577" s="133">
        <f t="shared" si="242"/>
        <v>500</v>
      </c>
      <c r="J577" s="18">
        <f t="shared" si="229"/>
        <v>10976.6</v>
      </c>
      <c r="K577" s="133">
        <f t="shared" si="242"/>
        <v>0</v>
      </c>
      <c r="L577" s="18">
        <f t="shared" si="225"/>
        <v>10976.6</v>
      </c>
    </row>
    <row r="578" spans="1:12" ht="30" hidden="1" customHeight="1" x14ac:dyDescent="0.25">
      <c r="A578" s="168" t="s">
        <v>348</v>
      </c>
      <c r="B578" s="17" t="s">
        <v>331</v>
      </c>
      <c r="C578" s="17" t="s">
        <v>66</v>
      </c>
      <c r="D578" s="6" t="s">
        <v>349</v>
      </c>
      <c r="E578" s="17" t="s">
        <v>64</v>
      </c>
      <c r="F578" s="133">
        <f t="shared" si="242"/>
        <v>10476.6</v>
      </c>
      <c r="G578" s="133">
        <f t="shared" si="242"/>
        <v>0</v>
      </c>
      <c r="H578" s="133">
        <f t="shared" si="242"/>
        <v>10476.6</v>
      </c>
      <c r="I578" s="133">
        <f t="shared" si="242"/>
        <v>500</v>
      </c>
      <c r="J578" s="18">
        <f t="shared" si="229"/>
        <v>10976.6</v>
      </c>
      <c r="K578" s="133">
        <f t="shared" si="242"/>
        <v>0</v>
      </c>
      <c r="L578" s="18">
        <f t="shared" si="225"/>
        <v>10976.6</v>
      </c>
    </row>
    <row r="579" spans="1:12" hidden="1" x14ac:dyDescent="0.25">
      <c r="A579" s="168" t="s">
        <v>350</v>
      </c>
      <c r="B579" s="17" t="s">
        <v>331</v>
      </c>
      <c r="C579" s="17" t="s">
        <v>66</v>
      </c>
      <c r="D579" s="6" t="s">
        <v>351</v>
      </c>
      <c r="E579" s="17" t="s">
        <v>64</v>
      </c>
      <c r="F579" s="133">
        <f t="shared" si="242"/>
        <v>10476.6</v>
      </c>
      <c r="G579" s="133">
        <f t="shared" si="242"/>
        <v>0</v>
      </c>
      <c r="H579" s="133">
        <f t="shared" si="242"/>
        <v>10476.6</v>
      </c>
      <c r="I579" s="133">
        <f t="shared" si="242"/>
        <v>500</v>
      </c>
      <c r="J579" s="18">
        <f t="shared" si="229"/>
        <v>10976.6</v>
      </c>
      <c r="K579" s="133">
        <f t="shared" si="242"/>
        <v>0</v>
      </c>
      <c r="L579" s="18">
        <f t="shared" si="225"/>
        <v>10976.6</v>
      </c>
    </row>
    <row r="580" spans="1:12" ht="25.8" hidden="1" customHeight="1" x14ac:dyDescent="0.25">
      <c r="A580" s="168" t="s">
        <v>166</v>
      </c>
      <c r="B580" s="17" t="s">
        <v>331</v>
      </c>
      <c r="C580" s="17" t="s">
        <v>66</v>
      </c>
      <c r="D580" s="6" t="s">
        <v>351</v>
      </c>
      <c r="E580" s="17">
        <v>600</v>
      </c>
      <c r="F580" s="133">
        <f t="shared" si="242"/>
        <v>10476.6</v>
      </c>
      <c r="G580" s="133">
        <f t="shared" si="242"/>
        <v>0</v>
      </c>
      <c r="H580" s="133">
        <f t="shared" si="242"/>
        <v>10476.6</v>
      </c>
      <c r="I580" s="133">
        <f t="shared" si="242"/>
        <v>500</v>
      </c>
      <c r="J580" s="18">
        <f t="shared" si="229"/>
        <v>10976.6</v>
      </c>
      <c r="K580" s="133">
        <f t="shared" si="242"/>
        <v>0</v>
      </c>
      <c r="L580" s="18">
        <f t="shared" si="225"/>
        <v>10976.6</v>
      </c>
    </row>
    <row r="581" spans="1:12" ht="16.5" hidden="1" customHeight="1" x14ac:dyDescent="0.25">
      <c r="A581" s="168" t="s">
        <v>352</v>
      </c>
      <c r="B581" s="17" t="s">
        <v>331</v>
      </c>
      <c r="C581" s="17" t="s">
        <v>66</v>
      </c>
      <c r="D581" s="6" t="s">
        <v>351</v>
      </c>
      <c r="E581" s="17">
        <v>620</v>
      </c>
      <c r="F581" s="133">
        <v>10476.6</v>
      </c>
      <c r="G581" s="5"/>
      <c r="H581" s="18">
        <f t="shared" si="233"/>
        <v>10476.6</v>
      </c>
      <c r="I581" s="133">
        <v>500</v>
      </c>
      <c r="J581" s="18">
        <f t="shared" si="229"/>
        <v>10976.6</v>
      </c>
      <c r="K581" s="133"/>
      <c r="L581" s="18">
        <f t="shared" si="225"/>
        <v>10976.6</v>
      </c>
    </row>
    <row r="582" spans="1:12" ht="32.25" hidden="1" customHeight="1" x14ac:dyDescent="0.25">
      <c r="A582" s="132" t="s">
        <v>353</v>
      </c>
      <c r="B582" s="32" t="s">
        <v>132</v>
      </c>
      <c r="C582" s="32" t="s">
        <v>62</v>
      </c>
      <c r="D582" s="33" t="s">
        <v>63</v>
      </c>
      <c r="E582" s="32" t="s">
        <v>64</v>
      </c>
      <c r="F582" s="100">
        <f t="shared" ref="F582:K587" si="243">F583</f>
        <v>175</v>
      </c>
      <c r="G582" s="100">
        <f t="shared" si="243"/>
        <v>0</v>
      </c>
      <c r="H582" s="100">
        <f t="shared" si="243"/>
        <v>175</v>
      </c>
      <c r="I582" s="100">
        <f t="shared" si="243"/>
        <v>0</v>
      </c>
      <c r="J582" s="22">
        <f t="shared" si="229"/>
        <v>175</v>
      </c>
      <c r="K582" s="100">
        <f t="shared" si="243"/>
        <v>0</v>
      </c>
      <c r="L582" s="22">
        <f t="shared" si="225"/>
        <v>175</v>
      </c>
    </row>
    <row r="583" spans="1:12" ht="26.4" hidden="1" x14ac:dyDescent="0.25">
      <c r="A583" s="168" t="s">
        <v>354</v>
      </c>
      <c r="B583" s="17" t="s">
        <v>132</v>
      </c>
      <c r="C583" s="17" t="s">
        <v>61</v>
      </c>
      <c r="D583" s="6" t="s">
        <v>63</v>
      </c>
      <c r="E583" s="17" t="s">
        <v>64</v>
      </c>
      <c r="F583" s="133">
        <f t="shared" si="243"/>
        <v>175</v>
      </c>
      <c r="G583" s="133">
        <f t="shared" si="243"/>
        <v>0</v>
      </c>
      <c r="H583" s="133">
        <f t="shared" si="243"/>
        <v>175</v>
      </c>
      <c r="I583" s="133">
        <f t="shared" si="243"/>
        <v>0</v>
      </c>
      <c r="J583" s="18">
        <f t="shared" si="229"/>
        <v>175</v>
      </c>
      <c r="K583" s="133">
        <f t="shared" si="243"/>
        <v>0</v>
      </c>
      <c r="L583" s="18">
        <f t="shared" si="225"/>
        <v>175</v>
      </c>
    </row>
    <row r="584" spans="1:12" ht="26.4" hidden="1" x14ac:dyDescent="0.25">
      <c r="A584" s="168" t="s">
        <v>355</v>
      </c>
      <c r="B584" s="17" t="s">
        <v>132</v>
      </c>
      <c r="C584" s="17" t="s">
        <v>61</v>
      </c>
      <c r="D584" s="6" t="s">
        <v>110</v>
      </c>
      <c r="E584" s="17" t="s">
        <v>64</v>
      </c>
      <c r="F584" s="133">
        <f t="shared" si="243"/>
        <v>175</v>
      </c>
      <c r="G584" s="133">
        <f t="shared" si="243"/>
        <v>0</v>
      </c>
      <c r="H584" s="133">
        <f t="shared" si="243"/>
        <v>175</v>
      </c>
      <c r="I584" s="133">
        <f t="shared" si="243"/>
        <v>0</v>
      </c>
      <c r="J584" s="18">
        <f t="shared" si="229"/>
        <v>175</v>
      </c>
      <c r="K584" s="133">
        <f t="shared" si="243"/>
        <v>0</v>
      </c>
      <c r="L584" s="18">
        <f t="shared" si="225"/>
        <v>175</v>
      </c>
    </row>
    <row r="585" spans="1:12" hidden="1" x14ac:dyDescent="0.25">
      <c r="A585" s="168" t="s">
        <v>111</v>
      </c>
      <c r="B585" s="17" t="s">
        <v>132</v>
      </c>
      <c r="C585" s="17" t="s">
        <v>61</v>
      </c>
      <c r="D585" s="6" t="s">
        <v>112</v>
      </c>
      <c r="E585" s="17" t="s">
        <v>64</v>
      </c>
      <c r="F585" s="133">
        <f t="shared" si="243"/>
        <v>175</v>
      </c>
      <c r="G585" s="133">
        <f t="shared" si="243"/>
        <v>0</v>
      </c>
      <c r="H585" s="133">
        <f t="shared" si="243"/>
        <v>175</v>
      </c>
      <c r="I585" s="133">
        <f t="shared" si="243"/>
        <v>0</v>
      </c>
      <c r="J585" s="18">
        <f t="shared" si="229"/>
        <v>175</v>
      </c>
      <c r="K585" s="133">
        <f t="shared" si="243"/>
        <v>0</v>
      </c>
      <c r="L585" s="18">
        <f t="shared" si="225"/>
        <v>175</v>
      </c>
    </row>
    <row r="586" spans="1:12" ht="30" hidden="1" customHeight="1" x14ac:dyDescent="0.25">
      <c r="A586" s="168" t="s">
        <v>356</v>
      </c>
      <c r="B586" s="17" t="s">
        <v>132</v>
      </c>
      <c r="C586" s="17" t="s">
        <v>61</v>
      </c>
      <c r="D586" s="6" t="s">
        <v>357</v>
      </c>
      <c r="E586" s="17" t="s">
        <v>64</v>
      </c>
      <c r="F586" s="133">
        <f t="shared" si="243"/>
        <v>175</v>
      </c>
      <c r="G586" s="133">
        <f t="shared" si="243"/>
        <v>0</v>
      </c>
      <c r="H586" s="133">
        <f t="shared" si="243"/>
        <v>175</v>
      </c>
      <c r="I586" s="133">
        <f t="shared" si="243"/>
        <v>0</v>
      </c>
      <c r="J586" s="18">
        <f t="shared" si="229"/>
        <v>175</v>
      </c>
      <c r="K586" s="133">
        <f t="shared" si="243"/>
        <v>0</v>
      </c>
      <c r="L586" s="18">
        <f t="shared" si="225"/>
        <v>175</v>
      </c>
    </row>
    <row r="587" spans="1:12" ht="30.75" hidden="1" customHeight="1" x14ac:dyDescent="0.25">
      <c r="A587" s="168" t="s">
        <v>358</v>
      </c>
      <c r="B587" s="17" t="s">
        <v>132</v>
      </c>
      <c r="C587" s="17" t="s">
        <v>61</v>
      </c>
      <c r="D587" s="6" t="s">
        <v>357</v>
      </c>
      <c r="E587" s="17">
        <v>700</v>
      </c>
      <c r="F587" s="133">
        <f t="shared" si="243"/>
        <v>175</v>
      </c>
      <c r="G587" s="133">
        <f t="shared" si="243"/>
        <v>0</v>
      </c>
      <c r="H587" s="133">
        <f t="shared" si="243"/>
        <v>175</v>
      </c>
      <c r="I587" s="133">
        <f t="shared" si="243"/>
        <v>0</v>
      </c>
      <c r="J587" s="18">
        <f t="shared" si="229"/>
        <v>175</v>
      </c>
      <c r="K587" s="133">
        <f t="shared" si="243"/>
        <v>0</v>
      </c>
      <c r="L587" s="18">
        <f t="shared" si="225"/>
        <v>175</v>
      </c>
    </row>
    <row r="588" spans="1:12" ht="17.25" hidden="1" customHeight="1" x14ac:dyDescent="0.25">
      <c r="A588" s="168" t="s">
        <v>359</v>
      </c>
      <c r="B588" s="17" t="s">
        <v>132</v>
      </c>
      <c r="C588" s="17" t="s">
        <v>61</v>
      </c>
      <c r="D588" s="6" t="s">
        <v>357</v>
      </c>
      <c r="E588" s="17">
        <v>730</v>
      </c>
      <c r="F588" s="133">
        <v>175</v>
      </c>
      <c r="G588" s="5"/>
      <c r="H588" s="18">
        <f t="shared" si="233"/>
        <v>175</v>
      </c>
      <c r="I588" s="133"/>
      <c r="J588" s="18">
        <f t="shared" si="229"/>
        <v>175</v>
      </c>
      <c r="K588" s="133"/>
      <c r="L588" s="18">
        <f t="shared" si="225"/>
        <v>175</v>
      </c>
    </row>
    <row r="589" spans="1:12" ht="44.25" customHeight="1" x14ac:dyDescent="0.25">
      <c r="A589" s="132" t="s">
        <v>360</v>
      </c>
      <c r="B589" s="32" t="s">
        <v>158</v>
      </c>
      <c r="C589" s="32" t="s">
        <v>62</v>
      </c>
      <c r="D589" s="33" t="s">
        <v>63</v>
      </c>
      <c r="E589" s="32" t="s">
        <v>64</v>
      </c>
      <c r="F589" s="100">
        <f>F590+F599</f>
        <v>42645.8</v>
      </c>
      <c r="G589" s="100">
        <f t="shared" ref="G589:H589" si="244">G590+G599</f>
        <v>0</v>
      </c>
      <c r="H589" s="100">
        <f t="shared" si="244"/>
        <v>42645.8</v>
      </c>
      <c r="I589" s="100">
        <f>I590+I599</f>
        <v>0</v>
      </c>
      <c r="J589" s="22">
        <f t="shared" si="229"/>
        <v>42645.8</v>
      </c>
      <c r="K589" s="100">
        <f>K590+K599</f>
        <v>1500</v>
      </c>
      <c r="L589" s="22">
        <f t="shared" si="225"/>
        <v>44145.8</v>
      </c>
    </row>
    <row r="590" spans="1:12" ht="39.6" hidden="1" x14ac:dyDescent="0.25">
      <c r="A590" s="168" t="s">
        <v>361</v>
      </c>
      <c r="B590" s="17" t="s">
        <v>158</v>
      </c>
      <c r="C590" s="17" t="s">
        <v>61</v>
      </c>
      <c r="D590" s="6" t="s">
        <v>63</v>
      </c>
      <c r="E590" s="17" t="s">
        <v>64</v>
      </c>
      <c r="F590" s="133">
        <f>F591</f>
        <v>18571</v>
      </c>
      <c r="G590" s="133">
        <f t="shared" ref="G590:H591" si="245">G591</f>
        <v>0</v>
      </c>
      <c r="H590" s="133">
        <f t="shared" si="245"/>
        <v>18571</v>
      </c>
      <c r="I590" s="133">
        <f>I591</f>
        <v>0</v>
      </c>
      <c r="J590" s="18">
        <f t="shared" si="229"/>
        <v>18571</v>
      </c>
      <c r="K590" s="133">
        <f>K591</f>
        <v>0</v>
      </c>
      <c r="L590" s="18">
        <f t="shared" si="225"/>
        <v>18571</v>
      </c>
    </row>
    <row r="591" spans="1:12" ht="30" hidden="1" customHeight="1" x14ac:dyDescent="0.25">
      <c r="A591" s="168" t="s">
        <v>362</v>
      </c>
      <c r="B591" s="17" t="s">
        <v>158</v>
      </c>
      <c r="C591" s="17" t="s">
        <v>61</v>
      </c>
      <c r="D591" s="6" t="s">
        <v>110</v>
      </c>
      <c r="E591" s="17" t="s">
        <v>64</v>
      </c>
      <c r="F591" s="133">
        <f>F592</f>
        <v>18571</v>
      </c>
      <c r="G591" s="133">
        <f t="shared" si="245"/>
        <v>0</v>
      </c>
      <c r="H591" s="133">
        <f t="shared" si="245"/>
        <v>18571</v>
      </c>
      <c r="I591" s="133">
        <f>I592</f>
        <v>0</v>
      </c>
      <c r="J591" s="18">
        <f t="shared" si="229"/>
        <v>18571</v>
      </c>
      <c r="K591" s="133">
        <f>K592</f>
        <v>0</v>
      </c>
      <c r="L591" s="18">
        <f t="shared" si="225"/>
        <v>18571</v>
      </c>
    </row>
    <row r="592" spans="1:12" ht="26.4" hidden="1" x14ac:dyDescent="0.25">
      <c r="A592" s="168" t="s">
        <v>125</v>
      </c>
      <c r="B592" s="17" t="s">
        <v>158</v>
      </c>
      <c r="C592" s="17" t="s">
        <v>61</v>
      </c>
      <c r="D592" s="6" t="s">
        <v>126</v>
      </c>
      <c r="E592" s="17" t="s">
        <v>64</v>
      </c>
      <c r="F592" s="133">
        <f>F593+F596</f>
        <v>18571</v>
      </c>
      <c r="G592" s="133">
        <f t="shared" ref="G592:H592" si="246">G593+G596</f>
        <v>0</v>
      </c>
      <c r="H592" s="133">
        <f t="shared" si="246"/>
        <v>18571</v>
      </c>
      <c r="I592" s="133">
        <f>I593+I596</f>
        <v>0</v>
      </c>
      <c r="J592" s="18">
        <f t="shared" si="229"/>
        <v>18571</v>
      </c>
      <c r="K592" s="133">
        <f>K593+K596</f>
        <v>0</v>
      </c>
      <c r="L592" s="18">
        <f t="shared" si="225"/>
        <v>18571</v>
      </c>
    </row>
    <row r="593" spans="1:12" ht="26.4" hidden="1" x14ac:dyDescent="0.25">
      <c r="A593" s="168" t="s">
        <v>363</v>
      </c>
      <c r="B593" s="17" t="s">
        <v>158</v>
      </c>
      <c r="C593" s="17" t="s">
        <v>61</v>
      </c>
      <c r="D593" s="6" t="s">
        <v>364</v>
      </c>
      <c r="E593" s="17" t="s">
        <v>64</v>
      </c>
      <c r="F593" s="133">
        <f>F594</f>
        <v>4993</v>
      </c>
      <c r="G593" s="133">
        <f t="shared" ref="G593:H594" si="247">G594</f>
        <v>0</v>
      </c>
      <c r="H593" s="133">
        <f t="shared" si="247"/>
        <v>4993</v>
      </c>
      <c r="I593" s="133">
        <f>I594</f>
        <v>0</v>
      </c>
      <c r="J593" s="18">
        <f t="shared" si="229"/>
        <v>4993</v>
      </c>
      <c r="K593" s="133">
        <f>K594</f>
        <v>0</v>
      </c>
      <c r="L593" s="18">
        <f t="shared" si="225"/>
        <v>4993</v>
      </c>
    </row>
    <row r="594" spans="1:12" hidden="1" x14ac:dyDescent="0.25">
      <c r="A594" s="168" t="s">
        <v>136</v>
      </c>
      <c r="B594" s="17" t="s">
        <v>158</v>
      </c>
      <c r="C594" s="17" t="s">
        <v>61</v>
      </c>
      <c r="D594" s="6" t="s">
        <v>364</v>
      </c>
      <c r="E594" s="17">
        <v>500</v>
      </c>
      <c r="F594" s="133">
        <f>F595</f>
        <v>4993</v>
      </c>
      <c r="G594" s="133">
        <f t="shared" si="247"/>
        <v>0</v>
      </c>
      <c r="H594" s="133">
        <f t="shared" si="247"/>
        <v>4993</v>
      </c>
      <c r="I594" s="133">
        <f>I595</f>
        <v>0</v>
      </c>
      <c r="J594" s="18">
        <f t="shared" si="229"/>
        <v>4993</v>
      </c>
      <c r="K594" s="133">
        <f>K595</f>
        <v>0</v>
      </c>
      <c r="L594" s="18">
        <f t="shared" si="225"/>
        <v>4993</v>
      </c>
    </row>
    <row r="595" spans="1:12" hidden="1" x14ac:dyDescent="0.25">
      <c r="A595" s="168" t="s">
        <v>365</v>
      </c>
      <c r="B595" s="17" t="s">
        <v>158</v>
      </c>
      <c r="C595" s="17" t="s">
        <v>61</v>
      </c>
      <c r="D595" s="6" t="s">
        <v>364</v>
      </c>
      <c r="E595" s="17">
        <v>510</v>
      </c>
      <c r="F595" s="133">
        <v>4993</v>
      </c>
      <c r="G595" s="5"/>
      <c r="H595" s="18">
        <f t="shared" si="233"/>
        <v>4993</v>
      </c>
      <c r="I595" s="133"/>
      <c r="J595" s="18">
        <f t="shared" si="229"/>
        <v>4993</v>
      </c>
      <c r="K595" s="133"/>
      <c r="L595" s="18">
        <f t="shared" si="225"/>
        <v>4993</v>
      </c>
    </row>
    <row r="596" spans="1:12" ht="26.4" hidden="1" x14ac:dyDescent="0.25">
      <c r="A596" s="168" t="s">
        <v>366</v>
      </c>
      <c r="B596" s="17" t="s">
        <v>158</v>
      </c>
      <c r="C596" s="17" t="s">
        <v>61</v>
      </c>
      <c r="D596" s="6" t="s">
        <v>367</v>
      </c>
      <c r="E596" s="17" t="s">
        <v>64</v>
      </c>
      <c r="F596" s="133">
        <f>F597</f>
        <v>13578</v>
      </c>
      <c r="G596" s="133">
        <f t="shared" ref="G596:H597" si="248">G597</f>
        <v>0</v>
      </c>
      <c r="H596" s="133">
        <f t="shared" si="248"/>
        <v>13578</v>
      </c>
      <c r="I596" s="133">
        <f>I597</f>
        <v>0</v>
      </c>
      <c r="J596" s="18">
        <f t="shared" si="229"/>
        <v>13578</v>
      </c>
      <c r="K596" s="133">
        <f>K597</f>
        <v>0</v>
      </c>
      <c r="L596" s="18">
        <f t="shared" si="225"/>
        <v>13578</v>
      </c>
    </row>
    <row r="597" spans="1:12" ht="17.399999999999999" hidden="1" customHeight="1" x14ac:dyDescent="0.25">
      <c r="A597" s="168" t="s">
        <v>136</v>
      </c>
      <c r="B597" s="17" t="s">
        <v>158</v>
      </c>
      <c r="C597" s="17" t="s">
        <v>61</v>
      </c>
      <c r="D597" s="6" t="s">
        <v>367</v>
      </c>
      <c r="E597" s="17">
        <v>500</v>
      </c>
      <c r="F597" s="133">
        <f>F598</f>
        <v>13578</v>
      </c>
      <c r="G597" s="133">
        <f t="shared" si="248"/>
        <v>0</v>
      </c>
      <c r="H597" s="133">
        <f t="shared" si="248"/>
        <v>13578</v>
      </c>
      <c r="I597" s="133">
        <f>I598</f>
        <v>0</v>
      </c>
      <c r="J597" s="18">
        <f t="shared" si="229"/>
        <v>13578</v>
      </c>
      <c r="K597" s="133">
        <f>K598</f>
        <v>0</v>
      </c>
      <c r="L597" s="18">
        <f t="shared" si="225"/>
        <v>13578</v>
      </c>
    </row>
    <row r="598" spans="1:12" ht="16.95" hidden="1" customHeight="1" x14ac:dyDescent="0.25">
      <c r="A598" s="168" t="s">
        <v>365</v>
      </c>
      <c r="B598" s="17" t="s">
        <v>158</v>
      </c>
      <c r="C598" s="17" t="s">
        <v>61</v>
      </c>
      <c r="D598" s="6" t="s">
        <v>367</v>
      </c>
      <c r="E598" s="17">
        <v>510</v>
      </c>
      <c r="F598" s="133">
        <v>13578</v>
      </c>
      <c r="G598" s="5"/>
      <c r="H598" s="18">
        <f t="shared" si="233"/>
        <v>13578</v>
      </c>
      <c r="I598" s="133"/>
      <c r="J598" s="18">
        <f t="shared" si="229"/>
        <v>13578</v>
      </c>
      <c r="K598" s="133"/>
      <c r="L598" s="18">
        <f t="shared" si="225"/>
        <v>13578</v>
      </c>
    </row>
    <row r="599" spans="1:12" ht="15" customHeight="1" x14ac:dyDescent="0.25">
      <c r="A599" s="168" t="s">
        <v>368</v>
      </c>
      <c r="B599" s="17" t="s">
        <v>158</v>
      </c>
      <c r="C599" s="17" t="s">
        <v>78</v>
      </c>
      <c r="D599" s="6" t="s">
        <v>63</v>
      </c>
      <c r="E599" s="17" t="s">
        <v>64</v>
      </c>
      <c r="F599" s="133">
        <f>F600+F606+F615</f>
        <v>24074.800000000003</v>
      </c>
      <c r="G599" s="133">
        <f t="shared" ref="G599:H599" si="249">G600+G606+G615</f>
        <v>0</v>
      </c>
      <c r="H599" s="133">
        <f t="shared" si="249"/>
        <v>24074.800000000003</v>
      </c>
      <c r="I599" s="133">
        <f>I600+I606+I615</f>
        <v>0</v>
      </c>
      <c r="J599" s="18">
        <f t="shared" si="229"/>
        <v>24074.800000000003</v>
      </c>
      <c r="K599" s="133">
        <f>K600+K606+K615</f>
        <v>1500</v>
      </c>
      <c r="L599" s="18">
        <f t="shared" si="225"/>
        <v>25574.800000000003</v>
      </c>
    </row>
    <row r="600" spans="1:12" ht="48" hidden="1" customHeight="1" x14ac:dyDescent="0.25">
      <c r="A600" s="168" t="s">
        <v>714</v>
      </c>
      <c r="B600" s="17" t="s">
        <v>158</v>
      </c>
      <c r="C600" s="17" t="s">
        <v>78</v>
      </c>
      <c r="D600" s="6" t="s">
        <v>186</v>
      </c>
      <c r="E600" s="17" t="s">
        <v>64</v>
      </c>
      <c r="F600" s="133">
        <f>F601</f>
        <v>12628.7</v>
      </c>
      <c r="G600" s="133">
        <f t="shared" ref="G600:H602" si="250">G601</f>
        <v>0</v>
      </c>
      <c r="H600" s="133">
        <f t="shared" si="250"/>
        <v>12628.7</v>
      </c>
      <c r="I600" s="133">
        <f>I601</f>
        <v>0</v>
      </c>
      <c r="J600" s="18">
        <f t="shared" si="229"/>
        <v>12628.7</v>
      </c>
      <c r="K600" s="133">
        <f>K601</f>
        <v>0</v>
      </c>
      <c r="L600" s="18">
        <f t="shared" si="225"/>
        <v>12628.7</v>
      </c>
    </row>
    <row r="601" spans="1:12" ht="26.4" hidden="1" x14ac:dyDescent="0.25">
      <c r="A601" s="168" t="s">
        <v>188</v>
      </c>
      <c r="B601" s="17" t="s">
        <v>158</v>
      </c>
      <c r="C601" s="17" t="s">
        <v>78</v>
      </c>
      <c r="D601" s="6" t="s">
        <v>554</v>
      </c>
      <c r="E601" s="17" t="s">
        <v>64</v>
      </c>
      <c r="F601" s="133">
        <f>F602</f>
        <v>12628.7</v>
      </c>
      <c r="G601" s="133">
        <f t="shared" si="250"/>
        <v>0</v>
      </c>
      <c r="H601" s="133">
        <f t="shared" si="250"/>
        <v>12628.7</v>
      </c>
      <c r="I601" s="133">
        <f>I602</f>
        <v>0</v>
      </c>
      <c r="J601" s="18">
        <f t="shared" si="229"/>
        <v>12628.7</v>
      </c>
      <c r="K601" s="133">
        <f>K602</f>
        <v>0</v>
      </c>
      <c r="L601" s="18">
        <f t="shared" si="225"/>
        <v>12628.7</v>
      </c>
    </row>
    <row r="602" spans="1:12" ht="33.75" hidden="1" customHeight="1" x14ac:dyDescent="0.25">
      <c r="A602" s="168" t="s">
        <v>369</v>
      </c>
      <c r="B602" s="17" t="s">
        <v>158</v>
      </c>
      <c r="C602" s="17" t="s">
        <v>78</v>
      </c>
      <c r="D602" s="6" t="s">
        <v>555</v>
      </c>
      <c r="E602" s="17" t="s">
        <v>64</v>
      </c>
      <c r="F602" s="133">
        <f>F603</f>
        <v>12628.7</v>
      </c>
      <c r="G602" s="133">
        <f t="shared" si="250"/>
        <v>0</v>
      </c>
      <c r="H602" s="133">
        <f t="shared" si="250"/>
        <v>12628.7</v>
      </c>
      <c r="I602" s="133">
        <f>I603</f>
        <v>0</v>
      </c>
      <c r="J602" s="18">
        <f t="shared" si="229"/>
        <v>12628.7</v>
      </c>
      <c r="K602" s="133">
        <f>K603</f>
        <v>0</v>
      </c>
      <c r="L602" s="18">
        <f t="shared" ref="L602:L622" si="251">J602+K602</f>
        <v>12628.7</v>
      </c>
    </row>
    <row r="603" spans="1:12" ht="16.95" hidden="1" customHeight="1" x14ac:dyDescent="0.25">
      <c r="A603" s="168" t="s">
        <v>136</v>
      </c>
      <c r="B603" s="17" t="s">
        <v>158</v>
      </c>
      <c r="C603" s="17" t="s">
        <v>78</v>
      </c>
      <c r="D603" s="6" t="s">
        <v>555</v>
      </c>
      <c r="E603" s="17">
        <v>500</v>
      </c>
      <c r="F603" s="133">
        <f>F604+F605</f>
        <v>12628.7</v>
      </c>
      <c r="G603" s="133">
        <f t="shared" ref="G603:H603" si="252">G604+G605</f>
        <v>0</v>
      </c>
      <c r="H603" s="133">
        <f t="shared" si="252"/>
        <v>12628.7</v>
      </c>
      <c r="I603" s="133">
        <f>I604+I605</f>
        <v>0</v>
      </c>
      <c r="J603" s="18">
        <f t="shared" si="229"/>
        <v>12628.7</v>
      </c>
      <c r="K603" s="133">
        <f>K604+K605</f>
        <v>0</v>
      </c>
      <c r="L603" s="18">
        <f t="shared" si="251"/>
        <v>12628.7</v>
      </c>
    </row>
    <row r="604" spans="1:12" ht="16.2" hidden="1" customHeight="1" x14ac:dyDescent="0.25">
      <c r="A604" s="168" t="s">
        <v>137</v>
      </c>
      <c r="B604" s="17" t="s">
        <v>158</v>
      </c>
      <c r="C604" s="17" t="s">
        <v>78</v>
      </c>
      <c r="D604" s="6" t="s">
        <v>555</v>
      </c>
      <c r="E604" s="17" t="s">
        <v>516</v>
      </c>
      <c r="F604" s="133">
        <v>5150</v>
      </c>
      <c r="G604" s="5"/>
      <c r="H604" s="18">
        <f t="shared" si="233"/>
        <v>5150</v>
      </c>
      <c r="I604" s="133"/>
      <c r="J604" s="18">
        <f t="shared" si="229"/>
        <v>5150</v>
      </c>
      <c r="K604" s="133"/>
      <c r="L604" s="18">
        <f t="shared" si="251"/>
        <v>5150</v>
      </c>
    </row>
    <row r="605" spans="1:12" ht="17.25" hidden="1" customHeight="1" x14ac:dyDescent="0.25">
      <c r="A605" s="168" t="s">
        <v>54</v>
      </c>
      <c r="B605" s="17" t="s">
        <v>158</v>
      </c>
      <c r="C605" s="17" t="s">
        <v>78</v>
      </c>
      <c r="D605" s="6" t="s">
        <v>555</v>
      </c>
      <c r="E605" s="17" t="s">
        <v>550</v>
      </c>
      <c r="F605" s="133">
        <v>7478.7</v>
      </c>
      <c r="G605" s="5"/>
      <c r="H605" s="18">
        <f t="shared" si="233"/>
        <v>7478.7</v>
      </c>
      <c r="I605" s="133"/>
      <c r="J605" s="18">
        <f t="shared" ref="J605:J618" si="253">H605+I605</f>
        <v>7478.7</v>
      </c>
      <c r="K605" s="133"/>
      <c r="L605" s="18">
        <f t="shared" si="251"/>
        <v>7478.7</v>
      </c>
    </row>
    <row r="606" spans="1:12" ht="46.5" hidden="1" customHeight="1" x14ac:dyDescent="0.25">
      <c r="A606" s="168" t="s">
        <v>693</v>
      </c>
      <c r="B606" s="17" t="s">
        <v>158</v>
      </c>
      <c r="C606" s="17" t="s">
        <v>78</v>
      </c>
      <c r="D606" s="6" t="s">
        <v>175</v>
      </c>
      <c r="E606" s="17" t="s">
        <v>64</v>
      </c>
      <c r="F606" s="133">
        <f>F607</f>
        <v>40</v>
      </c>
      <c r="G606" s="133">
        <f t="shared" ref="G606:H607" si="254">G607</f>
        <v>0</v>
      </c>
      <c r="H606" s="133">
        <f t="shared" si="254"/>
        <v>40</v>
      </c>
      <c r="I606" s="133">
        <f>I607</f>
        <v>0</v>
      </c>
      <c r="J606" s="18">
        <f t="shared" si="253"/>
        <v>40</v>
      </c>
      <c r="K606" s="133">
        <f>K607</f>
        <v>0</v>
      </c>
      <c r="L606" s="18">
        <f t="shared" si="251"/>
        <v>40</v>
      </c>
    </row>
    <row r="607" spans="1:12" ht="39.6" hidden="1" x14ac:dyDescent="0.25">
      <c r="A607" s="168" t="s">
        <v>370</v>
      </c>
      <c r="B607" s="17" t="s">
        <v>158</v>
      </c>
      <c r="C607" s="17" t="s">
        <v>78</v>
      </c>
      <c r="D607" s="6" t="s">
        <v>177</v>
      </c>
      <c r="E607" s="17" t="s">
        <v>64</v>
      </c>
      <c r="F607" s="133">
        <f>F608</f>
        <v>40</v>
      </c>
      <c r="G607" s="133">
        <f t="shared" si="254"/>
        <v>0</v>
      </c>
      <c r="H607" s="133">
        <f t="shared" si="254"/>
        <v>40</v>
      </c>
      <c r="I607" s="133">
        <f>I608</f>
        <v>0</v>
      </c>
      <c r="J607" s="18">
        <f t="shared" si="253"/>
        <v>40</v>
      </c>
      <c r="K607" s="133">
        <f>K608</f>
        <v>0</v>
      </c>
      <c r="L607" s="18">
        <f t="shared" si="251"/>
        <v>40</v>
      </c>
    </row>
    <row r="608" spans="1:12" ht="26.4" hidden="1" x14ac:dyDescent="0.25">
      <c r="A608" s="168" t="s">
        <v>371</v>
      </c>
      <c r="B608" s="17" t="s">
        <v>158</v>
      </c>
      <c r="C608" s="17" t="s">
        <v>78</v>
      </c>
      <c r="D608" s="6" t="s">
        <v>179</v>
      </c>
      <c r="E608" s="17" t="s">
        <v>64</v>
      </c>
      <c r="F608" s="133">
        <f>F609+F612</f>
        <v>40</v>
      </c>
      <c r="G608" s="133">
        <f t="shared" ref="G608:H608" si="255">G609+G612</f>
        <v>0</v>
      </c>
      <c r="H608" s="133">
        <f t="shared" si="255"/>
        <v>40</v>
      </c>
      <c r="I608" s="133">
        <f>I609+I612</f>
        <v>0</v>
      </c>
      <c r="J608" s="18">
        <f t="shared" si="253"/>
        <v>40</v>
      </c>
      <c r="K608" s="133">
        <f>K609+K612</f>
        <v>0</v>
      </c>
      <c r="L608" s="18">
        <f t="shared" si="251"/>
        <v>40</v>
      </c>
    </row>
    <row r="609" spans="1:12" ht="26.4" hidden="1" x14ac:dyDescent="0.25">
      <c r="A609" s="168" t="s">
        <v>372</v>
      </c>
      <c r="B609" s="17" t="s">
        <v>158</v>
      </c>
      <c r="C609" s="17" t="s">
        <v>78</v>
      </c>
      <c r="D609" s="6" t="s">
        <v>373</v>
      </c>
      <c r="E609" s="17" t="s">
        <v>64</v>
      </c>
      <c r="F609" s="133">
        <f>F610</f>
        <v>22.4</v>
      </c>
      <c r="G609" s="133">
        <f t="shared" ref="G609:H610" si="256">G610</f>
        <v>0</v>
      </c>
      <c r="H609" s="133">
        <f t="shared" si="256"/>
        <v>22.4</v>
      </c>
      <c r="I609" s="133">
        <f>I610</f>
        <v>0</v>
      </c>
      <c r="J609" s="18">
        <f t="shared" si="253"/>
        <v>22.4</v>
      </c>
      <c r="K609" s="133">
        <f>K610</f>
        <v>0</v>
      </c>
      <c r="L609" s="18">
        <f t="shared" si="251"/>
        <v>22.4</v>
      </c>
    </row>
    <row r="610" spans="1:12" hidden="1" x14ac:dyDescent="0.25">
      <c r="A610" s="168" t="s">
        <v>136</v>
      </c>
      <c r="B610" s="17" t="s">
        <v>158</v>
      </c>
      <c r="C610" s="17" t="s">
        <v>78</v>
      </c>
      <c r="D610" s="6" t="s">
        <v>373</v>
      </c>
      <c r="E610" s="17">
        <v>500</v>
      </c>
      <c r="F610" s="133">
        <f>F611</f>
        <v>22.4</v>
      </c>
      <c r="G610" s="133">
        <f t="shared" si="256"/>
        <v>0</v>
      </c>
      <c r="H610" s="133">
        <f t="shared" si="256"/>
        <v>22.4</v>
      </c>
      <c r="I610" s="133">
        <f>I611</f>
        <v>0</v>
      </c>
      <c r="J610" s="18">
        <f t="shared" si="253"/>
        <v>22.4</v>
      </c>
      <c r="K610" s="133">
        <f>K611</f>
        <v>0</v>
      </c>
      <c r="L610" s="18">
        <f t="shared" si="251"/>
        <v>22.4</v>
      </c>
    </row>
    <row r="611" spans="1:12" hidden="1" x14ac:dyDescent="0.25">
      <c r="A611" s="168" t="s">
        <v>54</v>
      </c>
      <c r="B611" s="17" t="s">
        <v>158</v>
      </c>
      <c r="C611" s="17" t="s">
        <v>78</v>
      </c>
      <c r="D611" s="6" t="s">
        <v>373</v>
      </c>
      <c r="E611" s="17">
        <v>540</v>
      </c>
      <c r="F611" s="133">
        <v>22.4</v>
      </c>
      <c r="G611" s="5"/>
      <c r="H611" s="18">
        <f t="shared" si="233"/>
        <v>22.4</v>
      </c>
      <c r="I611" s="133"/>
      <c r="J611" s="18">
        <f t="shared" si="253"/>
        <v>22.4</v>
      </c>
      <c r="K611" s="133"/>
      <c r="L611" s="18">
        <f t="shared" si="251"/>
        <v>22.4</v>
      </c>
    </row>
    <row r="612" spans="1:12" ht="46.5" hidden="1" customHeight="1" x14ac:dyDescent="0.25">
      <c r="A612" s="168" t="s">
        <v>374</v>
      </c>
      <c r="B612" s="17" t="s">
        <v>158</v>
      </c>
      <c r="C612" s="17" t="s">
        <v>78</v>
      </c>
      <c r="D612" s="6" t="s">
        <v>375</v>
      </c>
      <c r="E612" s="17" t="s">
        <v>64</v>
      </c>
      <c r="F612" s="133">
        <f>F613</f>
        <v>17.600000000000001</v>
      </c>
      <c r="G612" s="133">
        <f t="shared" ref="G612:H613" si="257">G613</f>
        <v>0</v>
      </c>
      <c r="H612" s="133">
        <f t="shared" si="257"/>
        <v>17.600000000000001</v>
      </c>
      <c r="I612" s="133">
        <f>I613</f>
        <v>0</v>
      </c>
      <c r="J612" s="18">
        <f t="shared" si="253"/>
        <v>17.600000000000001</v>
      </c>
      <c r="K612" s="133">
        <f>K613</f>
        <v>0</v>
      </c>
      <c r="L612" s="18">
        <f t="shared" si="251"/>
        <v>17.600000000000001</v>
      </c>
    </row>
    <row r="613" spans="1:12" hidden="1" x14ac:dyDescent="0.25">
      <c r="A613" s="168" t="s">
        <v>136</v>
      </c>
      <c r="B613" s="17" t="s">
        <v>158</v>
      </c>
      <c r="C613" s="17" t="s">
        <v>78</v>
      </c>
      <c r="D613" s="6" t="s">
        <v>375</v>
      </c>
      <c r="E613" s="17">
        <v>500</v>
      </c>
      <c r="F613" s="133">
        <f>F614</f>
        <v>17.600000000000001</v>
      </c>
      <c r="G613" s="133">
        <f t="shared" si="257"/>
        <v>0</v>
      </c>
      <c r="H613" s="133">
        <f t="shared" si="257"/>
        <v>17.600000000000001</v>
      </c>
      <c r="I613" s="133">
        <f>I614</f>
        <v>0</v>
      </c>
      <c r="J613" s="18">
        <f t="shared" si="253"/>
        <v>17.600000000000001</v>
      </c>
      <c r="K613" s="133">
        <f>K614</f>
        <v>0</v>
      </c>
      <c r="L613" s="18">
        <f t="shared" si="251"/>
        <v>17.600000000000001</v>
      </c>
    </row>
    <row r="614" spans="1:12" hidden="1" x14ac:dyDescent="0.25">
      <c r="A614" s="168" t="s">
        <v>54</v>
      </c>
      <c r="B614" s="17" t="s">
        <v>158</v>
      </c>
      <c r="C614" s="17" t="s">
        <v>78</v>
      </c>
      <c r="D614" s="6" t="s">
        <v>375</v>
      </c>
      <c r="E614" s="17">
        <v>540</v>
      </c>
      <c r="F614" s="133">
        <v>17.600000000000001</v>
      </c>
      <c r="G614" s="5"/>
      <c r="H614" s="18">
        <f t="shared" si="233"/>
        <v>17.600000000000001</v>
      </c>
      <c r="I614" s="133"/>
      <c r="J614" s="18">
        <f t="shared" si="253"/>
        <v>17.600000000000001</v>
      </c>
      <c r="K614" s="133"/>
      <c r="L614" s="18">
        <f t="shared" si="251"/>
        <v>17.600000000000001</v>
      </c>
    </row>
    <row r="615" spans="1:12" x14ac:dyDescent="0.25">
      <c r="A615" s="168" t="s">
        <v>376</v>
      </c>
      <c r="B615" s="17" t="s">
        <v>158</v>
      </c>
      <c r="C615" s="17" t="s">
        <v>78</v>
      </c>
      <c r="D615" s="6" t="s">
        <v>110</v>
      </c>
      <c r="E615" s="17" t="s">
        <v>64</v>
      </c>
      <c r="F615" s="133">
        <f t="shared" ref="F615:K618" si="258">F616</f>
        <v>11406.1</v>
      </c>
      <c r="G615" s="133">
        <f t="shared" si="258"/>
        <v>0</v>
      </c>
      <c r="H615" s="133">
        <f t="shared" si="258"/>
        <v>11406.1</v>
      </c>
      <c r="I615" s="133">
        <f t="shared" si="258"/>
        <v>0</v>
      </c>
      <c r="J615" s="18">
        <f t="shared" si="253"/>
        <v>11406.1</v>
      </c>
      <c r="K615" s="133">
        <f>K616</f>
        <v>1500</v>
      </c>
      <c r="L615" s="18">
        <f t="shared" si="251"/>
        <v>12906.1</v>
      </c>
    </row>
    <row r="616" spans="1:12" ht="26.4" x14ac:dyDescent="0.25">
      <c r="A616" s="168" t="s">
        <v>125</v>
      </c>
      <c r="B616" s="17" t="s">
        <v>158</v>
      </c>
      <c r="C616" s="17" t="s">
        <v>78</v>
      </c>
      <c r="D616" s="6" t="s">
        <v>126</v>
      </c>
      <c r="E616" s="17" t="s">
        <v>64</v>
      </c>
      <c r="F616" s="133">
        <f t="shared" si="258"/>
        <v>11406.1</v>
      </c>
      <c r="G616" s="133">
        <f t="shared" si="258"/>
        <v>0</v>
      </c>
      <c r="H616" s="133">
        <f t="shared" si="258"/>
        <v>11406.1</v>
      </c>
      <c r="I616" s="133">
        <f t="shared" si="258"/>
        <v>0</v>
      </c>
      <c r="J616" s="18">
        <f t="shared" si="253"/>
        <v>11406.1</v>
      </c>
      <c r="K616" s="133">
        <f>K617+K620</f>
        <v>1500</v>
      </c>
      <c r="L616" s="18">
        <f t="shared" si="251"/>
        <v>12906.1</v>
      </c>
    </row>
    <row r="617" spans="1:12" ht="56.4" hidden="1" customHeight="1" x14ac:dyDescent="0.25">
      <c r="A617" s="168" t="s">
        <v>681</v>
      </c>
      <c r="B617" s="17" t="s">
        <v>158</v>
      </c>
      <c r="C617" s="17" t="s">
        <v>78</v>
      </c>
      <c r="D617" s="6" t="s">
        <v>377</v>
      </c>
      <c r="E617" s="17" t="s">
        <v>64</v>
      </c>
      <c r="F617" s="133">
        <f t="shared" si="258"/>
        <v>11406.1</v>
      </c>
      <c r="G617" s="133">
        <f t="shared" si="258"/>
        <v>0</v>
      </c>
      <c r="H617" s="133">
        <f t="shared" si="258"/>
        <v>11406.1</v>
      </c>
      <c r="I617" s="133">
        <f t="shared" si="258"/>
        <v>0</v>
      </c>
      <c r="J617" s="18">
        <f t="shared" si="253"/>
        <v>11406.1</v>
      </c>
      <c r="K617" s="133">
        <f t="shared" si="258"/>
        <v>0</v>
      </c>
      <c r="L617" s="18">
        <f>J617+K617</f>
        <v>11406.1</v>
      </c>
    </row>
    <row r="618" spans="1:12" ht="19.2" hidden="1" customHeight="1" x14ac:dyDescent="0.25">
      <c r="A618" s="168" t="s">
        <v>136</v>
      </c>
      <c r="B618" s="17" t="s">
        <v>158</v>
      </c>
      <c r="C618" s="17" t="s">
        <v>78</v>
      </c>
      <c r="D618" s="6" t="s">
        <v>377</v>
      </c>
      <c r="E618" s="17">
        <v>500</v>
      </c>
      <c r="F618" s="133">
        <f t="shared" si="258"/>
        <v>11406.1</v>
      </c>
      <c r="G618" s="133">
        <f t="shared" si="258"/>
        <v>0</v>
      </c>
      <c r="H618" s="133">
        <f t="shared" si="258"/>
        <v>11406.1</v>
      </c>
      <c r="I618" s="133">
        <f t="shared" si="258"/>
        <v>0</v>
      </c>
      <c r="J618" s="18">
        <f t="shared" si="253"/>
        <v>11406.1</v>
      </c>
      <c r="K618" s="133">
        <f t="shared" si="258"/>
        <v>0</v>
      </c>
      <c r="L618" s="18">
        <f t="shared" si="251"/>
        <v>11406.1</v>
      </c>
    </row>
    <row r="619" spans="1:12" ht="16.95" hidden="1" customHeight="1" x14ac:dyDescent="0.25">
      <c r="A619" s="168" t="s">
        <v>137</v>
      </c>
      <c r="B619" s="17" t="s">
        <v>158</v>
      </c>
      <c r="C619" s="17" t="s">
        <v>78</v>
      </c>
      <c r="D619" s="6" t="s">
        <v>377</v>
      </c>
      <c r="E619" s="17" t="s">
        <v>516</v>
      </c>
      <c r="F619" s="133">
        <v>11406.1</v>
      </c>
      <c r="G619" s="5"/>
      <c r="H619" s="18">
        <f t="shared" ref="H619" si="259">F619+G619</f>
        <v>11406.1</v>
      </c>
      <c r="I619" s="133"/>
      <c r="J619" s="18">
        <f>H619+I619</f>
        <v>11406.1</v>
      </c>
      <c r="K619" s="133"/>
      <c r="L619" s="18">
        <f t="shared" si="251"/>
        <v>11406.1</v>
      </c>
    </row>
    <row r="620" spans="1:12" ht="39.6" customHeight="1" x14ac:dyDescent="0.25">
      <c r="A620" s="77" t="s">
        <v>862</v>
      </c>
      <c r="B620" s="78">
        <v>14</v>
      </c>
      <c r="C620" s="78" t="s">
        <v>78</v>
      </c>
      <c r="D620" s="78" t="s">
        <v>863</v>
      </c>
      <c r="E620" s="78" t="s">
        <v>64</v>
      </c>
      <c r="F620" s="63"/>
      <c r="G620" s="64"/>
      <c r="H620" s="64"/>
      <c r="I620" s="63"/>
      <c r="J620" s="18">
        <f t="shared" ref="J620:J622" si="260">H620+I620</f>
        <v>0</v>
      </c>
      <c r="K620" s="18">
        <f>K621</f>
        <v>1500</v>
      </c>
      <c r="L620" s="18">
        <f t="shared" si="251"/>
        <v>1500</v>
      </c>
    </row>
    <row r="621" spans="1:12" ht="13.2" customHeight="1" x14ac:dyDescent="0.25">
      <c r="A621" s="77" t="s">
        <v>136</v>
      </c>
      <c r="B621" s="78">
        <v>14</v>
      </c>
      <c r="C621" s="78" t="s">
        <v>78</v>
      </c>
      <c r="D621" s="78" t="s">
        <v>863</v>
      </c>
      <c r="E621" s="78">
        <v>500</v>
      </c>
      <c r="F621" s="63"/>
      <c r="G621" s="64"/>
      <c r="H621" s="64"/>
      <c r="I621" s="63"/>
      <c r="J621" s="18">
        <f t="shared" si="260"/>
        <v>0</v>
      </c>
      <c r="K621" s="18">
        <f>K622</f>
        <v>1500</v>
      </c>
      <c r="L621" s="18">
        <f t="shared" si="251"/>
        <v>1500</v>
      </c>
    </row>
    <row r="622" spans="1:12" ht="12.6" customHeight="1" x14ac:dyDescent="0.25">
      <c r="A622" s="77" t="s">
        <v>54</v>
      </c>
      <c r="B622" s="78">
        <v>14</v>
      </c>
      <c r="C622" s="78" t="s">
        <v>78</v>
      </c>
      <c r="D622" s="78" t="s">
        <v>863</v>
      </c>
      <c r="E622" s="78" t="s">
        <v>550</v>
      </c>
      <c r="F622" s="63"/>
      <c r="G622" s="64"/>
      <c r="H622" s="64"/>
      <c r="I622" s="63"/>
      <c r="J622" s="18">
        <f t="shared" si="260"/>
        <v>0</v>
      </c>
      <c r="K622" s="18">
        <v>1500</v>
      </c>
      <c r="L622" s="18">
        <f t="shared" si="251"/>
        <v>1500</v>
      </c>
    </row>
  </sheetData>
  <mergeCells count="15">
    <mergeCell ref="K5:K6"/>
    <mergeCell ref="L5:L6"/>
    <mergeCell ref="A1:L1"/>
    <mergeCell ref="A2:L2"/>
    <mergeCell ref="A3:L3"/>
    <mergeCell ref="I5:I6"/>
    <mergeCell ref="J5:J6"/>
    <mergeCell ref="G5:G6"/>
    <mergeCell ref="H5:H6"/>
    <mergeCell ref="A5:A6"/>
    <mergeCell ref="B5:B6"/>
    <mergeCell ref="C5:C6"/>
    <mergeCell ref="D5:D6"/>
    <mergeCell ref="E5:E6"/>
    <mergeCell ref="F5:F6"/>
  </mergeCells>
  <pageMargins left="0.59055118110236227" right="0.39370078740157483" top="0.78740157480314965" bottom="0.78740157480314965" header="0.19685039370078741" footer="0.19685039370078741"/>
  <pageSetup paperSize="9" scale="58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589"/>
  <sheetViews>
    <sheetView view="pageBreakPreview" zoomScale="80" zoomScaleNormal="100" zoomScaleSheetLayoutView="80" workbookViewId="0">
      <selection activeCell="A274" sqref="A274:XFD581"/>
    </sheetView>
  </sheetViews>
  <sheetFormatPr defaultColWidth="9.109375" defaultRowHeight="13.2" x14ac:dyDescent="0.25"/>
  <cols>
    <col min="1" max="1" width="55.6640625" style="113" customWidth="1"/>
    <col min="2" max="2" width="9.5546875" style="27" customWidth="1"/>
    <col min="3" max="3" width="11.5546875" style="27" customWidth="1"/>
    <col min="4" max="4" width="20.33203125" style="27" customWidth="1"/>
    <col min="5" max="5" width="14.109375" style="29" customWidth="1"/>
    <col min="6" max="6" width="17.109375" style="82" customWidth="1"/>
    <col min="7" max="7" width="16.44140625" style="27" customWidth="1"/>
    <col min="8" max="8" width="17" style="27" customWidth="1"/>
    <col min="9" max="16384" width="9.109375" style="27"/>
  </cols>
  <sheetData>
    <row r="1" spans="1:9" ht="45" customHeight="1" x14ac:dyDescent="0.25">
      <c r="A1" s="180" t="s">
        <v>985</v>
      </c>
      <c r="B1" s="180"/>
      <c r="C1" s="180"/>
      <c r="D1" s="180"/>
      <c r="E1" s="180"/>
      <c r="F1" s="180"/>
      <c r="G1" s="180"/>
      <c r="H1" s="180"/>
      <c r="I1" s="89"/>
    </row>
    <row r="2" spans="1:9" ht="63" customHeight="1" x14ac:dyDescent="0.25">
      <c r="A2" s="209" t="s">
        <v>978</v>
      </c>
      <c r="B2" s="209"/>
      <c r="C2" s="209"/>
      <c r="D2" s="209"/>
      <c r="E2" s="209"/>
      <c r="F2" s="209"/>
      <c r="G2" s="209"/>
      <c r="H2" s="209"/>
    </row>
    <row r="3" spans="1:9" ht="67.2" customHeight="1" x14ac:dyDescent="0.25">
      <c r="A3" s="204" t="s">
        <v>1036</v>
      </c>
      <c r="B3" s="204"/>
      <c r="C3" s="204"/>
      <c r="D3" s="204"/>
      <c r="E3" s="204"/>
      <c r="F3" s="204"/>
      <c r="G3" s="204"/>
      <c r="H3" s="204"/>
    </row>
    <row r="4" spans="1:9" x14ac:dyDescent="0.25">
      <c r="F4" s="30"/>
      <c r="H4" s="62" t="s">
        <v>462</v>
      </c>
    </row>
    <row r="5" spans="1:9" ht="18" customHeight="1" x14ac:dyDescent="0.25">
      <c r="A5" s="210" t="s">
        <v>55</v>
      </c>
      <c r="B5" s="206" t="s">
        <v>56</v>
      </c>
      <c r="C5" s="206" t="s">
        <v>57</v>
      </c>
      <c r="D5" s="206" t="s">
        <v>58</v>
      </c>
      <c r="E5" s="207" t="s">
        <v>379</v>
      </c>
      <c r="F5" s="202" t="s">
        <v>979</v>
      </c>
      <c r="G5" s="193" t="s">
        <v>940</v>
      </c>
      <c r="H5" s="202" t="s">
        <v>979</v>
      </c>
    </row>
    <row r="6" spans="1:9" ht="9" customHeight="1" x14ac:dyDescent="0.25">
      <c r="A6" s="211"/>
      <c r="B6" s="206"/>
      <c r="C6" s="206"/>
      <c r="D6" s="206"/>
      <c r="E6" s="208"/>
      <c r="F6" s="202"/>
      <c r="G6" s="195"/>
      <c r="H6" s="202"/>
    </row>
    <row r="7" spans="1:9" ht="22.5" customHeight="1" x14ac:dyDescent="0.25">
      <c r="A7" s="42" t="s">
        <v>59</v>
      </c>
      <c r="B7" s="5"/>
      <c r="C7" s="5"/>
      <c r="D7" s="5"/>
      <c r="E7" s="16"/>
      <c r="F7" s="100">
        <f>F9+F131+F138+F188+F250+F302+F423+F486+F526+F548+F555+F8</f>
        <v>1234237.9000000001</v>
      </c>
      <c r="G7" s="100">
        <f>G9+G131+G138+G188+G250+G302+G423+G486+G526+G548+G555+G8</f>
        <v>80213.599999999991</v>
      </c>
      <c r="H7" s="100">
        <f>H9+H131+H138+H188+H250+H302+H423+H486+H526+H548+H555+H8</f>
        <v>1314451.5</v>
      </c>
    </row>
    <row r="8" spans="1:9" ht="15" hidden="1" customHeight="1" x14ac:dyDescent="0.25">
      <c r="A8" s="144" t="s">
        <v>973</v>
      </c>
      <c r="B8" s="17" t="s">
        <v>62</v>
      </c>
      <c r="C8" s="17" t="s">
        <v>62</v>
      </c>
      <c r="D8" s="17" t="s">
        <v>980</v>
      </c>
      <c r="E8" s="17" t="s">
        <v>64</v>
      </c>
      <c r="F8" s="100">
        <v>15963.1</v>
      </c>
      <c r="G8" s="5"/>
      <c r="H8" s="100">
        <f t="shared" ref="H8:H66" si="0">F8+G8</f>
        <v>15963.1</v>
      </c>
    </row>
    <row r="9" spans="1:9" ht="13.5" hidden="1" customHeight="1" x14ac:dyDescent="0.25">
      <c r="A9" s="42" t="s">
        <v>60</v>
      </c>
      <c r="B9" s="32" t="s">
        <v>61</v>
      </c>
      <c r="C9" s="32" t="s">
        <v>62</v>
      </c>
      <c r="D9" s="33" t="s">
        <v>63</v>
      </c>
      <c r="E9" s="32" t="s">
        <v>64</v>
      </c>
      <c r="F9" s="100">
        <f>F10+F19+F30+F43+F67+F73+F78</f>
        <v>75901.8</v>
      </c>
      <c r="G9" s="100">
        <f t="shared" ref="G9:H9" si="1">G10+G19+G30+G43+G67+G73+G78</f>
        <v>0</v>
      </c>
      <c r="H9" s="100">
        <f t="shared" si="1"/>
        <v>75901.8</v>
      </c>
    </row>
    <row r="10" spans="1:9" ht="33.75" hidden="1" customHeight="1" x14ac:dyDescent="0.25">
      <c r="A10" s="157" t="s">
        <v>65</v>
      </c>
      <c r="B10" s="17" t="s">
        <v>61</v>
      </c>
      <c r="C10" s="17" t="s">
        <v>66</v>
      </c>
      <c r="D10" s="6" t="s">
        <v>63</v>
      </c>
      <c r="E10" s="17" t="s">
        <v>64</v>
      </c>
      <c r="F10" s="133">
        <f>F11</f>
        <v>1711.3</v>
      </c>
      <c r="G10" s="133">
        <f t="shared" ref="G10:H11" si="2">G11</f>
        <v>0</v>
      </c>
      <c r="H10" s="133">
        <f t="shared" si="2"/>
        <v>1711.3</v>
      </c>
    </row>
    <row r="11" spans="1:9" ht="32.25" hidden="1" customHeight="1" x14ac:dyDescent="0.25">
      <c r="A11" s="157" t="s">
        <v>67</v>
      </c>
      <c r="B11" s="17" t="s">
        <v>61</v>
      </c>
      <c r="C11" s="17" t="s">
        <v>66</v>
      </c>
      <c r="D11" s="6" t="s">
        <v>68</v>
      </c>
      <c r="E11" s="17" t="s">
        <v>64</v>
      </c>
      <c r="F11" s="133">
        <f>F12</f>
        <v>1711.3</v>
      </c>
      <c r="G11" s="133">
        <f t="shared" si="2"/>
        <v>0</v>
      </c>
      <c r="H11" s="133">
        <f t="shared" si="2"/>
        <v>1711.3</v>
      </c>
    </row>
    <row r="12" spans="1:9" ht="18" hidden="1" customHeight="1" x14ac:dyDescent="0.25">
      <c r="A12" s="157" t="s">
        <v>69</v>
      </c>
      <c r="B12" s="17" t="s">
        <v>61</v>
      </c>
      <c r="C12" s="17" t="s">
        <v>66</v>
      </c>
      <c r="D12" s="6" t="s">
        <v>70</v>
      </c>
      <c r="E12" s="17" t="s">
        <v>64</v>
      </c>
      <c r="F12" s="133">
        <f>F13+F16</f>
        <v>1711.3</v>
      </c>
      <c r="G12" s="133">
        <f t="shared" ref="G12:H12" si="3">G13+G16</f>
        <v>0</v>
      </c>
      <c r="H12" s="133">
        <f t="shared" si="3"/>
        <v>1711.3</v>
      </c>
    </row>
    <row r="13" spans="1:9" ht="33" hidden="1" customHeight="1" x14ac:dyDescent="0.25">
      <c r="A13" s="157" t="s">
        <v>71</v>
      </c>
      <c r="B13" s="17" t="s">
        <v>61</v>
      </c>
      <c r="C13" s="17" t="s">
        <v>66</v>
      </c>
      <c r="D13" s="6" t="s">
        <v>72</v>
      </c>
      <c r="E13" s="17" t="s">
        <v>64</v>
      </c>
      <c r="F13" s="133">
        <f>F14</f>
        <v>1611.8</v>
      </c>
      <c r="G13" s="133">
        <f t="shared" ref="G13:H14" si="4">G14</f>
        <v>0</v>
      </c>
      <c r="H13" s="133">
        <f t="shared" si="4"/>
        <v>1611.8</v>
      </c>
    </row>
    <row r="14" spans="1:9" ht="77.25" hidden="1" customHeight="1" x14ac:dyDescent="0.25">
      <c r="A14" s="157" t="s">
        <v>73</v>
      </c>
      <c r="B14" s="17" t="s">
        <v>61</v>
      </c>
      <c r="C14" s="17" t="s">
        <v>66</v>
      </c>
      <c r="D14" s="6" t="s">
        <v>72</v>
      </c>
      <c r="E14" s="17">
        <v>100</v>
      </c>
      <c r="F14" s="133">
        <f>F15</f>
        <v>1611.8</v>
      </c>
      <c r="G14" s="133">
        <f t="shared" si="4"/>
        <v>0</v>
      </c>
      <c r="H14" s="133">
        <f t="shared" si="4"/>
        <v>1611.8</v>
      </c>
    </row>
    <row r="15" spans="1:9" ht="35.25" hidden="1" customHeight="1" x14ac:dyDescent="0.25">
      <c r="A15" s="157" t="s">
        <v>74</v>
      </c>
      <c r="B15" s="17" t="s">
        <v>61</v>
      </c>
      <c r="C15" s="17" t="s">
        <v>66</v>
      </c>
      <c r="D15" s="6" t="s">
        <v>72</v>
      </c>
      <c r="E15" s="17">
        <v>120</v>
      </c>
      <c r="F15" s="133">
        <v>1611.8</v>
      </c>
      <c r="G15" s="5"/>
      <c r="H15" s="133">
        <f t="shared" si="0"/>
        <v>1611.8</v>
      </c>
    </row>
    <row r="16" spans="1:9" ht="29.25" hidden="1" customHeight="1" x14ac:dyDescent="0.25">
      <c r="A16" s="157" t="s">
        <v>75</v>
      </c>
      <c r="B16" s="17" t="s">
        <v>61</v>
      </c>
      <c r="C16" s="17" t="s">
        <v>66</v>
      </c>
      <c r="D16" s="6" t="s">
        <v>76</v>
      </c>
      <c r="E16" s="17" t="s">
        <v>64</v>
      </c>
      <c r="F16" s="133">
        <f>F17</f>
        <v>99.5</v>
      </c>
      <c r="G16" s="133">
        <f t="shared" ref="G16:H17" si="5">G17</f>
        <v>0</v>
      </c>
      <c r="H16" s="133">
        <f t="shared" si="5"/>
        <v>99.5</v>
      </c>
    </row>
    <row r="17" spans="1:8" ht="78.75" hidden="1" customHeight="1" x14ac:dyDescent="0.25">
      <c r="A17" s="157" t="s">
        <v>73</v>
      </c>
      <c r="B17" s="17" t="s">
        <v>61</v>
      </c>
      <c r="C17" s="17" t="s">
        <v>66</v>
      </c>
      <c r="D17" s="6" t="s">
        <v>76</v>
      </c>
      <c r="E17" s="17">
        <v>100</v>
      </c>
      <c r="F17" s="133">
        <f>F18</f>
        <v>99.5</v>
      </c>
      <c r="G17" s="133">
        <f t="shared" si="5"/>
        <v>0</v>
      </c>
      <c r="H17" s="133">
        <f t="shared" si="5"/>
        <v>99.5</v>
      </c>
    </row>
    <row r="18" spans="1:8" ht="30.75" hidden="1" customHeight="1" x14ac:dyDescent="0.25">
      <c r="A18" s="157" t="s">
        <v>74</v>
      </c>
      <c r="B18" s="17" t="s">
        <v>61</v>
      </c>
      <c r="C18" s="17" t="s">
        <v>66</v>
      </c>
      <c r="D18" s="6" t="s">
        <v>76</v>
      </c>
      <c r="E18" s="17">
        <v>120</v>
      </c>
      <c r="F18" s="133">
        <v>99.5</v>
      </c>
      <c r="G18" s="5"/>
      <c r="H18" s="133">
        <f t="shared" si="0"/>
        <v>99.5</v>
      </c>
    </row>
    <row r="19" spans="1:8" ht="52.8" hidden="1" x14ac:dyDescent="0.25">
      <c r="A19" s="157" t="s">
        <v>77</v>
      </c>
      <c r="B19" s="17" t="s">
        <v>61</v>
      </c>
      <c r="C19" s="17" t="s">
        <v>78</v>
      </c>
      <c r="D19" s="6" t="s">
        <v>63</v>
      </c>
      <c r="E19" s="17" t="s">
        <v>64</v>
      </c>
      <c r="F19" s="133">
        <f t="shared" ref="F19:H20" si="6">F20</f>
        <v>4772.8</v>
      </c>
      <c r="G19" s="133">
        <f t="shared" si="6"/>
        <v>0</v>
      </c>
      <c r="H19" s="133">
        <f t="shared" si="6"/>
        <v>4772.8</v>
      </c>
    </row>
    <row r="20" spans="1:8" ht="33" hidden="1" customHeight="1" x14ac:dyDescent="0.25">
      <c r="A20" s="157" t="s">
        <v>79</v>
      </c>
      <c r="B20" s="17" t="s">
        <v>61</v>
      </c>
      <c r="C20" s="17" t="s">
        <v>78</v>
      </c>
      <c r="D20" s="6" t="s">
        <v>80</v>
      </c>
      <c r="E20" s="17" t="s">
        <v>64</v>
      </c>
      <c r="F20" s="133">
        <f t="shared" si="6"/>
        <v>4772.8</v>
      </c>
      <c r="G20" s="133">
        <f t="shared" si="6"/>
        <v>0</v>
      </c>
      <c r="H20" s="133">
        <f t="shared" si="6"/>
        <v>4772.8</v>
      </c>
    </row>
    <row r="21" spans="1:8" ht="26.4" hidden="1" x14ac:dyDescent="0.25">
      <c r="A21" s="157" t="s">
        <v>81</v>
      </c>
      <c r="B21" s="17" t="s">
        <v>61</v>
      </c>
      <c r="C21" s="17" t="s">
        <v>78</v>
      </c>
      <c r="D21" s="6" t="s">
        <v>82</v>
      </c>
      <c r="E21" s="17" t="s">
        <v>64</v>
      </c>
      <c r="F21" s="133">
        <f>F22+F25</f>
        <v>4772.8</v>
      </c>
      <c r="G21" s="133">
        <f t="shared" ref="G21:H21" si="7">G22+G25</f>
        <v>0</v>
      </c>
      <c r="H21" s="133">
        <f t="shared" si="7"/>
        <v>4772.8</v>
      </c>
    </row>
    <row r="22" spans="1:8" ht="32.25" hidden="1" customHeight="1" x14ac:dyDescent="0.25">
      <c r="A22" s="157" t="s">
        <v>71</v>
      </c>
      <c r="B22" s="17" t="s">
        <v>61</v>
      </c>
      <c r="C22" s="17" t="s">
        <v>78</v>
      </c>
      <c r="D22" s="6" t="s">
        <v>83</v>
      </c>
      <c r="E22" s="17" t="s">
        <v>64</v>
      </c>
      <c r="F22" s="133">
        <f>F23</f>
        <v>3793.9</v>
      </c>
      <c r="G22" s="133">
        <f t="shared" ref="G22:H23" si="8">G23</f>
        <v>0</v>
      </c>
      <c r="H22" s="133">
        <f t="shared" si="8"/>
        <v>3793.9</v>
      </c>
    </row>
    <row r="23" spans="1:8" ht="76.5" hidden="1" customHeight="1" x14ac:dyDescent="0.25">
      <c r="A23" s="157" t="s">
        <v>73</v>
      </c>
      <c r="B23" s="17" t="s">
        <v>61</v>
      </c>
      <c r="C23" s="17" t="s">
        <v>78</v>
      </c>
      <c r="D23" s="6" t="s">
        <v>83</v>
      </c>
      <c r="E23" s="17">
        <v>100</v>
      </c>
      <c r="F23" s="133">
        <f>F24</f>
        <v>3793.9</v>
      </c>
      <c r="G23" s="133">
        <f t="shared" si="8"/>
        <v>0</v>
      </c>
      <c r="H23" s="133">
        <f t="shared" si="8"/>
        <v>3793.9</v>
      </c>
    </row>
    <row r="24" spans="1:8" ht="32.25" hidden="1" customHeight="1" x14ac:dyDescent="0.25">
      <c r="A24" s="157" t="s">
        <v>74</v>
      </c>
      <c r="B24" s="17" t="s">
        <v>61</v>
      </c>
      <c r="C24" s="17" t="s">
        <v>78</v>
      </c>
      <c r="D24" s="6" t="s">
        <v>83</v>
      </c>
      <c r="E24" s="17">
        <v>120</v>
      </c>
      <c r="F24" s="133">
        <v>3793.9</v>
      </c>
      <c r="G24" s="5"/>
      <c r="H24" s="133">
        <f t="shared" si="0"/>
        <v>3793.9</v>
      </c>
    </row>
    <row r="25" spans="1:8" ht="34.5" hidden="1" customHeight="1" x14ac:dyDescent="0.25">
      <c r="A25" s="157" t="s">
        <v>75</v>
      </c>
      <c r="B25" s="17" t="s">
        <v>61</v>
      </c>
      <c r="C25" s="17" t="s">
        <v>78</v>
      </c>
      <c r="D25" s="6" t="s">
        <v>84</v>
      </c>
      <c r="E25" s="17" t="s">
        <v>64</v>
      </c>
      <c r="F25" s="133">
        <f>F26+F28</f>
        <v>978.9</v>
      </c>
      <c r="G25" s="133">
        <f t="shared" ref="G25:H25" si="9">G26+G28</f>
        <v>0</v>
      </c>
      <c r="H25" s="133">
        <f t="shared" si="9"/>
        <v>978.9</v>
      </c>
    </row>
    <row r="26" spans="1:8" ht="33" hidden="1" customHeight="1" x14ac:dyDescent="0.25">
      <c r="A26" s="157" t="s">
        <v>85</v>
      </c>
      <c r="B26" s="17" t="s">
        <v>61</v>
      </c>
      <c r="C26" s="17" t="s">
        <v>78</v>
      </c>
      <c r="D26" s="6" t="s">
        <v>84</v>
      </c>
      <c r="E26" s="17">
        <v>200</v>
      </c>
      <c r="F26" s="133">
        <f>F27</f>
        <v>970.9</v>
      </c>
      <c r="G26" s="133">
        <f t="shared" ref="G26:H26" si="10">G27</f>
        <v>0</v>
      </c>
      <c r="H26" s="133">
        <f t="shared" si="10"/>
        <v>970.9</v>
      </c>
    </row>
    <row r="27" spans="1:8" ht="33" hidden="1" customHeight="1" x14ac:dyDescent="0.25">
      <c r="A27" s="157" t="s">
        <v>86</v>
      </c>
      <c r="B27" s="17" t="s">
        <v>61</v>
      </c>
      <c r="C27" s="17" t="s">
        <v>78</v>
      </c>
      <c r="D27" s="6" t="s">
        <v>84</v>
      </c>
      <c r="E27" s="17">
        <v>240</v>
      </c>
      <c r="F27" s="133">
        <v>970.9</v>
      </c>
      <c r="G27" s="5"/>
      <c r="H27" s="133">
        <f t="shared" si="0"/>
        <v>970.9</v>
      </c>
    </row>
    <row r="28" spans="1:8" ht="22.5" hidden="1" customHeight="1" x14ac:dyDescent="0.25">
      <c r="A28" s="157" t="s">
        <v>87</v>
      </c>
      <c r="B28" s="17" t="s">
        <v>61</v>
      </c>
      <c r="C28" s="17" t="s">
        <v>78</v>
      </c>
      <c r="D28" s="6" t="s">
        <v>84</v>
      </c>
      <c r="E28" s="17">
        <v>800</v>
      </c>
      <c r="F28" s="133">
        <f>F29</f>
        <v>8</v>
      </c>
      <c r="G28" s="133">
        <f t="shared" ref="G28:H28" si="11">G29</f>
        <v>0</v>
      </c>
      <c r="H28" s="133">
        <f t="shared" si="11"/>
        <v>8</v>
      </c>
    </row>
    <row r="29" spans="1:8" ht="21.75" hidden="1" customHeight="1" x14ac:dyDescent="0.25">
      <c r="A29" s="157" t="s">
        <v>88</v>
      </c>
      <c r="B29" s="17" t="s">
        <v>61</v>
      </c>
      <c r="C29" s="17" t="s">
        <v>78</v>
      </c>
      <c r="D29" s="6" t="s">
        <v>84</v>
      </c>
      <c r="E29" s="17">
        <v>850</v>
      </c>
      <c r="F29" s="133">
        <v>8</v>
      </c>
      <c r="G29" s="5"/>
      <c r="H29" s="133">
        <f t="shared" si="0"/>
        <v>8</v>
      </c>
    </row>
    <row r="30" spans="1:8" ht="48" hidden="1" customHeight="1" x14ac:dyDescent="0.25">
      <c r="A30" s="157" t="s">
        <v>89</v>
      </c>
      <c r="B30" s="17" t="s">
        <v>61</v>
      </c>
      <c r="C30" s="17" t="s">
        <v>90</v>
      </c>
      <c r="D30" s="6" t="s">
        <v>63</v>
      </c>
      <c r="E30" s="17" t="s">
        <v>64</v>
      </c>
      <c r="F30" s="133">
        <f>F31</f>
        <v>45044.6</v>
      </c>
      <c r="G30" s="133">
        <f t="shared" ref="G30:H31" si="12">G31</f>
        <v>0</v>
      </c>
      <c r="H30" s="133">
        <f t="shared" si="12"/>
        <v>45044.6</v>
      </c>
    </row>
    <row r="31" spans="1:8" ht="32.25" hidden="1" customHeight="1" x14ac:dyDescent="0.25">
      <c r="A31" s="157" t="s">
        <v>67</v>
      </c>
      <c r="B31" s="17" t="s">
        <v>61</v>
      </c>
      <c r="C31" s="17" t="s">
        <v>90</v>
      </c>
      <c r="D31" s="6" t="s">
        <v>91</v>
      </c>
      <c r="E31" s="17" t="s">
        <v>64</v>
      </c>
      <c r="F31" s="133">
        <f>F32</f>
        <v>45044.6</v>
      </c>
      <c r="G31" s="133">
        <f t="shared" si="12"/>
        <v>0</v>
      </c>
      <c r="H31" s="133">
        <f t="shared" si="12"/>
        <v>45044.6</v>
      </c>
    </row>
    <row r="32" spans="1:8" ht="34.5" hidden="1" customHeight="1" x14ac:dyDescent="0.25">
      <c r="A32" s="157" t="s">
        <v>562</v>
      </c>
      <c r="B32" s="17" t="s">
        <v>61</v>
      </c>
      <c r="C32" s="17" t="s">
        <v>90</v>
      </c>
      <c r="D32" s="6" t="s">
        <v>92</v>
      </c>
      <c r="E32" s="17" t="s">
        <v>64</v>
      </c>
      <c r="F32" s="133">
        <f>F33+F36</f>
        <v>45044.6</v>
      </c>
      <c r="G32" s="133">
        <f t="shared" ref="G32:H32" si="13">G33+G36</f>
        <v>0</v>
      </c>
      <c r="H32" s="133">
        <f t="shared" si="13"/>
        <v>45044.6</v>
      </c>
    </row>
    <row r="33" spans="1:8" ht="33.75" hidden="1" customHeight="1" x14ac:dyDescent="0.25">
      <c r="A33" s="157" t="s">
        <v>71</v>
      </c>
      <c r="B33" s="17" t="s">
        <v>61</v>
      </c>
      <c r="C33" s="17" t="s">
        <v>90</v>
      </c>
      <c r="D33" s="6" t="s">
        <v>93</v>
      </c>
      <c r="E33" s="17" t="s">
        <v>64</v>
      </c>
      <c r="F33" s="133">
        <f>F34</f>
        <v>38580</v>
      </c>
      <c r="G33" s="133">
        <f t="shared" ref="G33:H34" si="14">G34</f>
        <v>0</v>
      </c>
      <c r="H33" s="133">
        <f t="shared" si="14"/>
        <v>38580</v>
      </c>
    </row>
    <row r="34" spans="1:8" ht="75" hidden="1" customHeight="1" x14ac:dyDescent="0.25">
      <c r="A34" s="157" t="s">
        <v>73</v>
      </c>
      <c r="B34" s="17" t="s">
        <v>61</v>
      </c>
      <c r="C34" s="17" t="s">
        <v>90</v>
      </c>
      <c r="D34" s="6" t="s">
        <v>93</v>
      </c>
      <c r="E34" s="17">
        <v>100</v>
      </c>
      <c r="F34" s="133">
        <f>F35</f>
        <v>38580</v>
      </c>
      <c r="G34" s="133">
        <f t="shared" si="14"/>
        <v>0</v>
      </c>
      <c r="H34" s="133">
        <f t="shared" si="14"/>
        <v>38580</v>
      </c>
    </row>
    <row r="35" spans="1:8" ht="31.5" hidden="1" customHeight="1" x14ac:dyDescent="0.25">
      <c r="A35" s="157" t="s">
        <v>74</v>
      </c>
      <c r="B35" s="17" t="s">
        <v>61</v>
      </c>
      <c r="C35" s="17" t="s">
        <v>90</v>
      </c>
      <c r="D35" s="6" t="s">
        <v>93</v>
      </c>
      <c r="E35" s="17">
        <v>120</v>
      </c>
      <c r="F35" s="133">
        <v>38580</v>
      </c>
      <c r="G35" s="5"/>
      <c r="H35" s="133">
        <f t="shared" si="0"/>
        <v>38580</v>
      </c>
    </row>
    <row r="36" spans="1:8" ht="33" hidden="1" customHeight="1" x14ac:dyDescent="0.25">
      <c r="A36" s="157" t="s">
        <v>75</v>
      </c>
      <c r="B36" s="17" t="s">
        <v>61</v>
      </c>
      <c r="C36" s="17" t="s">
        <v>90</v>
      </c>
      <c r="D36" s="6" t="s">
        <v>94</v>
      </c>
      <c r="E36" s="17" t="s">
        <v>64</v>
      </c>
      <c r="F36" s="133">
        <f>F37+F39+F41</f>
        <v>6464.5999999999995</v>
      </c>
      <c r="G36" s="133">
        <f t="shared" ref="G36:H36" si="15">G37+G39+G41</f>
        <v>0</v>
      </c>
      <c r="H36" s="133">
        <f t="shared" si="15"/>
        <v>6464.5999999999995</v>
      </c>
    </row>
    <row r="37" spans="1:8" ht="66" hidden="1" x14ac:dyDescent="0.25">
      <c r="A37" s="157" t="s">
        <v>73</v>
      </c>
      <c r="B37" s="17" t="s">
        <v>61</v>
      </c>
      <c r="C37" s="17" t="s">
        <v>90</v>
      </c>
      <c r="D37" s="6" t="s">
        <v>94</v>
      </c>
      <c r="E37" s="17">
        <v>100</v>
      </c>
      <c r="F37" s="133">
        <f>F38</f>
        <v>120</v>
      </c>
      <c r="G37" s="133">
        <f t="shared" ref="G37:H37" si="16">G38</f>
        <v>0</v>
      </c>
      <c r="H37" s="133">
        <f t="shared" si="16"/>
        <v>120</v>
      </c>
    </row>
    <row r="38" spans="1:8" ht="26.4" hidden="1" x14ac:dyDescent="0.25">
      <c r="A38" s="157" t="s">
        <v>74</v>
      </c>
      <c r="B38" s="17" t="s">
        <v>61</v>
      </c>
      <c r="C38" s="17" t="s">
        <v>90</v>
      </c>
      <c r="D38" s="6" t="s">
        <v>94</v>
      </c>
      <c r="E38" s="17">
        <v>120</v>
      </c>
      <c r="F38" s="133">
        <v>120</v>
      </c>
      <c r="G38" s="5"/>
      <c r="H38" s="133">
        <f t="shared" si="0"/>
        <v>120</v>
      </c>
    </row>
    <row r="39" spans="1:8" ht="30.75" hidden="1" customHeight="1" x14ac:dyDescent="0.25">
      <c r="A39" s="157" t="s">
        <v>85</v>
      </c>
      <c r="B39" s="17" t="s">
        <v>61</v>
      </c>
      <c r="C39" s="17" t="s">
        <v>90</v>
      </c>
      <c r="D39" s="6" t="s">
        <v>94</v>
      </c>
      <c r="E39" s="17">
        <v>200</v>
      </c>
      <c r="F39" s="133">
        <f>F40</f>
        <v>5967.7</v>
      </c>
      <c r="G39" s="133">
        <f t="shared" ref="G39:H39" si="17">G40</f>
        <v>0</v>
      </c>
      <c r="H39" s="133">
        <f t="shared" si="17"/>
        <v>5967.7</v>
      </c>
    </row>
    <row r="40" spans="1:8" ht="33" hidden="1" customHeight="1" x14ac:dyDescent="0.25">
      <c r="A40" s="157" t="s">
        <v>86</v>
      </c>
      <c r="B40" s="17" t="s">
        <v>61</v>
      </c>
      <c r="C40" s="17" t="s">
        <v>90</v>
      </c>
      <c r="D40" s="6" t="s">
        <v>94</v>
      </c>
      <c r="E40" s="17">
        <v>240</v>
      </c>
      <c r="F40" s="133">
        <v>5967.7</v>
      </c>
      <c r="G40" s="5"/>
      <c r="H40" s="133">
        <f t="shared" si="0"/>
        <v>5967.7</v>
      </c>
    </row>
    <row r="41" spans="1:8" ht="18.75" hidden="1" customHeight="1" x14ac:dyDescent="0.25">
      <c r="A41" s="157" t="s">
        <v>87</v>
      </c>
      <c r="B41" s="17" t="s">
        <v>61</v>
      </c>
      <c r="C41" s="17" t="s">
        <v>90</v>
      </c>
      <c r="D41" s="6" t="s">
        <v>94</v>
      </c>
      <c r="E41" s="17">
        <v>800</v>
      </c>
      <c r="F41" s="133">
        <f>F42</f>
        <v>376.9</v>
      </c>
      <c r="G41" s="133">
        <f t="shared" ref="G41:H41" si="18">G42</f>
        <v>0</v>
      </c>
      <c r="H41" s="133">
        <f t="shared" si="18"/>
        <v>376.9</v>
      </c>
    </row>
    <row r="42" spans="1:8" ht="18.75" hidden="1" customHeight="1" x14ac:dyDescent="0.25">
      <c r="A42" s="157" t="s">
        <v>88</v>
      </c>
      <c r="B42" s="17" t="s">
        <v>61</v>
      </c>
      <c r="C42" s="17" t="s">
        <v>90</v>
      </c>
      <c r="D42" s="6" t="s">
        <v>94</v>
      </c>
      <c r="E42" s="17">
        <v>850</v>
      </c>
      <c r="F42" s="133">
        <v>376.9</v>
      </c>
      <c r="G42" s="5"/>
      <c r="H42" s="133">
        <f t="shared" si="0"/>
        <v>376.9</v>
      </c>
    </row>
    <row r="43" spans="1:8" ht="45" hidden="1" customHeight="1" x14ac:dyDescent="0.25">
      <c r="A43" s="157" t="s">
        <v>95</v>
      </c>
      <c r="B43" s="17" t="s">
        <v>61</v>
      </c>
      <c r="C43" s="17" t="s">
        <v>96</v>
      </c>
      <c r="D43" s="6" t="s">
        <v>63</v>
      </c>
      <c r="E43" s="17" t="s">
        <v>64</v>
      </c>
      <c r="F43" s="133">
        <f>F44</f>
        <v>11101.3</v>
      </c>
      <c r="G43" s="133">
        <f t="shared" ref="G43:H43" si="19">G44</f>
        <v>0</v>
      </c>
      <c r="H43" s="133">
        <f t="shared" si="19"/>
        <v>11101.3</v>
      </c>
    </row>
    <row r="44" spans="1:8" ht="31.95" hidden="1" customHeight="1" x14ac:dyDescent="0.25">
      <c r="A44" s="157" t="s">
        <v>97</v>
      </c>
      <c r="B44" s="17" t="s">
        <v>61</v>
      </c>
      <c r="C44" s="17" t="s">
        <v>96</v>
      </c>
      <c r="D44" s="6" t="s">
        <v>98</v>
      </c>
      <c r="E44" s="17" t="s">
        <v>64</v>
      </c>
      <c r="F44" s="133">
        <f>F45+F56</f>
        <v>11101.3</v>
      </c>
      <c r="G44" s="133">
        <f t="shared" ref="G44:H44" si="20">G45+G56</f>
        <v>0</v>
      </c>
      <c r="H44" s="133">
        <f t="shared" si="20"/>
        <v>11101.3</v>
      </c>
    </row>
    <row r="45" spans="1:8" ht="27" hidden="1" customHeight="1" x14ac:dyDescent="0.25">
      <c r="A45" s="157" t="s">
        <v>604</v>
      </c>
      <c r="B45" s="17" t="s">
        <v>61</v>
      </c>
      <c r="C45" s="17" t="s">
        <v>96</v>
      </c>
      <c r="D45" s="6" t="s">
        <v>99</v>
      </c>
      <c r="E45" s="17" t="s">
        <v>64</v>
      </c>
      <c r="F45" s="133">
        <f>F46+F49</f>
        <v>2609</v>
      </c>
      <c r="G45" s="133">
        <f t="shared" ref="G45:H45" si="21">G46+G49</f>
        <v>0</v>
      </c>
      <c r="H45" s="133">
        <f t="shared" si="21"/>
        <v>2609</v>
      </c>
    </row>
    <row r="46" spans="1:8" ht="33" hidden="1" customHeight="1" x14ac:dyDescent="0.25">
      <c r="A46" s="157" t="s">
        <v>100</v>
      </c>
      <c r="B46" s="17" t="s">
        <v>61</v>
      </c>
      <c r="C46" s="17" t="s">
        <v>96</v>
      </c>
      <c r="D46" s="6" t="s">
        <v>101</v>
      </c>
      <c r="E46" s="17" t="s">
        <v>64</v>
      </c>
      <c r="F46" s="133">
        <f>F47</f>
        <v>1872</v>
      </c>
      <c r="G46" s="133">
        <f t="shared" ref="G46:H47" si="22">G47</f>
        <v>0</v>
      </c>
      <c r="H46" s="133">
        <f t="shared" si="22"/>
        <v>1872</v>
      </c>
    </row>
    <row r="47" spans="1:8" ht="74.25" hidden="1" customHeight="1" x14ac:dyDescent="0.25">
      <c r="A47" s="157" t="s">
        <v>73</v>
      </c>
      <c r="B47" s="17" t="s">
        <v>61</v>
      </c>
      <c r="C47" s="17" t="s">
        <v>96</v>
      </c>
      <c r="D47" s="6" t="s">
        <v>101</v>
      </c>
      <c r="E47" s="17">
        <v>100</v>
      </c>
      <c r="F47" s="133">
        <f>F48</f>
        <v>1872</v>
      </c>
      <c r="G47" s="133">
        <f t="shared" si="22"/>
        <v>0</v>
      </c>
      <c r="H47" s="133">
        <f t="shared" si="22"/>
        <v>1872</v>
      </c>
    </row>
    <row r="48" spans="1:8" ht="31.5" hidden="1" customHeight="1" x14ac:dyDescent="0.25">
      <c r="A48" s="157" t="s">
        <v>74</v>
      </c>
      <c r="B48" s="17" t="s">
        <v>61</v>
      </c>
      <c r="C48" s="17" t="s">
        <v>96</v>
      </c>
      <c r="D48" s="6" t="s">
        <v>101</v>
      </c>
      <c r="E48" s="17">
        <v>120</v>
      </c>
      <c r="F48" s="133">
        <v>1872</v>
      </c>
      <c r="G48" s="5"/>
      <c r="H48" s="133">
        <f t="shared" si="0"/>
        <v>1872</v>
      </c>
    </row>
    <row r="49" spans="1:8" ht="31.5" hidden="1" customHeight="1" x14ac:dyDescent="0.25">
      <c r="A49" s="157" t="s">
        <v>75</v>
      </c>
      <c r="B49" s="17" t="s">
        <v>61</v>
      </c>
      <c r="C49" s="17" t="s">
        <v>96</v>
      </c>
      <c r="D49" s="6" t="s">
        <v>102</v>
      </c>
      <c r="E49" s="17" t="s">
        <v>64</v>
      </c>
      <c r="F49" s="133">
        <f>F50+F52+F54</f>
        <v>737</v>
      </c>
      <c r="G49" s="133">
        <f t="shared" ref="G49:H49" si="23">G50+G52+G54</f>
        <v>0</v>
      </c>
      <c r="H49" s="133">
        <f t="shared" si="23"/>
        <v>737</v>
      </c>
    </row>
    <row r="50" spans="1:8" ht="76.5" hidden="1" customHeight="1" x14ac:dyDescent="0.25">
      <c r="A50" s="157" t="s">
        <v>73</v>
      </c>
      <c r="B50" s="17" t="s">
        <v>61</v>
      </c>
      <c r="C50" s="17" t="s">
        <v>96</v>
      </c>
      <c r="D50" s="6" t="s">
        <v>102</v>
      </c>
      <c r="E50" s="17">
        <v>100</v>
      </c>
      <c r="F50" s="133">
        <f>F51</f>
        <v>43</v>
      </c>
      <c r="G50" s="133">
        <f t="shared" ref="G50:H50" si="24">G51</f>
        <v>0</v>
      </c>
      <c r="H50" s="133">
        <f t="shared" si="24"/>
        <v>43</v>
      </c>
    </row>
    <row r="51" spans="1:8" ht="26.4" hidden="1" x14ac:dyDescent="0.25">
      <c r="A51" s="157" t="s">
        <v>74</v>
      </c>
      <c r="B51" s="17" t="s">
        <v>61</v>
      </c>
      <c r="C51" s="17" t="s">
        <v>96</v>
      </c>
      <c r="D51" s="6" t="s">
        <v>102</v>
      </c>
      <c r="E51" s="17">
        <v>120</v>
      </c>
      <c r="F51" s="133">
        <v>43</v>
      </c>
      <c r="G51" s="5"/>
      <c r="H51" s="133">
        <f t="shared" si="0"/>
        <v>43</v>
      </c>
    </row>
    <row r="52" spans="1:8" ht="31.5" hidden="1" customHeight="1" x14ac:dyDescent="0.25">
      <c r="A52" s="157" t="s">
        <v>85</v>
      </c>
      <c r="B52" s="17" t="s">
        <v>61</v>
      </c>
      <c r="C52" s="17" t="s">
        <v>96</v>
      </c>
      <c r="D52" s="6" t="s">
        <v>102</v>
      </c>
      <c r="E52" s="17">
        <v>200</v>
      </c>
      <c r="F52" s="133">
        <f>F53</f>
        <v>686.5</v>
      </c>
      <c r="G52" s="133">
        <f t="shared" ref="G52:H52" si="25">G53</f>
        <v>0</v>
      </c>
      <c r="H52" s="133">
        <f t="shared" si="25"/>
        <v>686.5</v>
      </c>
    </row>
    <row r="53" spans="1:8" ht="32.25" hidden="1" customHeight="1" x14ac:dyDescent="0.25">
      <c r="A53" s="157" t="s">
        <v>86</v>
      </c>
      <c r="B53" s="17" t="s">
        <v>61</v>
      </c>
      <c r="C53" s="17" t="s">
        <v>96</v>
      </c>
      <c r="D53" s="6" t="s">
        <v>102</v>
      </c>
      <c r="E53" s="17">
        <v>240</v>
      </c>
      <c r="F53" s="133">
        <v>686.5</v>
      </c>
      <c r="G53" s="5"/>
      <c r="H53" s="133">
        <f t="shared" si="0"/>
        <v>686.5</v>
      </c>
    </row>
    <row r="54" spans="1:8" ht="19.5" hidden="1" customHeight="1" x14ac:dyDescent="0.25">
      <c r="A54" s="157" t="s">
        <v>87</v>
      </c>
      <c r="B54" s="17" t="s">
        <v>61</v>
      </c>
      <c r="C54" s="17" t="s">
        <v>96</v>
      </c>
      <c r="D54" s="6" t="s">
        <v>102</v>
      </c>
      <c r="E54" s="17">
        <v>800</v>
      </c>
      <c r="F54" s="133">
        <f>F55</f>
        <v>7.5</v>
      </c>
      <c r="G54" s="133">
        <f t="shared" ref="G54:H54" si="26">G55</f>
        <v>0</v>
      </c>
      <c r="H54" s="133">
        <f t="shared" si="26"/>
        <v>7.5</v>
      </c>
    </row>
    <row r="55" spans="1:8" ht="18.75" hidden="1" customHeight="1" x14ac:dyDescent="0.25">
      <c r="A55" s="157" t="s">
        <v>88</v>
      </c>
      <c r="B55" s="17" t="s">
        <v>61</v>
      </c>
      <c r="C55" s="17" t="s">
        <v>96</v>
      </c>
      <c r="D55" s="6" t="s">
        <v>102</v>
      </c>
      <c r="E55" s="17">
        <v>850</v>
      </c>
      <c r="F55" s="133">
        <v>7.5</v>
      </c>
      <c r="G55" s="5"/>
      <c r="H55" s="133">
        <f t="shared" si="0"/>
        <v>7.5</v>
      </c>
    </row>
    <row r="56" spans="1:8" ht="33" hidden="1" customHeight="1" x14ac:dyDescent="0.25">
      <c r="A56" s="157" t="s">
        <v>103</v>
      </c>
      <c r="B56" s="17" t="s">
        <v>61</v>
      </c>
      <c r="C56" s="17" t="s">
        <v>96</v>
      </c>
      <c r="D56" s="6" t="s">
        <v>104</v>
      </c>
      <c r="E56" s="17" t="s">
        <v>64</v>
      </c>
      <c r="F56" s="133">
        <f>F57+F60</f>
        <v>8492.2999999999993</v>
      </c>
      <c r="G56" s="133">
        <f t="shared" ref="G56:H56" si="27">G57+G60</f>
        <v>0</v>
      </c>
      <c r="H56" s="133">
        <f t="shared" si="27"/>
        <v>8492.2999999999993</v>
      </c>
    </row>
    <row r="57" spans="1:8" ht="30.75" hidden="1" customHeight="1" x14ac:dyDescent="0.25">
      <c r="A57" s="157" t="s">
        <v>71</v>
      </c>
      <c r="B57" s="17" t="s">
        <v>61</v>
      </c>
      <c r="C57" s="17" t="s">
        <v>96</v>
      </c>
      <c r="D57" s="6" t="s">
        <v>105</v>
      </c>
      <c r="E57" s="17" t="s">
        <v>64</v>
      </c>
      <c r="F57" s="133">
        <f>F58</f>
        <v>7331.3</v>
      </c>
      <c r="G57" s="133">
        <f t="shared" ref="G57:H58" si="28">G58</f>
        <v>0</v>
      </c>
      <c r="H57" s="133">
        <f t="shared" si="28"/>
        <v>7331.3</v>
      </c>
    </row>
    <row r="58" spans="1:8" ht="66" hidden="1" x14ac:dyDescent="0.25">
      <c r="A58" s="157" t="s">
        <v>73</v>
      </c>
      <c r="B58" s="17" t="s">
        <v>61</v>
      </c>
      <c r="C58" s="17" t="s">
        <v>96</v>
      </c>
      <c r="D58" s="6" t="s">
        <v>105</v>
      </c>
      <c r="E58" s="17">
        <v>100</v>
      </c>
      <c r="F58" s="133">
        <f>F59</f>
        <v>7331.3</v>
      </c>
      <c r="G58" s="133">
        <f t="shared" si="28"/>
        <v>0</v>
      </c>
      <c r="H58" s="133">
        <f t="shared" si="28"/>
        <v>7331.3</v>
      </c>
    </row>
    <row r="59" spans="1:8" ht="26.4" hidden="1" x14ac:dyDescent="0.25">
      <c r="A59" s="157" t="s">
        <v>74</v>
      </c>
      <c r="B59" s="17" t="s">
        <v>61</v>
      </c>
      <c r="C59" s="17" t="s">
        <v>96</v>
      </c>
      <c r="D59" s="6" t="s">
        <v>105</v>
      </c>
      <c r="E59" s="17">
        <v>120</v>
      </c>
      <c r="F59" s="133">
        <v>7331.3</v>
      </c>
      <c r="G59" s="5"/>
      <c r="H59" s="133">
        <f t="shared" si="0"/>
        <v>7331.3</v>
      </c>
    </row>
    <row r="60" spans="1:8" ht="31.5" hidden="1" customHeight="1" x14ac:dyDescent="0.25">
      <c r="A60" s="157" t="s">
        <v>75</v>
      </c>
      <c r="B60" s="17" t="s">
        <v>61</v>
      </c>
      <c r="C60" s="17" t="s">
        <v>96</v>
      </c>
      <c r="D60" s="6" t="s">
        <v>106</v>
      </c>
      <c r="E60" s="17" t="s">
        <v>64</v>
      </c>
      <c r="F60" s="133">
        <f>F61+F63+F65</f>
        <v>1161</v>
      </c>
      <c r="G60" s="133">
        <f t="shared" ref="G60:H60" si="29">G61+G63+G65</f>
        <v>0</v>
      </c>
      <c r="H60" s="133">
        <f t="shared" si="29"/>
        <v>1161</v>
      </c>
    </row>
    <row r="61" spans="1:8" ht="78" hidden="1" customHeight="1" x14ac:dyDescent="0.25">
      <c r="A61" s="157" t="s">
        <v>73</v>
      </c>
      <c r="B61" s="17" t="s">
        <v>61</v>
      </c>
      <c r="C61" s="17" t="s">
        <v>96</v>
      </c>
      <c r="D61" s="6" t="s">
        <v>106</v>
      </c>
      <c r="E61" s="17">
        <v>100</v>
      </c>
      <c r="F61" s="133">
        <f>F62</f>
        <v>39</v>
      </c>
      <c r="G61" s="133">
        <f t="shared" ref="G61:H61" si="30">G62</f>
        <v>0</v>
      </c>
      <c r="H61" s="133">
        <f t="shared" si="30"/>
        <v>39</v>
      </c>
    </row>
    <row r="62" spans="1:8" ht="31.5" hidden="1" customHeight="1" x14ac:dyDescent="0.25">
      <c r="A62" s="157" t="s">
        <v>74</v>
      </c>
      <c r="B62" s="17" t="s">
        <v>61</v>
      </c>
      <c r="C62" s="17" t="s">
        <v>96</v>
      </c>
      <c r="D62" s="6" t="s">
        <v>106</v>
      </c>
      <c r="E62" s="17">
        <v>120</v>
      </c>
      <c r="F62" s="133">
        <v>39</v>
      </c>
      <c r="G62" s="5"/>
      <c r="H62" s="133">
        <f t="shared" si="0"/>
        <v>39</v>
      </c>
    </row>
    <row r="63" spans="1:8" ht="32.25" hidden="1" customHeight="1" x14ac:dyDescent="0.25">
      <c r="A63" s="157" t="s">
        <v>85</v>
      </c>
      <c r="B63" s="17" t="s">
        <v>61</v>
      </c>
      <c r="C63" s="17" t="s">
        <v>96</v>
      </c>
      <c r="D63" s="6" t="s">
        <v>106</v>
      </c>
      <c r="E63" s="17">
        <v>200</v>
      </c>
      <c r="F63" s="133">
        <f>F64</f>
        <v>1121.3</v>
      </c>
      <c r="G63" s="133">
        <f t="shared" ref="G63:H63" si="31">G64</f>
        <v>0</v>
      </c>
      <c r="H63" s="133">
        <f t="shared" si="31"/>
        <v>1121.3</v>
      </c>
    </row>
    <row r="64" spans="1:8" ht="36.75" hidden="1" customHeight="1" x14ac:dyDescent="0.25">
      <c r="A64" s="157" t="s">
        <v>86</v>
      </c>
      <c r="B64" s="17" t="s">
        <v>61</v>
      </c>
      <c r="C64" s="17" t="s">
        <v>96</v>
      </c>
      <c r="D64" s="6" t="s">
        <v>106</v>
      </c>
      <c r="E64" s="17">
        <v>240</v>
      </c>
      <c r="F64" s="133">
        <v>1121.3</v>
      </c>
      <c r="G64" s="5"/>
      <c r="H64" s="133">
        <f t="shared" si="0"/>
        <v>1121.3</v>
      </c>
    </row>
    <row r="65" spans="1:8" ht="19.5" hidden="1" customHeight="1" x14ac:dyDescent="0.25">
      <c r="A65" s="157" t="s">
        <v>87</v>
      </c>
      <c r="B65" s="17" t="s">
        <v>61</v>
      </c>
      <c r="C65" s="17" t="s">
        <v>96</v>
      </c>
      <c r="D65" s="6" t="s">
        <v>106</v>
      </c>
      <c r="E65" s="17">
        <v>800</v>
      </c>
      <c r="F65" s="133">
        <f>F66</f>
        <v>0.7</v>
      </c>
      <c r="G65" s="133">
        <f t="shared" ref="G65:H65" si="32">G66</f>
        <v>0</v>
      </c>
      <c r="H65" s="133">
        <f t="shared" si="32"/>
        <v>0.7</v>
      </c>
    </row>
    <row r="66" spans="1:8" ht="18.75" hidden="1" customHeight="1" x14ac:dyDescent="0.25">
      <c r="A66" s="157" t="s">
        <v>88</v>
      </c>
      <c r="B66" s="17" t="s">
        <v>61</v>
      </c>
      <c r="C66" s="17" t="s">
        <v>96</v>
      </c>
      <c r="D66" s="6" t="s">
        <v>106</v>
      </c>
      <c r="E66" s="17">
        <v>850</v>
      </c>
      <c r="F66" s="133">
        <v>0.7</v>
      </c>
      <c r="G66" s="5"/>
      <c r="H66" s="133">
        <f t="shared" si="0"/>
        <v>0.7</v>
      </c>
    </row>
    <row r="67" spans="1:8" ht="20.25" hidden="1" customHeight="1" x14ac:dyDescent="0.25">
      <c r="A67" s="157" t="s">
        <v>107</v>
      </c>
      <c r="B67" s="17" t="s">
        <v>61</v>
      </c>
      <c r="C67" s="17" t="s">
        <v>108</v>
      </c>
      <c r="D67" s="6" t="s">
        <v>63</v>
      </c>
      <c r="E67" s="17" t="s">
        <v>64</v>
      </c>
      <c r="F67" s="133">
        <f t="shared" ref="F67:H71" si="33">F68</f>
        <v>191</v>
      </c>
      <c r="G67" s="133">
        <f t="shared" si="33"/>
        <v>0</v>
      </c>
      <c r="H67" s="133">
        <f t="shared" si="33"/>
        <v>191</v>
      </c>
    </row>
    <row r="68" spans="1:8" ht="32.25" hidden="1" customHeight="1" x14ac:dyDescent="0.25">
      <c r="A68" s="157" t="s">
        <v>109</v>
      </c>
      <c r="B68" s="17" t="s">
        <v>61</v>
      </c>
      <c r="C68" s="17" t="s">
        <v>108</v>
      </c>
      <c r="D68" s="6" t="s">
        <v>110</v>
      </c>
      <c r="E68" s="17" t="s">
        <v>64</v>
      </c>
      <c r="F68" s="133">
        <f t="shared" si="33"/>
        <v>191</v>
      </c>
      <c r="G68" s="133">
        <f t="shared" si="33"/>
        <v>0</v>
      </c>
      <c r="H68" s="133">
        <f t="shared" si="33"/>
        <v>191</v>
      </c>
    </row>
    <row r="69" spans="1:8" ht="18.75" hidden="1" customHeight="1" x14ac:dyDescent="0.25">
      <c r="A69" s="157" t="s">
        <v>111</v>
      </c>
      <c r="B69" s="17" t="s">
        <v>61</v>
      </c>
      <c r="C69" s="17" t="s">
        <v>108</v>
      </c>
      <c r="D69" s="6" t="s">
        <v>112</v>
      </c>
      <c r="E69" s="17" t="s">
        <v>64</v>
      </c>
      <c r="F69" s="133">
        <f t="shared" si="33"/>
        <v>191</v>
      </c>
      <c r="G69" s="133">
        <f t="shared" si="33"/>
        <v>0</v>
      </c>
      <c r="H69" s="133">
        <f t="shared" si="33"/>
        <v>191</v>
      </c>
    </row>
    <row r="70" spans="1:8" ht="39.6" hidden="1" x14ac:dyDescent="0.25">
      <c r="A70" s="157" t="s">
        <v>560</v>
      </c>
      <c r="B70" s="17" t="s">
        <v>61</v>
      </c>
      <c r="C70" s="17" t="s">
        <v>108</v>
      </c>
      <c r="D70" s="6" t="s">
        <v>113</v>
      </c>
      <c r="E70" s="17" t="s">
        <v>64</v>
      </c>
      <c r="F70" s="133">
        <f t="shared" si="33"/>
        <v>191</v>
      </c>
      <c r="G70" s="133">
        <f t="shared" si="33"/>
        <v>0</v>
      </c>
      <c r="H70" s="133">
        <f t="shared" si="33"/>
        <v>191</v>
      </c>
    </row>
    <row r="71" spans="1:8" ht="26.4" hidden="1" x14ac:dyDescent="0.25">
      <c r="A71" s="157" t="s">
        <v>85</v>
      </c>
      <c r="B71" s="17" t="s">
        <v>61</v>
      </c>
      <c r="C71" s="17" t="s">
        <v>108</v>
      </c>
      <c r="D71" s="6" t="s">
        <v>113</v>
      </c>
      <c r="E71" s="17">
        <v>200</v>
      </c>
      <c r="F71" s="133">
        <f t="shared" si="33"/>
        <v>191</v>
      </c>
      <c r="G71" s="133">
        <f t="shared" si="33"/>
        <v>0</v>
      </c>
      <c r="H71" s="133">
        <f t="shared" si="33"/>
        <v>191</v>
      </c>
    </row>
    <row r="72" spans="1:8" ht="30" hidden="1" customHeight="1" x14ac:dyDescent="0.25">
      <c r="A72" s="157" t="s">
        <v>86</v>
      </c>
      <c r="B72" s="17" t="s">
        <v>61</v>
      </c>
      <c r="C72" s="17" t="s">
        <v>108</v>
      </c>
      <c r="D72" s="6" t="s">
        <v>113</v>
      </c>
      <c r="E72" s="17">
        <v>240</v>
      </c>
      <c r="F72" s="133">
        <v>191</v>
      </c>
      <c r="G72" s="5"/>
      <c r="H72" s="133">
        <f t="shared" ref="H72:H130" si="34">F72+G72</f>
        <v>191</v>
      </c>
    </row>
    <row r="73" spans="1:8" ht="20.25" hidden="1" customHeight="1" x14ac:dyDescent="0.25">
      <c r="A73" s="157" t="s">
        <v>114</v>
      </c>
      <c r="B73" s="17" t="s">
        <v>61</v>
      </c>
      <c r="C73" s="17">
        <v>11</v>
      </c>
      <c r="D73" s="6" t="s">
        <v>63</v>
      </c>
      <c r="E73" s="17" t="s">
        <v>64</v>
      </c>
      <c r="F73" s="133">
        <f t="shared" ref="F73:H76" si="35">F74</f>
        <v>1000</v>
      </c>
      <c r="G73" s="133">
        <f t="shared" si="35"/>
        <v>0</v>
      </c>
      <c r="H73" s="133">
        <f t="shared" si="35"/>
        <v>1000</v>
      </c>
    </row>
    <row r="74" spans="1:8" ht="26.4" hidden="1" x14ac:dyDescent="0.25">
      <c r="A74" s="157" t="s">
        <v>109</v>
      </c>
      <c r="B74" s="17" t="s">
        <v>61</v>
      </c>
      <c r="C74" s="17">
        <v>11</v>
      </c>
      <c r="D74" s="6" t="s">
        <v>110</v>
      </c>
      <c r="E74" s="17" t="s">
        <v>64</v>
      </c>
      <c r="F74" s="133">
        <f t="shared" si="35"/>
        <v>1000</v>
      </c>
      <c r="G74" s="133">
        <f t="shared" si="35"/>
        <v>0</v>
      </c>
      <c r="H74" s="133">
        <f t="shared" si="35"/>
        <v>1000</v>
      </c>
    </row>
    <row r="75" spans="1:8" ht="26.4" hidden="1" x14ac:dyDescent="0.25">
      <c r="A75" s="157" t="s">
        <v>115</v>
      </c>
      <c r="B75" s="17" t="s">
        <v>61</v>
      </c>
      <c r="C75" s="17">
        <v>11</v>
      </c>
      <c r="D75" s="6" t="s">
        <v>116</v>
      </c>
      <c r="E75" s="17" t="s">
        <v>64</v>
      </c>
      <c r="F75" s="133">
        <f t="shared" si="35"/>
        <v>1000</v>
      </c>
      <c r="G75" s="133">
        <f t="shared" si="35"/>
        <v>0</v>
      </c>
      <c r="H75" s="133">
        <f t="shared" si="35"/>
        <v>1000</v>
      </c>
    </row>
    <row r="76" spans="1:8" ht="18.75" hidden="1" customHeight="1" x14ac:dyDescent="0.25">
      <c r="A76" s="157" t="s">
        <v>87</v>
      </c>
      <c r="B76" s="17" t="s">
        <v>61</v>
      </c>
      <c r="C76" s="17">
        <v>11</v>
      </c>
      <c r="D76" s="6" t="s">
        <v>116</v>
      </c>
      <c r="E76" s="17">
        <v>800</v>
      </c>
      <c r="F76" s="133">
        <f t="shared" si="35"/>
        <v>1000</v>
      </c>
      <c r="G76" s="133">
        <f t="shared" si="35"/>
        <v>0</v>
      </c>
      <c r="H76" s="133">
        <f t="shared" si="35"/>
        <v>1000</v>
      </c>
    </row>
    <row r="77" spans="1:8" ht="19.5" hidden="1" customHeight="1" x14ac:dyDescent="0.25">
      <c r="A77" s="157" t="s">
        <v>117</v>
      </c>
      <c r="B77" s="17" t="s">
        <v>61</v>
      </c>
      <c r="C77" s="17">
        <v>11</v>
      </c>
      <c r="D77" s="6" t="s">
        <v>116</v>
      </c>
      <c r="E77" s="17">
        <v>870</v>
      </c>
      <c r="F77" s="133">
        <v>1000</v>
      </c>
      <c r="G77" s="5"/>
      <c r="H77" s="133">
        <f t="shared" si="34"/>
        <v>1000</v>
      </c>
    </row>
    <row r="78" spans="1:8" ht="20.25" hidden="1" customHeight="1" x14ac:dyDescent="0.25">
      <c r="A78" s="157" t="s">
        <v>118</v>
      </c>
      <c r="B78" s="17" t="s">
        <v>61</v>
      </c>
      <c r="C78" s="17">
        <v>13</v>
      </c>
      <c r="D78" s="6" t="s">
        <v>63</v>
      </c>
      <c r="E78" s="17" t="s">
        <v>64</v>
      </c>
      <c r="F78" s="133">
        <f>F79+F97+F102+F112+F107+F92</f>
        <v>12080.8</v>
      </c>
      <c r="G78" s="133">
        <f t="shared" ref="G78:H78" si="36">G79+G97+G102+G112+G107+G92</f>
        <v>0</v>
      </c>
      <c r="H78" s="133">
        <f t="shared" si="36"/>
        <v>12080.8</v>
      </c>
    </row>
    <row r="79" spans="1:8" ht="49.5" hidden="1" customHeight="1" x14ac:dyDescent="0.25">
      <c r="A79" s="157" t="s">
        <v>830</v>
      </c>
      <c r="B79" s="17" t="s">
        <v>61</v>
      </c>
      <c r="C79" s="17" t="s">
        <v>132</v>
      </c>
      <c r="D79" s="17" t="s">
        <v>119</v>
      </c>
      <c r="E79" s="17" t="s">
        <v>64</v>
      </c>
      <c r="F79" s="18">
        <f>F80+F85</f>
        <v>993</v>
      </c>
      <c r="G79" s="18">
        <f t="shared" ref="G79:H79" si="37">G80+G85</f>
        <v>0</v>
      </c>
      <c r="H79" s="18">
        <f t="shared" si="37"/>
        <v>993</v>
      </c>
    </row>
    <row r="80" spans="1:8" ht="48.6" hidden="1" customHeight="1" x14ac:dyDescent="0.25">
      <c r="A80" s="157" t="s">
        <v>827</v>
      </c>
      <c r="B80" s="17" t="s">
        <v>61</v>
      </c>
      <c r="C80" s="17" t="s">
        <v>132</v>
      </c>
      <c r="D80" s="17" t="s">
        <v>120</v>
      </c>
      <c r="E80" s="17" t="s">
        <v>64</v>
      </c>
      <c r="F80" s="18">
        <f t="shared" ref="F80:H83" si="38">F81</f>
        <v>630.20000000000005</v>
      </c>
      <c r="G80" s="18">
        <f t="shared" si="38"/>
        <v>0</v>
      </c>
      <c r="H80" s="18">
        <f t="shared" si="38"/>
        <v>630.20000000000005</v>
      </c>
    </row>
    <row r="81" spans="1:8" ht="62.25" hidden="1" customHeight="1" x14ac:dyDescent="0.25">
      <c r="A81" s="10" t="s">
        <v>828</v>
      </c>
      <c r="B81" s="17" t="s">
        <v>61</v>
      </c>
      <c r="C81" s="17" t="s">
        <v>132</v>
      </c>
      <c r="D81" s="17" t="s">
        <v>121</v>
      </c>
      <c r="E81" s="17" t="s">
        <v>64</v>
      </c>
      <c r="F81" s="18">
        <f t="shared" si="38"/>
        <v>630.20000000000005</v>
      </c>
      <c r="G81" s="18">
        <f t="shared" si="38"/>
        <v>0</v>
      </c>
      <c r="H81" s="18">
        <f t="shared" si="38"/>
        <v>630.20000000000005</v>
      </c>
    </row>
    <row r="82" spans="1:8" ht="65.25" hidden="1" customHeight="1" x14ac:dyDescent="0.25">
      <c r="A82" s="157" t="s">
        <v>723</v>
      </c>
      <c r="B82" s="17" t="s">
        <v>61</v>
      </c>
      <c r="C82" s="17" t="s">
        <v>132</v>
      </c>
      <c r="D82" s="17" t="s">
        <v>475</v>
      </c>
      <c r="E82" s="17" t="s">
        <v>64</v>
      </c>
      <c r="F82" s="18">
        <f t="shared" si="38"/>
        <v>630.20000000000005</v>
      </c>
      <c r="G82" s="18">
        <f t="shared" si="38"/>
        <v>0</v>
      </c>
      <c r="H82" s="18">
        <f t="shared" si="38"/>
        <v>630.20000000000005</v>
      </c>
    </row>
    <row r="83" spans="1:8" ht="30" hidden="1" customHeight="1" x14ac:dyDescent="0.25">
      <c r="A83" s="157" t="s">
        <v>85</v>
      </c>
      <c r="B83" s="17" t="s">
        <v>61</v>
      </c>
      <c r="C83" s="17" t="s">
        <v>132</v>
      </c>
      <c r="D83" s="17" t="s">
        <v>475</v>
      </c>
      <c r="E83" s="17" t="s">
        <v>480</v>
      </c>
      <c r="F83" s="18">
        <f t="shared" si="38"/>
        <v>630.20000000000005</v>
      </c>
      <c r="G83" s="18">
        <f t="shared" si="38"/>
        <v>0</v>
      </c>
      <c r="H83" s="18">
        <f t="shared" si="38"/>
        <v>630.20000000000005</v>
      </c>
    </row>
    <row r="84" spans="1:8" ht="33.75" hidden="1" customHeight="1" x14ac:dyDescent="0.25">
      <c r="A84" s="157" t="s">
        <v>86</v>
      </c>
      <c r="B84" s="17" t="s">
        <v>61</v>
      </c>
      <c r="C84" s="17" t="s">
        <v>132</v>
      </c>
      <c r="D84" s="17" t="s">
        <v>475</v>
      </c>
      <c r="E84" s="17" t="s">
        <v>476</v>
      </c>
      <c r="F84" s="18">
        <v>630.20000000000005</v>
      </c>
      <c r="G84" s="5"/>
      <c r="H84" s="133">
        <f t="shared" si="34"/>
        <v>630.20000000000005</v>
      </c>
    </row>
    <row r="85" spans="1:8" ht="45.75" hidden="1" customHeight="1" x14ac:dyDescent="0.25">
      <c r="A85" s="48" t="s">
        <v>641</v>
      </c>
      <c r="B85" s="17" t="s">
        <v>61</v>
      </c>
      <c r="C85" s="17" t="s">
        <v>132</v>
      </c>
      <c r="D85" s="17" t="s">
        <v>643</v>
      </c>
      <c r="E85" s="17" t="s">
        <v>64</v>
      </c>
      <c r="F85" s="18">
        <f>F86</f>
        <v>362.8</v>
      </c>
      <c r="G85" s="18">
        <f t="shared" ref="G85:H86" si="39">G86</f>
        <v>0</v>
      </c>
      <c r="H85" s="18">
        <f t="shared" si="39"/>
        <v>362.8</v>
      </c>
    </row>
    <row r="86" spans="1:8" ht="78" hidden="1" customHeight="1" x14ac:dyDescent="0.25">
      <c r="A86" s="48" t="s">
        <v>829</v>
      </c>
      <c r="B86" s="17" t="s">
        <v>61</v>
      </c>
      <c r="C86" s="17" t="s">
        <v>132</v>
      </c>
      <c r="D86" s="17" t="s">
        <v>644</v>
      </c>
      <c r="E86" s="17" t="s">
        <v>64</v>
      </c>
      <c r="F86" s="18">
        <f>F87</f>
        <v>362.8</v>
      </c>
      <c r="G86" s="18">
        <f t="shared" si="39"/>
        <v>0</v>
      </c>
      <c r="H86" s="18">
        <f t="shared" si="39"/>
        <v>362.8</v>
      </c>
    </row>
    <row r="87" spans="1:8" ht="63.75" hidden="1" customHeight="1" x14ac:dyDescent="0.25">
      <c r="A87" s="48" t="s">
        <v>724</v>
      </c>
      <c r="B87" s="17" t="s">
        <v>61</v>
      </c>
      <c r="C87" s="17" t="s">
        <v>132</v>
      </c>
      <c r="D87" s="17" t="s">
        <v>645</v>
      </c>
      <c r="E87" s="17" t="s">
        <v>64</v>
      </c>
      <c r="F87" s="18">
        <f>F88+F90</f>
        <v>362.8</v>
      </c>
      <c r="G87" s="18">
        <f t="shared" ref="G87:H87" si="40">G88+G90</f>
        <v>0</v>
      </c>
      <c r="H87" s="18">
        <f t="shared" si="40"/>
        <v>362.8</v>
      </c>
    </row>
    <row r="88" spans="1:8" ht="32.4" hidden="1" customHeight="1" x14ac:dyDescent="0.25">
      <c r="A88" s="157" t="s">
        <v>85</v>
      </c>
      <c r="B88" s="17" t="s">
        <v>61</v>
      </c>
      <c r="C88" s="17" t="s">
        <v>132</v>
      </c>
      <c r="D88" s="17" t="s">
        <v>645</v>
      </c>
      <c r="E88" s="17" t="s">
        <v>480</v>
      </c>
      <c r="F88" s="18">
        <f>F89</f>
        <v>352.8</v>
      </c>
      <c r="G88" s="18">
        <f t="shared" ref="G88:H88" si="41">G89</f>
        <v>0</v>
      </c>
      <c r="H88" s="18">
        <f t="shared" si="41"/>
        <v>352.8</v>
      </c>
    </row>
    <row r="89" spans="1:8" ht="33.75" hidden="1" customHeight="1" x14ac:dyDescent="0.25">
      <c r="A89" s="157" t="s">
        <v>86</v>
      </c>
      <c r="B89" s="17" t="s">
        <v>61</v>
      </c>
      <c r="C89" s="17" t="s">
        <v>132</v>
      </c>
      <c r="D89" s="17" t="s">
        <v>645</v>
      </c>
      <c r="E89" s="17" t="s">
        <v>476</v>
      </c>
      <c r="F89" s="18">
        <v>352.8</v>
      </c>
      <c r="G89" s="5"/>
      <c r="H89" s="133">
        <f t="shared" si="34"/>
        <v>352.8</v>
      </c>
    </row>
    <row r="90" spans="1:8" ht="19.5" hidden="1" customHeight="1" x14ac:dyDescent="0.25">
      <c r="A90" s="103" t="s">
        <v>87</v>
      </c>
      <c r="B90" s="17" t="s">
        <v>61</v>
      </c>
      <c r="C90" s="17" t="s">
        <v>132</v>
      </c>
      <c r="D90" s="17" t="s">
        <v>645</v>
      </c>
      <c r="E90" s="17" t="s">
        <v>484</v>
      </c>
      <c r="F90" s="18">
        <f>F91</f>
        <v>10</v>
      </c>
      <c r="G90" s="18">
        <f t="shared" ref="G90:H90" si="42">G91</f>
        <v>0</v>
      </c>
      <c r="H90" s="18">
        <f t="shared" si="42"/>
        <v>10</v>
      </c>
    </row>
    <row r="91" spans="1:8" ht="21" hidden="1" customHeight="1" x14ac:dyDescent="0.25">
      <c r="A91" s="157" t="s">
        <v>88</v>
      </c>
      <c r="B91" s="17" t="s">
        <v>61</v>
      </c>
      <c r="C91" s="17" t="s">
        <v>132</v>
      </c>
      <c r="D91" s="17" t="s">
        <v>645</v>
      </c>
      <c r="E91" s="17" t="s">
        <v>506</v>
      </c>
      <c r="F91" s="18">
        <v>10</v>
      </c>
      <c r="G91" s="5"/>
      <c r="H91" s="133">
        <f t="shared" si="34"/>
        <v>10</v>
      </c>
    </row>
    <row r="92" spans="1:8" ht="21" hidden="1" customHeight="1" x14ac:dyDescent="0.25">
      <c r="A92" s="157" t="s">
        <v>893</v>
      </c>
      <c r="B92" s="17" t="s">
        <v>61</v>
      </c>
      <c r="C92" s="17" t="s">
        <v>132</v>
      </c>
      <c r="D92" s="17" t="s">
        <v>490</v>
      </c>
      <c r="E92" s="17" t="s">
        <v>64</v>
      </c>
      <c r="F92" s="18">
        <f t="shared" ref="F92:F95" si="43">F93</f>
        <v>0</v>
      </c>
      <c r="G92" s="5"/>
      <c r="H92" s="133">
        <f t="shared" si="34"/>
        <v>0</v>
      </c>
    </row>
    <row r="93" spans="1:8" ht="60.75" hidden="1" customHeight="1" x14ac:dyDescent="0.25">
      <c r="A93" s="157" t="s">
        <v>894</v>
      </c>
      <c r="B93" s="17" t="s">
        <v>61</v>
      </c>
      <c r="C93" s="17" t="s">
        <v>132</v>
      </c>
      <c r="D93" s="17" t="s">
        <v>492</v>
      </c>
      <c r="E93" s="17" t="s">
        <v>64</v>
      </c>
      <c r="F93" s="18">
        <f t="shared" si="43"/>
        <v>0</v>
      </c>
      <c r="G93" s="5"/>
      <c r="H93" s="133">
        <f t="shared" si="34"/>
        <v>0</v>
      </c>
    </row>
    <row r="94" spans="1:8" ht="58.5" hidden="1" customHeight="1" x14ac:dyDescent="0.25">
      <c r="A94" s="157" t="s">
        <v>895</v>
      </c>
      <c r="B94" s="17" t="s">
        <v>61</v>
      </c>
      <c r="C94" s="17" t="s">
        <v>132</v>
      </c>
      <c r="D94" s="17" t="s">
        <v>576</v>
      </c>
      <c r="E94" s="17" t="s">
        <v>64</v>
      </c>
      <c r="F94" s="18">
        <f t="shared" si="43"/>
        <v>0</v>
      </c>
      <c r="G94" s="5"/>
      <c r="H94" s="133">
        <f t="shared" si="34"/>
        <v>0</v>
      </c>
    </row>
    <row r="95" spans="1:8" ht="30.6" hidden="1" customHeight="1" x14ac:dyDescent="0.25">
      <c r="A95" s="157" t="s">
        <v>565</v>
      </c>
      <c r="B95" s="17" t="s">
        <v>61</v>
      </c>
      <c r="C95" s="17" t="s">
        <v>132</v>
      </c>
      <c r="D95" s="17" t="s">
        <v>576</v>
      </c>
      <c r="E95" s="17" t="s">
        <v>480</v>
      </c>
      <c r="F95" s="18">
        <f t="shared" si="43"/>
        <v>0</v>
      </c>
      <c r="G95" s="5"/>
      <c r="H95" s="133">
        <f t="shared" si="34"/>
        <v>0</v>
      </c>
    </row>
    <row r="96" spans="1:8" ht="34.200000000000003" hidden="1" customHeight="1" x14ac:dyDescent="0.25">
      <c r="A96" s="157" t="s">
        <v>86</v>
      </c>
      <c r="B96" s="17" t="s">
        <v>61</v>
      </c>
      <c r="C96" s="17" t="s">
        <v>132</v>
      </c>
      <c r="D96" s="17" t="s">
        <v>576</v>
      </c>
      <c r="E96" s="17" t="s">
        <v>476</v>
      </c>
      <c r="F96" s="18">
        <v>0</v>
      </c>
      <c r="G96" s="5"/>
      <c r="H96" s="133">
        <f t="shared" si="34"/>
        <v>0</v>
      </c>
    </row>
    <row r="97" spans="1:8" ht="78" hidden="1" customHeight="1" x14ac:dyDescent="0.25">
      <c r="A97" s="157" t="s">
        <v>682</v>
      </c>
      <c r="B97" s="17" t="s">
        <v>61</v>
      </c>
      <c r="C97" s="17" t="s">
        <v>132</v>
      </c>
      <c r="D97" s="6" t="s">
        <v>530</v>
      </c>
      <c r="E97" s="17" t="s">
        <v>64</v>
      </c>
      <c r="F97" s="133">
        <f t="shared" ref="F97:H100" si="44">F98</f>
        <v>3500</v>
      </c>
      <c r="G97" s="133">
        <f t="shared" si="44"/>
        <v>0</v>
      </c>
      <c r="H97" s="133">
        <f t="shared" si="44"/>
        <v>3500</v>
      </c>
    </row>
    <row r="98" spans="1:8" ht="47.25" hidden="1" customHeight="1" x14ac:dyDescent="0.25">
      <c r="A98" s="157" t="s">
        <v>725</v>
      </c>
      <c r="B98" s="17" t="s">
        <v>61</v>
      </c>
      <c r="C98" s="17" t="s">
        <v>132</v>
      </c>
      <c r="D98" s="6" t="s">
        <v>531</v>
      </c>
      <c r="E98" s="17" t="s">
        <v>64</v>
      </c>
      <c r="F98" s="133">
        <f t="shared" si="44"/>
        <v>3500</v>
      </c>
      <c r="G98" s="133">
        <f t="shared" si="44"/>
        <v>0</v>
      </c>
      <c r="H98" s="133">
        <f t="shared" si="44"/>
        <v>3500</v>
      </c>
    </row>
    <row r="99" spans="1:8" ht="48.75" hidden="1" customHeight="1" x14ac:dyDescent="0.25">
      <c r="A99" s="157" t="s">
        <v>532</v>
      </c>
      <c r="B99" s="17" t="s">
        <v>61</v>
      </c>
      <c r="C99" s="17" t="s">
        <v>132</v>
      </c>
      <c r="D99" s="6" t="s">
        <v>533</v>
      </c>
      <c r="E99" s="17" t="s">
        <v>64</v>
      </c>
      <c r="F99" s="133">
        <f t="shared" si="44"/>
        <v>3500</v>
      </c>
      <c r="G99" s="133">
        <f t="shared" si="44"/>
        <v>0</v>
      </c>
      <c r="H99" s="133">
        <f t="shared" si="44"/>
        <v>3500</v>
      </c>
    </row>
    <row r="100" spans="1:8" ht="32.25" hidden="1" customHeight="1" x14ac:dyDescent="0.25">
      <c r="A100" s="157" t="s">
        <v>85</v>
      </c>
      <c r="B100" s="17" t="s">
        <v>61</v>
      </c>
      <c r="C100" s="17">
        <v>13</v>
      </c>
      <c r="D100" s="6" t="s">
        <v>533</v>
      </c>
      <c r="E100" s="17">
        <v>200</v>
      </c>
      <c r="F100" s="133">
        <f t="shared" si="44"/>
        <v>3500</v>
      </c>
      <c r="G100" s="133">
        <f t="shared" si="44"/>
        <v>0</v>
      </c>
      <c r="H100" s="133">
        <f t="shared" si="44"/>
        <v>3500</v>
      </c>
    </row>
    <row r="101" spans="1:8" ht="32.25" hidden="1" customHeight="1" x14ac:dyDescent="0.25">
      <c r="A101" s="157" t="s">
        <v>86</v>
      </c>
      <c r="B101" s="17" t="s">
        <v>61</v>
      </c>
      <c r="C101" s="17">
        <v>13</v>
      </c>
      <c r="D101" s="6" t="s">
        <v>533</v>
      </c>
      <c r="E101" s="17">
        <v>240</v>
      </c>
      <c r="F101" s="133">
        <v>3500</v>
      </c>
      <c r="G101" s="5"/>
      <c r="H101" s="133">
        <f t="shared" si="34"/>
        <v>3500</v>
      </c>
    </row>
    <row r="102" spans="1:8" s="80" customFormat="1" ht="47.25" hidden="1" customHeight="1" x14ac:dyDescent="0.25">
      <c r="A102" s="157" t="s">
        <v>675</v>
      </c>
      <c r="B102" s="20" t="s">
        <v>61</v>
      </c>
      <c r="C102" s="20" t="s">
        <v>132</v>
      </c>
      <c r="D102" s="34" t="s">
        <v>608</v>
      </c>
      <c r="E102" s="20" t="s">
        <v>64</v>
      </c>
      <c r="F102" s="136">
        <f t="shared" ref="F102:H105" si="45">F103</f>
        <v>455</v>
      </c>
      <c r="G102" s="136">
        <f t="shared" si="45"/>
        <v>0</v>
      </c>
      <c r="H102" s="136">
        <f t="shared" si="45"/>
        <v>455</v>
      </c>
    </row>
    <row r="103" spans="1:8" s="80" customFormat="1" ht="74.25" hidden="1" customHeight="1" x14ac:dyDescent="0.25">
      <c r="A103" s="157" t="s">
        <v>610</v>
      </c>
      <c r="B103" s="20" t="s">
        <v>61</v>
      </c>
      <c r="C103" s="20" t="s">
        <v>132</v>
      </c>
      <c r="D103" s="34" t="s">
        <v>609</v>
      </c>
      <c r="E103" s="20" t="s">
        <v>64</v>
      </c>
      <c r="F103" s="136">
        <f t="shared" si="45"/>
        <v>455</v>
      </c>
      <c r="G103" s="136">
        <f t="shared" si="45"/>
        <v>0</v>
      </c>
      <c r="H103" s="136">
        <f t="shared" si="45"/>
        <v>455</v>
      </c>
    </row>
    <row r="104" spans="1:8" s="80" customFormat="1" ht="46.5" hidden="1" customHeight="1" x14ac:dyDescent="0.25">
      <c r="A104" s="157" t="s">
        <v>611</v>
      </c>
      <c r="B104" s="20" t="s">
        <v>61</v>
      </c>
      <c r="C104" s="20" t="s">
        <v>132</v>
      </c>
      <c r="D104" s="34" t="s">
        <v>612</v>
      </c>
      <c r="E104" s="20" t="s">
        <v>64</v>
      </c>
      <c r="F104" s="136">
        <f t="shared" si="45"/>
        <v>455</v>
      </c>
      <c r="G104" s="136">
        <f t="shared" si="45"/>
        <v>0</v>
      </c>
      <c r="H104" s="136">
        <f t="shared" si="45"/>
        <v>455</v>
      </c>
    </row>
    <row r="105" spans="1:8" s="80" customFormat="1" ht="32.25" hidden="1" customHeight="1" x14ac:dyDescent="0.25">
      <c r="A105" s="157" t="s">
        <v>85</v>
      </c>
      <c r="B105" s="20" t="s">
        <v>61</v>
      </c>
      <c r="C105" s="20">
        <v>13</v>
      </c>
      <c r="D105" s="34" t="s">
        <v>612</v>
      </c>
      <c r="E105" s="20">
        <v>200</v>
      </c>
      <c r="F105" s="136">
        <f t="shared" si="45"/>
        <v>455</v>
      </c>
      <c r="G105" s="136">
        <f t="shared" si="45"/>
        <v>0</v>
      </c>
      <c r="H105" s="136">
        <f t="shared" si="45"/>
        <v>455</v>
      </c>
    </row>
    <row r="106" spans="1:8" s="80" customFormat="1" ht="33.75" hidden="1" customHeight="1" x14ac:dyDescent="0.25">
      <c r="A106" s="157" t="s">
        <v>86</v>
      </c>
      <c r="B106" s="20" t="s">
        <v>61</v>
      </c>
      <c r="C106" s="20">
        <v>13</v>
      </c>
      <c r="D106" s="34" t="s">
        <v>612</v>
      </c>
      <c r="E106" s="20">
        <v>240</v>
      </c>
      <c r="F106" s="136">
        <v>455</v>
      </c>
      <c r="G106" s="156"/>
      <c r="H106" s="133">
        <f t="shared" si="34"/>
        <v>455</v>
      </c>
    </row>
    <row r="107" spans="1:8" s="80" customFormat="1" ht="48.75" hidden="1" customHeight="1" x14ac:dyDescent="0.25">
      <c r="A107" s="48" t="s">
        <v>646</v>
      </c>
      <c r="B107" s="17" t="s">
        <v>61</v>
      </c>
      <c r="C107" s="17">
        <v>13</v>
      </c>
      <c r="D107" s="35" t="s">
        <v>648</v>
      </c>
      <c r="E107" s="17" t="s">
        <v>64</v>
      </c>
      <c r="F107" s="133">
        <f t="shared" ref="F107:H110" si="46">F108</f>
        <v>5</v>
      </c>
      <c r="G107" s="133">
        <f t="shared" si="46"/>
        <v>0</v>
      </c>
      <c r="H107" s="133">
        <f t="shared" si="46"/>
        <v>5</v>
      </c>
    </row>
    <row r="108" spans="1:8" s="80" customFormat="1" ht="43.5" hidden="1" customHeight="1" x14ac:dyDescent="0.25">
      <c r="A108" s="48" t="s">
        <v>981</v>
      </c>
      <c r="B108" s="17" t="s">
        <v>61</v>
      </c>
      <c r="C108" s="17">
        <v>13</v>
      </c>
      <c r="D108" s="35" t="s">
        <v>649</v>
      </c>
      <c r="E108" s="17" t="s">
        <v>64</v>
      </c>
      <c r="F108" s="133">
        <f t="shared" si="46"/>
        <v>5</v>
      </c>
      <c r="G108" s="133">
        <f t="shared" si="46"/>
        <v>0</v>
      </c>
      <c r="H108" s="133">
        <f t="shared" si="46"/>
        <v>5</v>
      </c>
    </row>
    <row r="109" spans="1:8" s="80" customFormat="1" ht="47.25" hidden="1" customHeight="1" x14ac:dyDescent="0.25">
      <c r="A109" s="48" t="s">
        <v>647</v>
      </c>
      <c r="B109" s="17" t="s">
        <v>61</v>
      </c>
      <c r="C109" s="17">
        <v>13</v>
      </c>
      <c r="D109" s="35" t="s">
        <v>650</v>
      </c>
      <c r="E109" s="17" t="s">
        <v>64</v>
      </c>
      <c r="F109" s="133">
        <f t="shared" si="46"/>
        <v>5</v>
      </c>
      <c r="G109" s="133">
        <f t="shared" si="46"/>
        <v>0</v>
      </c>
      <c r="H109" s="133">
        <f t="shared" si="46"/>
        <v>5</v>
      </c>
    </row>
    <row r="110" spans="1:8" s="80" customFormat="1" ht="35.4" hidden="1" customHeight="1" x14ac:dyDescent="0.25">
      <c r="A110" s="48" t="s">
        <v>565</v>
      </c>
      <c r="B110" s="17" t="s">
        <v>61</v>
      </c>
      <c r="C110" s="17">
        <v>13</v>
      </c>
      <c r="D110" s="35" t="s">
        <v>650</v>
      </c>
      <c r="E110" s="17">
        <v>200</v>
      </c>
      <c r="F110" s="133">
        <f t="shared" si="46"/>
        <v>5</v>
      </c>
      <c r="G110" s="133">
        <f t="shared" si="46"/>
        <v>0</v>
      </c>
      <c r="H110" s="133">
        <f t="shared" si="46"/>
        <v>5</v>
      </c>
    </row>
    <row r="111" spans="1:8" s="80" customFormat="1" ht="35.4" hidden="1" customHeight="1" x14ac:dyDescent="0.25">
      <c r="A111" s="48" t="s">
        <v>86</v>
      </c>
      <c r="B111" s="17" t="s">
        <v>61</v>
      </c>
      <c r="C111" s="17">
        <v>13</v>
      </c>
      <c r="D111" s="35" t="s">
        <v>650</v>
      </c>
      <c r="E111" s="17">
        <v>240</v>
      </c>
      <c r="F111" s="133">
        <v>5</v>
      </c>
      <c r="G111" s="156"/>
      <c r="H111" s="133">
        <f t="shared" si="34"/>
        <v>5</v>
      </c>
    </row>
    <row r="112" spans="1:8" ht="31.5" hidden="1" customHeight="1" x14ac:dyDescent="0.25">
      <c r="A112" s="157" t="s">
        <v>109</v>
      </c>
      <c r="B112" s="17" t="s">
        <v>61</v>
      </c>
      <c r="C112" s="17">
        <v>13</v>
      </c>
      <c r="D112" s="6" t="s">
        <v>110</v>
      </c>
      <c r="E112" s="17" t="s">
        <v>64</v>
      </c>
      <c r="F112" s="133">
        <f>F113+F119</f>
        <v>7127.8</v>
      </c>
      <c r="G112" s="133">
        <f t="shared" ref="G112:H112" si="47">G113+G119</f>
        <v>0</v>
      </c>
      <c r="H112" s="133">
        <f t="shared" si="47"/>
        <v>7127.8</v>
      </c>
    </row>
    <row r="113" spans="1:8" ht="33" hidden="1" customHeight="1" x14ac:dyDescent="0.25">
      <c r="A113" s="157" t="s">
        <v>125</v>
      </c>
      <c r="B113" s="17" t="s">
        <v>61</v>
      </c>
      <c r="C113" s="17">
        <v>13</v>
      </c>
      <c r="D113" s="6" t="s">
        <v>126</v>
      </c>
      <c r="E113" s="17" t="s">
        <v>64</v>
      </c>
      <c r="F113" s="133">
        <f>F114</f>
        <v>764</v>
      </c>
      <c r="G113" s="133">
        <f t="shared" ref="G113:H113" si="48">G114</f>
        <v>0</v>
      </c>
      <c r="H113" s="133">
        <f t="shared" si="48"/>
        <v>764</v>
      </c>
    </row>
    <row r="114" spans="1:8" ht="60.75" hidden="1" customHeight="1" x14ac:dyDescent="0.25">
      <c r="A114" s="157" t="s">
        <v>127</v>
      </c>
      <c r="B114" s="17" t="s">
        <v>61</v>
      </c>
      <c r="C114" s="17">
        <v>13</v>
      </c>
      <c r="D114" s="6" t="s">
        <v>128</v>
      </c>
      <c r="E114" s="17" t="s">
        <v>64</v>
      </c>
      <c r="F114" s="133">
        <f>F115+F117</f>
        <v>764</v>
      </c>
      <c r="G114" s="133">
        <f t="shared" ref="G114:H114" si="49">G115+G117</f>
        <v>0</v>
      </c>
      <c r="H114" s="133">
        <f t="shared" si="49"/>
        <v>764</v>
      </c>
    </row>
    <row r="115" spans="1:8" ht="77.25" hidden="1" customHeight="1" x14ac:dyDescent="0.25">
      <c r="A115" s="157" t="s">
        <v>73</v>
      </c>
      <c r="B115" s="17" t="s">
        <v>61</v>
      </c>
      <c r="C115" s="17">
        <v>13</v>
      </c>
      <c r="D115" s="6" t="s">
        <v>128</v>
      </c>
      <c r="E115" s="17">
        <v>100</v>
      </c>
      <c r="F115" s="133">
        <f>F116</f>
        <v>731.7</v>
      </c>
      <c r="G115" s="133">
        <f t="shared" ref="G115:H115" si="50">G116</f>
        <v>0</v>
      </c>
      <c r="H115" s="133">
        <f t="shared" si="50"/>
        <v>731.7</v>
      </c>
    </row>
    <row r="116" spans="1:8" ht="32.25" hidden="1" customHeight="1" x14ac:dyDescent="0.25">
      <c r="A116" s="157" t="s">
        <v>74</v>
      </c>
      <c r="B116" s="17" t="s">
        <v>61</v>
      </c>
      <c r="C116" s="17">
        <v>13</v>
      </c>
      <c r="D116" s="6" t="s">
        <v>128</v>
      </c>
      <c r="E116" s="17">
        <v>120</v>
      </c>
      <c r="F116" s="133">
        <v>731.7</v>
      </c>
      <c r="G116" s="5"/>
      <c r="H116" s="133">
        <f t="shared" si="34"/>
        <v>731.7</v>
      </c>
    </row>
    <row r="117" spans="1:8" ht="32.25" hidden="1" customHeight="1" x14ac:dyDescent="0.25">
      <c r="A117" s="157" t="s">
        <v>85</v>
      </c>
      <c r="B117" s="17" t="s">
        <v>61</v>
      </c>
      <c r="C117" s="17">
        <v>13</v>
      </c>
      <c r="D117" s="6" t="s">
        <v>128</v>
      </c>
      <c r="E117" s="17">
        <v>200</v>
      </c>
      <c r="F117" s="133">
        <f>F118</f>
        <v>32.299999999999997</v>
      </c>
      <c r="G117" s="133">
        <f t="shared" ref="G117:H117" si="51">G118</f>
        <v>0</v>
      </c>
      <c r="H117" s="133">
        <f t="shared" si="51"/>
        <v>32.299999999999997</v>
      </c>
    </row>
    <row r="118" spans="1:8" ht="35.25" hidden="1" customHeight="1" x14ac:dyDescent="0.25">
      <c r="A118" s="157" t="s">
        <v>86</v>
      </c>
      <c r="B118" s="17" t="s">
        <v>61</v>
      </c>
      <c r="C118" s="17">
        <v>13</v>
      </c>
      <c r="D118" s="6" t="s">
        <v>128</v>
      </c>
      <c r="E118" s="17">
        <v>240</v>
      </c>
      <c r="F118" s="133">
        <v>32.299999999999997</v>
      </c>
      <c r="G118" s="5"/>
      <c r="H118" s="133">
        <f t="shared" si="34"/>
        <v>32.299999999999997</v>
      </c>
    </row>
    <row r="119" spans="1:8" ht="18.75" hidden="1" customHeight="1" x14ac:dyDescent="0.25">
      <c r="A119" s="157" t="s">
        <v>111</v>
      </c>
      <c r="B119" s="17" t="s">
        <v>61</v>
      </c>
      <c r="C119" s="17">
        <v>13</v>
      </c>
      <c r="D119" s="6" t="s">
        <v>112</v>
      </c>
      <c r="E119" s="17" t="s">
        <v>64</v>
      </c>
      <c r="F119" s="133">
        <f>F120+F128+F125</f>
        <v>6363.8</v>
      </c>
      <c r="G119" s="133">
        <f t="shared" ref="G119:H119" si="52">G120+G128+G125</f>
        <v>0</v>
      </c>
      <c r="H119" s="133">
        <f t="shared" si="52"/>
        <v>6363.8</v>
      </c>
    </row>
    <row r="120" spans="1:8" ht="60.75" hidden="1" customHeight="1" x14ac:dyDescent="0.25">
      <c r="A120" s="157" t="s">
        <v>617</v>
      </c>
      <c r="B120" s="17" t="s">
        <v>61</v>
      </c>
      <c r="C120" s="17">
        <v>13</v>
      </c>
      <c r="D120" s="6" t="s">
        <v>129</v>
      </c>
      <c r="E120" s="17" t="s">
        <v>64</v>
      </c>
      <c r="F120" s="133">
        <f>F121+F123</f>
        <v>5337</v>
      </c>
      <c r="G120" s="133">
        <f t="shared" ref="G120:H120" si="53">G121+G123</f>
        <v>0</v>
      </c>
      <c r="H120" s="133">
        <f t="shared" si="53"/>
        <v>5337</v>
      </c>
    </row>
    <row r="121" spans="1:8" ht="73.5" hidden="1" customHeight="1" x14ac:dyDescent="0.25">
      <c r="A121" s="157" t="s">
        <v>73</v>
      </c>
      <c r="B121" s="17" t="s">
        <v>61</v>
      </c>
      <c r="C121" s="17">
        <v>13</v>
      </c>
      <c r="D121" s="6" t="s">
        <v>129</v>
      </c>
      <c r="E121" s="17">
        <v>100</v>
      </c>
      <c r="F121" s="133">
        <f>F122</f>
        <v>4733.6000000000004</v>
      </c>
      <c r="G121" s="133">
        <f t="shared" ref="G121:H121" si="54">G122</f>
        <v>0</v>
      </c>
      <c r="H121" s="133">
        <f t="shared" si="54"/>
        <v>4733.6000000000004</v>
      </c>
    </row>
    <row r="122" spans="1:8" ht="19.5" hidden="1" customHeight="1" x14ac:dyDescent="0.25">
      <c r="A122" s="157" t="s">
        <v>130</v>
      </c>
      <c r="B122" s="17" t="s">
        <v>61</v>
      </c>
      <c r="C122" s="17">
        <v>13</v>
      </c>
      <c r="D122" s="6" t="s">
        <v>129</v>
      </c>
      <c r="E122" s="17">
        <v>110</v>
      </c>
      <c r="F122" s="133">
        <v>4733.6000000000004</v>
      </c>
      <c r="G122" s="5"/>
      <c r="H122" s="133">
        <f t="shared" si="34"/>
        <v>4733.6000000000004</v>
      </c>
    </row>
    <row r="123" spans="1:8" ht="30.75" hidden="1" customHeight="1" x14ac:dyDescent="0.25">
      <c r="A123" s="157" t="s">
        <v>85</v>
      </c>
      <c r="B123" s="17" t="s">
        <v>61</v>
      </c>
      <c r="C123" s="17">
        <v>13</v>
      </c>
      <c r="D123" s="6" t="s">
        <v>129</v>
      </c>
      <c r="E123" s="17">
        <v>200</v>
      </c>
      <c r="F123" s="133">
        <f>F124</f>
        <v>603.4</v>
      </c>
      <c r="G123" s="133">
        <f t="shared" ref="G123:H123" si="55">G124</f>
        <v>0</v>
      </c>
      <c r="H123" s="133">
        <f t="shared" si="55"/>
        <v>603.4</v>
      </c>
    </row>
    <row r="124" spans="1:8" ht="36" hidden="1" customHeight="1" x14ac:dyDescent="0.25">
      <c r="A124" s="157" t="s">
        <v>86</v>
      </c>
      <c r="B124" s="17" t="s">
        <v>61</v>
      </c>
      <c r="C124" s="17">
        <v>13</v>
      </c>
      <c r="D124" s="6" t="s">
        <v>129</v>
      </c>
      <c r="E124" s="17">
        <v>240</v>
      </c>
      <c r="F124" s="133">
        <v>603.4</v>
      </c>
      <c r="G124" s="5"/>
      <c r="H124" s="133">
        <f t="shared" si="34"/>
        <v>603.4</v>
      </c>
    </row>
    <row r="125" spans="1:8" ht="52.8" hidden="1" x14ac:dyDescent="0.25">
      <c r="A125" s="157" t="s">
        <v>615</v>
      </c>
      <c r="B125" s="17" t="s">
        <v>61</v>
      </c>
      <c r="C125" s="17" t="s">
        <v>132</v>
      </c>
      <c r="D125" s="17" t="s">
        <v>564</v>
      </c>
      <c r="E125" s="17" t="s">
        <v>64</v>
      </c>
      <c r="F125" s="126">
        <f>F126</f>
        <v>200</v>
      </c>
      <c r="G125" s="126">
        <f t="shared" ref="G125:H126" si="56">G126</f>
        <v>0</v>
      </c>
      <c r="H125" s="126">
        <f t="shared" si="56"/>
        <v>200</v>
      </c>
    </row>
    <row r="126" spans="1:8" ht="33" hidden="1" customHeight="1" x14ac:dyDescent="0.25">
      <c r="A126" s="157" t="s">
        <v>565</v>
      </c>
      <c r="B126" s="17" t="s">
        <v>61</v>
      </c>
      <c r="C126" s="17" t="s">
        <v>132</v>
      </c>
      <c r="D126" s="17" t="s">
        <v>564</v>
      </c>
      <c r="E126" s="17" t="s">
        <v>480</v>
      </c>
      <c r="F126" s="126">
        <f>F127</f>
        <v>200</v>
      </c>
      <c r="G126" s="126">
        <f t="shared" si="56"/>
        <v>0</v>
      </c>
      <c r="H126" s="126">
        <f t="shared" si="56"/>
        <v>200</v>
      </c>
    </row>
    <row r="127" spans="1:8" ht="30" hidden="1" customHeight="1" x14ac:dyDescent="0.25">
      <c r="A127" s="157" t="s">
        <v>86</v>
      </c>
      <c r="B127" s="17" t="s">
        <v>61</v>
      </c>
      <c r="C127" s="17" t="s">
        <v>132</v>
      </c>
      <c r="D127" s="17" t="s">
        <v>564</v>
      </c>
      <c r="E127" s="17" t="s">
        <v>476</v>
      </c>
      <c r="F127" s="126">
        <v>200</v>
      </c>
      <c r="G127" s="5"/>
      <c r="H127" s="133">
        <f t="shared" si="34"/>
        <v>200</v>
      </c>
    </row>
    <row r="128" spans="1:8" ht="31.5" hidden="1" customHeight="1" x14ac:dyDescent="0.25">
      <c r="A128" s="157" t="s">
        <v>534</v>
      </c>
      <c r="B128" s="17" t="s">
        <v>61</v>
      </c>
      <c r="C128" s="17" t="s">
        <v>132</v>
      </c>
      <c r="D128" s="6" t="s">
        <v>535</v>
      </c>
      <c r="E128" s="17" t="s">
        <v>64</v>
      </c>
      <c r="F128" s="133">
        <f>F129</f>
        <v>826.8</v>
      </c>
      <c r="G128" s="133">
        <f t="shared" ref="G128:H129" si="57">G129</f>
        <v>0</v>
      </c>
      <c r="H128" s="133">
        <f t="shared" si="57"/>
        <v>826.8</v>
      </c>
    </row>
    <row r="129" spans="1:8" ht="33" hidden="1" customHeight="1" x14ac:dyDescent="0.25">
      <c r="A129" s="157" t="s">
        <v>85</v>
      </c>
      <c r="B129" s="17" t="s">
        <v>61</v>
      </c>
      <c r="C129" s="17" t="s">
        <v>132</v>
      </c>
      <c r="D129" s="6" t="s">
        <v>535</v>
      </c>
      <c r="E129" s="17">
        <v>200</v>
      </c>
      <c r="F129" s="133">
        <f>F130</f>
        <v>826.8</v>
      </c>
      <c r="G129" s="133">
        <f t="shared" si="57"/>
        <v>0</v>
      </c>
      <c r="H129" s="133">
        <f t="shared" si="57"/>
        <v>826.8</v>
      </c>
    </row>
    <row r="130" spans="1:8" ht="36.75" hidden="1" customHeight="1" x14ac:dyDescent="0.25">
      <c r="A130" s="157" t="s">
        <v>86</v>
      </c>
      <c r="B130" s="17" t="s">
        <v>61</v>
      </c>
      <c r="C130" s="17" t="s">
        <v>132</v>
      </c>
      <c r="D130" s="6" t="s">
        <v>535</v>
      </c>
      <c r="E130" s="17">
        <v>240</v>
      </c>
      <c r="F130" s="133">
        <v>826.8</v>
      </c>
      <c r="G130" s="5"/>
      <c r="H130" s="133">
        <f t="shared" si="34"/>
        <v>826.8</v>
      </c>
    </row>
    <row r="131" spans="1:8" s="81" customFormat="1" ht="19.5" hidden="1" customHeight="1" x14ac:dyDescent="0.25">
      <c r="A131" s="42" t="s">
        <v>133</v>
      </c>
      <c r="B131" s="32" t="s">
        <v>66</v>
      </c>
      <c r="C131" s="32" t="s">
        <v>62</v>
      </c>
      <c r="D131" s="33" t="s">
        <v>63</v>
      </c>
      <c r="E131" s="32" t="s">
        <v>64</v>
      </c>
      <c r="F131" s="100">
        <f t="shared" ref="F131:H136" si="58">F132</f>
        <v>2715</v>
      </c>
      <c r="G131" s="100">
        <f t="shared" si="58"/>
        <v>0</v>
      </c>
      <c r="H131" s="100">
        <f t="shared" si="58"/>
        <v>2715</v>
      </c>
    </row>
    <row r="132" spans="1:8" ht="20.25" hidden="1" customHeight="1" x14ac:dyDescent="0.25">
      <c r="A132" s="157" t="s">
        <v>134</v>
      </c>
      <c r="B132" s="17" t="s">
        <v>66</v>
      </c>
      <c r="C132" s="17" t="s">
        <v>78</v>
      </c>
      <c r="D132" s="6" t="s">
        <v>63</v>
      </c>
      <c r="E132" s="17" t="s">
        <v>64</v>
      </c>
      <c r="F132" s="133">
        <f t="shared" si="58"/>
        <v>2715</v>
      </c>
      <c r="G132" s="133">
        <f t="shared" si="58"/>
        <v>0</v>
      </c>
      <c r="H132" s="133">
        <f t="shared" si="58"/>
        <v>2715</v>
      </c>
    </row>
    <row r="133" spans="1:8" ht="33" hidden="1" customHeight="1" x14ac:dyDescent="0.25">
      <c r="A133" s="157" t="s">
        <v>109</v>
      </c>
      <c r="B133" s="17" t="s">
        <v>66</v>
      </c>
      <c r="C133" s="17" t="s">
        <v>78</v>
      </c>
      <c r="D133" s="6" t="s">
        <v>110</v>
      </c>
      <c r="E133" s="17" t="s">
        <v>64</v>
      </c>
      <c r="F133" s="133">
        <f t="shared" si="58"/>
        <v>2715</v>
      </c>
      <c r="G133" s="133">
        <f t="shared" si="58"/>
        <v>0</v>
      </c>
      <c r="H133" s="133">
        <f t="shared" si="58"/>
        <v>2715</v>
      </c>
    </row>
    <row r="134" spans="1:8" ht="32.25" hidden="1" customHeight="1" x14ac:dyDescent="0.25">
      <c r="A134" s="157" t="s">
        <v>125</v>
      </c>
      <c r="B134" s="17" t="s">
        <v>66</v>
      </c>
      <c r="C134" s="17" t="s">
        <v>78</v>
      </c>
      <c r="D134" s="6" t="s">
        <v>126</v>
      </c>
      <c r="E134" s="17" t="s">
        <v>64</v>
      </c>
      <c r="F134" s="133">
        <f t="shared" si="58"/>
        <v>2715</v>
      </c>
      <c r="G134" s="133">
        <f t="shared" si="58"/>
        <v>0</v>
      </c>
      <c r="H134" s="133">
        <f t="shared" si="58"/>
        <v>2715</v>
      </c>
    </row>
    <row r="135" spans="1:8" ht="43.2" hidden="1" customHeight="1" x14ac:dyDescent="0.25">
      <c r="A135" s="9" t="s">
        <v>1030</v>
      </c>
      <c r="B135" s="17" t="s">
        <v>66</v>
      </c>
      <c r="C135" s="17" t="s">
        <v>78</v>
      </c>
      <c r="D135" s="6" t="s">
        <v>135</v>
      </c>
      <c r="E135" s="17" t="s">
        <v>64</v>
      </c>
      <c r="F135" s="133">
        <f t="shared" si="58"/>
        <v>2715</v>
      </c>
      <c r="G135" s="133">
        <f t="shared" si="58"/>
        <v>0</v>
      </c>
      <c r="H135" s="133">
        <f t="shared" si="58"/>
        <v>2715</v>
      </c>
    </row>
    <row r="136" spans="1:8" ht="19.5" hidden="1" customHeight="1" x14ac:dyDescent="0.25">
      <c r="A136" s="157" t="s">
        <v>136</v>
      </c>
      <c r="B136" s="17" t="s">
        <v>66</v>
      </c>
      <c r="C136" s="17" t="s">
        <v>78</v>
      </c>
      <c r="D136" s="6" t="s">
        <v>135</v>
      </c>
      <c r="E136" s="17">
        <v>500</v>
      </c>
      <c r="F136" s="133">
        <f t="shared" si="58"/>
        <v>2715</v>
      </c>
      <c r="G136" s="133">
        <f t="shared" si="58"/>
        <v>0</v>
      </c>
      <c r="H136" s="133">
        <f t="shared" si="58"/>
        <v>2715</v>
      </c>
    </row>
    <row r="137" spans="1:8" ht="17.25" hidden="1" customHeight="1" x14ac:dyDescent="0.25">
      <c r="A137" s="157" t="s">
        <v>137</v>
      </c>
      <c r="B137" s="17" t="s">
        <v>66</v>
      </c>
      <c r="C137" s="17" t="s">
        <v>78</v>
      </c>
      <c r="D137" s="6" t="s">
        <v>135</v>
      </c>
      <c r="E137" s="17">
        <v>530</v>
      </c>
      <c r="F137" s="133">
        <v>2715</v>
      </c>
      <c r="G137" s="5"/>
      <c r="H137" s="133">
        <f t="shared" ref="H137:H196" si="59">F137+G137</f>
        <v>2715</v>
      </c>
    </row>
    <row r="138" spans="1:8" ht="31.5" hidden="1" customHeight="1" x14ac:dyDescent="0.25">
      <c r="A138" s="42" t="s">
        <v>138</v>
      </c>
      <c r="B138" s="32" t="s">
        <v>78</v>
      </c>
      <c r="C138" s="32" t="s">
        <v>62</v>
      </c>
      <c r="D138" s="33" t="s">
        <v>63</v>
      </c>
      <c r="E138" s="32" t="s">
        <v>64</v>
      </c>
      <c r="F138" s="100">
        <f>F139+F161</f>
        <v>5413.7999999999993</v>
      </c>
      <c r="G138" s="100">
        <f t="shared" ref="G138:H138" si="60">G139+G161</f>
        <v>0</v>
      </c>
      <c r="H138" s="100">
        <f t="shared" si="60"/>
        <v>5413.7999999999993</v>
      </c>
    </row>
    <row r="139" spans="1:8" ht="39.6" hidden="1" x14ac:dyDescent="0.25">
      <c r="A139" s="157" t="s">
        <v>139</v>
      </c>
      <c r="B139" s="17" t="s">
        <v>78</v>
      </c>
      <c r="C139" s="17" t="s">
        <v>140</v>
      </c>
      <c r="D139" s="6" t="s">
        <v>63</v>
      </c>
      <c r="E139" s="17" t="s">
        <v>64</v>
      </c>
      <c r="F139" s="133">
        <f>F140</f>
        <v>3790.8999999999996</v>
      </c>
      <c r="G139" s="133">
        <f t="shared" ref="G139:H139" si="61">G140</f>
        <v>0</v>
      </c>
      <c r="H139" s="133">
        <f t="shared" si="61"/>
        <v>3790.8999999999996</v>
      </c>
    </row>
    <row r="140" spans="1:8" ht="60" hidden="1" customHeight="1" x14ac:dyDescent="0.25">
      <c r="A140" s="157" t="s">
        <v>683</v>
      </c>
      <c r="B140" s="17" t="s">
        <v>78</v>
      </c>
      <c r="C140" s="17" t="s">
        <v>140</v>
      </c>
      <c r="D140" s="6" t="s">
        <v>141</v>
      </c>
      <c r="E140" s="17" t="s">
        <v>64</v>
      </c>
      <c r="F140" s="133">
        <f>F141+F152</f>
        <v>3790.8999999999996</v>
      </c>
      <c r="G140" s="133">
        <f t="shared" ref="G140:H140" si="62">G141+G152</f>
        <v>0</v>
      </c>
      <c r="H140" s="133">
        <f t="shared" si="62"/>
        <v>3790.8999999999996</v>
      </c>
    </row>
    <row r="141" spans="1:8" ht="61.5" hidden="1" customHeight="1" x14ac:dyDescent="0.25">
      <c r="A141" s="157" t="s">
        <v>387</v>
      </c>
      <c r="B141" s="17" t="s">
        <v>78</v>
      </c>
      <c r="C141" s="17" t="s">
        <v>140</v>
      </c>
      <c r="D141" s="6" t="s">
        <v>142</v>
      </c>
      <c r="E141" s="17" t="s">
        <v>64</v>
      </c>
      <c r="F141" s="133">
        <f>F142</f>
        <v>438</v>
      </c>
      <c r="G141" s="133">
        <f t="shared" ref="G141:H141" si="63">G142</f>
        <v>0</v>
      </c>
      <c r="H141" s="133">
        <f t="shared" si="63"/>
        <v>438</v>
      </c>
    </row>
    <row r="142" spans="1:8" ht="45" hidden="1" customHeight="1" x14ac:dyDescent="0.25">
      <c r="A142" s="157" t="s">
        <v>143</v>
      </c>
      <c r="B142" s="17" t="s">
        <v>78</v>
      </c>
      <c r="C142" s="17" t="s">
        <v>140</v>
      </c>
      <c r="D142" s="6" t="s">
        <v>144</v>
      </c>
      <c r="E142" s="17" t="s">
        <v>64</v>
      </c>
      <c r="F142" s="133">
        <f>F143+F146+F149</f>
        <v>438</v>
      </c>
      <c r="G142" s="133">
        <f t="shared" ref="G142:H142" si="64">G143+G146+G149</f>
        <v>0</v>
      </c>
      <c r="H142" s="133">
        <f t="shared" si="64"/>
        <v>438</v>
      </c>
    </row>
    <row r="143" spans="1:8" ht="33" hidden="1" customHeight="1" x14ac:dyDescent="0.25">
      <c r="A143" s="157" t="s">
        <v>145</v>
      </c>
      <c r="B143" s="17" t="s">
        <v>78</v>
      </c>
      <c r="C143" s="17" t="s">
        <v>140</v>
      </c>
      <c r="D143" s="6" t="s">
        <v>146</v>
      </c>
      <c r="E143" s="17" t="s">
        <v>64</v>
      </c>
      <c r="F143" s="133">
        <f>F144</f>
        <v>10</v>
      </c>
      <c r="G143" s="133">
        <f t="shared" ref="G143:H144" si="65">G144</f>
        <v>0</v>
      </c>
      <c r="H143" s="133">
        <f t="shared" si="65"/>
        <v>10</v>
      </c>
    </row>
    <row r="144" spans="1:8" ht="31.5" hidden="1" customHeight="1" x14ac:dyDescent="0.25">
      <c r="A144" s="157" t="s">
        <v>85</v>
      </c>
      <c r="B144" s="17" t="s">
        <v>78</v>
      </c>
      <c r="C144" s="17" t="s">
        <v>140</v>
      </c>
      <c r="D144" s="6" t="s">
        <v>146</v>
      </c>
      <c r="E144" s="17">
        <v>200</v>
      </c>
      <c r="F144" s="133">
        <f>F145</f>
        <v>10</v>
      </c>
      <c r="G144" s="133">
        <f t="shared" si="65"/>
        <v>0</v>
      </c>
      <c r="H144" s="133">
        <f t="shared" si="65"/>
        <v>10</v>
      </c>
    </row>
    <row r="145" spans="1:8" ht="34.5" hidden="1" customHeight="1" x14ac:dyDescent="0.25">
      <c r="A145" s="157" t="s">
        <v>86</v>
      </c>
      <c r="B145" s="17" t="s">
        <v>78</v>
      </c>
      <c r="C145" s="17" t="s">
        <v>140</v>
      </c>
      <c r="D145" s="6" t="s">
        <v>146</v>
      </c>
      <c r="E145" s="17">
        <v>240</v>
      </c>
      <c r="F145" s="133">
        <v>10</v>
      </c>
      <c r="G145" s="5"/>
      <c r="H145" s="133">
        <f t="shared" si="59"/>
        <v>10</v>
      </c>
    </row>
    <row r="146" spans="1:8" ht="52.8" hidden="1" x14ac:dyDescent="0.25">
      <c r="A146" s="157" t="s">
        <v>147</v>
      </c>
      <c r="B146" s="17" t="s">
        <v>78</v>
      </c>
      <c r="C146" s="17" t="s">
        <v>140</v>
      </c>
      <c r="D146" s="6" t="s">
        <v>148</v>
      </c>
      <c r="E146" s="17" t="s">
        <v>64</v>
      </c>
      <c r="F146" s="133">
        <f>F147</f>
        <v>70</v>
      </c>
      <c r="G146" s="133">
        <f t="shared" ref="G146:H147" si="66">G147</f>
        <v>0</v>
      </c>
      <c r="H146" s="133">
        <f t="shared" si="66"/>
        <v>70</v>
      </c>
    </row>
    <row r="147" spans="1:8" ht="26.4" hidden="1" x14ac:dyDescent="0.25">
      <c r="A147" s="157" t="s">
        <v>85</v>
      </c>
      <c r="B147" s="17" t="s">
        <v>78</v>
      </c>
      <c r="C147" s="17" t="s">
        <v>140</v>
      </c>
      <c r="D147" s="6" t="s">
        <v>148</v>
      </c>
      <c r="E147" s="17">
        <v>200</v>
      </c>
      <c r="F147" s="133">
        <f>F148</f>
        <v>70</v>
      </c>
      <c r="G147" s="133">
        <f t="shared" si="66"/>
        <v>0</v>
      </c>
      <c r="H147" s="133">
        <f t="shared" si="66"/>
        <v>70</v>
      </c>
    </row>
    <row r="148" spans="1:8" ht="36.75" hidden="1" customHeight="1" x14ac:dyDescent="0.25">
      <c r="A148" s="157" t="s">
        <v>86</v>
      </c>
      <c r="B148" s="17" t="s">
        <v>78</v>
      </c>
      <c r="C148" s="17" t="s">
        <v>140</v>
      </c>
      <c r="D148" s="6" t="s">
        <v>148</v>
      </c>
      <c r="E148" s="17">
        <v>240</v>
      </c>
      <c r="F148" s="133">
        <v>70</v>
      </c>
      <c r="G148" s="5"/>
      <c r="H148" s="133">
        <f t="shared" si="59"/>
        <v>70</v>
      </c>
    </row>
    <row r="149" spans="1:8" ht="45.75" hidden="1" customHeight="1" x14ac:dyDescent="0.25">
      <c r="A149" s="45" t="s">
        <v>832</v>
      </c>
      <c r="B149" s="17" t="s">
        <v>78</v>
      </c>
      <c r="C149" s="17" t="s">
        <v>140</v>
      </c>
      <c r="D149" s="17" t="s">
        <v>150</v>
      </c>
      <c r="E149" s="17" t="s">
        <v>64</v>
      </c>
      <c r="F149" s="133">
        <f>F150</f>
        <v>358</v>
      </c>
      <c r="G149" s="133">
        <f t="shared" ref="G149:H150" si="67">G150</f>
        <v>0</v>
      </c>
      <c r="H149" s="133">
        <f t="shared" si="67"/>
        <v>358</v>
      </c>
    </row>
    <row r="150" spans="1:8" ht="36.75" hidden="1" customHeight="1" x14ac:dyDescent="0.25">
      <c r="A150" s="157" t="s">
        <v>85</v>
      </c>
      <c r="B150" s="17" t="s">
        <v>78</v>
      </c>
      <c r="C150" s="17" t="s">
        <v>140</v>
      </c>
      <c r="D150" s="17" t="s">
        <v>150</v>
      </c>
      <c r="E150" s="17">
        <v>200</v>
      </c>
      <c r="F150" s="133">
        <f>F151</f>
        <v>358</v>
      </c>
      <c r="G150" s="133">
        <f t="shared" si="67"/>
        <v>0</v>
      </c>
      <c r="H150" s="133">
        <f t="shared" si="67"/>
        <v>358</v>
      </c>
    </row>
    <row r="151" spans="1:8" ht="33" hidden="1" customHeight="1" x14ac:dyDescent="0.25">
      <c r="A151" s="157" t="s">
        <v>86</v>
      </c>
      <c r="B151" s="17" t="s">
        <v>78</v>
      </c>
      <c r="C151" s="17" t="s">
        <v>140</v>
      </c>
      <c r="D151" s="17" t="s">
        <v>150</v>
      </c>
      <c r="E151" s="17">
        <v>240</v>
      </c>
      <c r="F151" s="133">
        <v>358</v>
      </c>
      <c r="G151" s="5"/>
      <c r="H151" s="133">
        <f t="shared" si="59"/>
        <v>358</v>
      </c>
    </row>
    <row r="152" spans="1:8" ht="77.25" hidden="1" customHeight="1" x14ac:dyDescent="0.25">
      <c r="A152" s="157" t="s">
        <v>676</v>
      </c>
      <c r="B152" s="17" t="s">
        <v>78</v>
      </c>
      <c r="C152" s="17" t="s">
        <v>140</v>
      </c>
      <c r="D152" s="6" t="s">
        <v>151</v>
      </c>
      <c r="E152" s="17" t="s">
        <v>64</v>
      </c>
      <c r="F152" s="133">
        <f>F153</f>
        <v>3352.8999999999996</v>
      </c>
      <c r="G152" s="133">
        <f t="shared" ref="G152:H153" si="68">G153</f>
        <v>0</v>
      </c>
      <c r="H152" s="133">
        <f t="shared" si="68"/>
        <v>3352.8999999999996</v>
      </c>
    </row>
    <row r="153" spans="1:8" ht="48.75" hidden="1" customHeight="1" x14ac:dyDescent="0.25">
      <c r="A153" s="157" t="s">
        <v>152</v>
      </c>
      <c r="B153" s="17" t="s">
        <v>78</v>
      </c>
      <c r="C153" s="17" t="s">
        <v>140</v>
      </c>
      <c r="D153" s="6" t="s">
        <v>153</v>
      </c>
      <c r="E153" s="17" t="s">
        <v>64</v>
      </c>
      <c r="F153" s="133">
        <f>F154</f>
        <v>3352.8999999999996</v>
      </c>
      <c r="G153" s="133">
        <f t="shared" si="68"/>
        <v>0</v>
      </c>
      <c r="H153" s="133">
        <f t="shared" si="68"/>
        <v>3352.8999999999996</v>
      </c>
    </row>
    <row r="154" spans="1:8" ht="33.75" hidden="1" customHeight="1" x14ac:dyDescent="0.25">
      <c r="A154" s="157" t="s">
        <v>154</v>
      </c>
      <c r="B154" s="17" t="s">
        <v>78</v>
      </c>
      <c r="C154" s="17" t="s">
        <v>140</v>
      </c>
      <c r="D154" s="6" t="s">
        <v>155</v>
      </c>
      <c r="E154" s="17" t="s">
        <v>64</v>
      </c>
      <c r="F154" s="133">
        <f>F155+F157+F159</f>
        <v>3352.8999999999996</v>
      </c>
      <c r="G154" s="133">
        <f t="shared" ref="G154:H154" si="69">G155+G157+G159</f>
        <v>0</v>
      </c>
      <c r="H154" s="133">
        <f t="shared" si="69"/>
        <v>3352.8999999999996</v>
      </c>
    </row>
    <row r="155" spans="1:8" ht="78" hidden="1" customHeight="1" x14ac:dyDescent="0.25">
      <c r="A155" s="157" t="s">
        <v>156</v>
      </c>
      <c r="B155" s="17" t="s">
        <v>78</v>
      </c>
      <c r="C155" s="17" t="s">
        <v>140</v>
      </c>
      <c r="D155" s="6" t="s">
        <v>155</v>
      </c>
      <c r="E155" s="17">
        <v>100</v>
      </c>
      <c r="F155" s="133">
        <f>F156</f>
        <v>2955.2</v>
      </c>
      <c r="G155" s="133">
        <f t="shared" ref="G155:H155" si="70">G156</f>
        <v>0</v>
      </c>
      <c r="H155" s="133">
        <f t="shared" si="70"/>
        <v>2955.2</v>
      </c>
    </row>
    <row r="156" spans="1:8" ht="21.6" hidden="1" customHeight="1" x14ac:dyDescent="0.25">
      <c r="A156" s="157" t="s">
        <v>130</v>
      </c>
      <c r="B156" s="17" t="s">
        <v>78</v>
      </c>
      <c r="C156" s="17" t="s">
        <v>140</v>
      </c>
      <c r="D156" s="6" t="s">
        <v>155</v>
      </c>
      <c r="E156" s="17">
        <v>110</v>
      </c>
      <c r="F156" s="133">
        <v>2955.2</v>
      </c>
      <c r="G156" s="5"/>
      <c r="H156" s="133">
        <f t="shared" si="59"/>
        <v>2955.2</v>
      </c>
    </row>
    <row r="157" spans="1:8" ht="26.4" hidden="1" x14ac:dyDescent="0.25">
      <c r="A157" s="157" t="s">
        <v>85</v>
      </c>
      <c r="B157" s="17" t="s">
        <v>78</v>
      </c>
      <c r="C157" s="17" t="s">
        <v>140</v>
      </c>
      <c r="D157" s="6" t="s">
        <v>155</v>
      </c>
      <c r="E157" s="17">
        <v>200</v>
      </c>
      <c r="F157" s="133">
        <f>F158</f>
        <v>396.7</v>
      </c>
      <c r="G157" s="133">
        <f t="shared" ref="G157:H157" si="71">G158</f>
        <v>0</v>
      </c>
      <c r="H157" s="133">
        <f t="shared" si="71"/>
        <v>396.7</v>
      </c>
    </row>
    <row r="158" spans="1:8" ht="33.75" hidden="1" customHeight="1" x14ac:dyDescent="0.25">
      <c r="A158" s="157" t="s">
        <v>86</v>
      </c>
      <c r="B158" s="17" t="s">
        <v>78</v>
      </c>
      <c r="C158" s="17" t="s">
        <v>140</v>
      </c>
      <c r="D158" s="6" t="s">
        <v>155</v>
      </c>
      <c r="E158" s="17">
        <v>240</v>
      </c>
      <c r="F158" s="133">
        <v>396.7</v>
      </c>
      <c r="G158" s="5"/>
      <c r="H158" s="133">
        <f t="shared" si="59"/>
        <v>396.7</v>
      </c>
    </row>
    <row r="159" spans="1:8" ht="18" hidden="1" customHeight="1" x14ac:dyDescent="0.25">
      <c r="A159" s="157" t="s">
        <v>87</v>
      </c>
      <c r="B159" s="17" t="s">
        <v>78</v>
      </c>
      <c r="C159" s="17" t="s">
        <v>140</v>
      </c>
      <c r="D159" s="6" t="s">
        <v>155</v>
      </c>
      <c r="E159" s="17">
        <v>800</v>
      </c>
      <c r="F159" s="133">
        <f>F160</f>
        <v>1</v>
      </c>
      <c r="G159" s="133">
        <f t="shared" ref="G159:H159" si="72">G160</f>
        <v>0</v>
      </c>
      <c r="H159" s="133">
        <f t="shared" si="72"/>
        <v>1</v>
      </c>
    </row>
    <row r="160" spans="1:8" ht="18" hidden="1" customHeight="1" x14ac:dyDescent="0.25">
      <c r="A160" s="157" t="s">
        <v>88</v>
      </c>
      <c r="B160" s="17" t="s">
        <v>78</v>
      </c>
      <c r="C160" s="17" t="s">
        <v>140</v>
      </c>
      <c r="D160" s="6" t="s">
        <v>155</v>
      </c>
      <c r="E160" s="17">
        <v>850</v>
      </c>
      <c r="F160" s="133">
        <v>1</v>
      </c>
      <c r="G160" s="5"/>
      <c r="H160" s="133">
        <f t="shared" si="59"/>
        <v>1</v>
      </c>
    </row>
    <row r="161" spans="1:8" ht="33" hidden="1" customHeight="1" x14ac:dyDescent="0.25">
      <c r="A161" s="157" t="s">
        <v>157</v>
      </c>
      <c r="B161" s="17" t="s">
        <v>78</v>
      </c>
      <c r="C161" s="17" t="s">
        <v>158</v>
      </c>
      <c r="D161" s="6" t="s">
        <v>63</v>
      </c>
      <c r="E161" s="17" t="s">
        <v>64</v>
      </c>
      <c r="F161" s="133">
        <f>F162+F173+F178+F187</f>
        <v>1622.9</v>
      </c>
      <c r="G161" s="133">
        <f t="shared" ref="G161:H161" si="73">G162+G173+G178+G187</f>
        <v>0</v>
      </c>
      <c r="H161" s="133">
        <f t="shared" si="73"/>
        <v>1622.9</v>
      </c>
    </row>
    <row r="162" spans="1:8" ht="39.6" hidden="1" x14ac:dyDescent="0.25">
      <c r="A162" s="157" t="s">
        <v>652</v>
      </c>
      <c r="B162" s="17" t="s">
        <v>78</v>
      </c>
      <c r="C162" s="17" t="s">
        <v>158</v>
      </c>
      <c r="D162" s="6" t="s">
        <v>159</v>
      </c>
      <c r="E162" s="17" t="s">
        <v>64</v>
      </c>
      <c r="F162" s="133">
        <f>F163+F168</f>
        <v>904.9</v>
      </c>
      <c r="G162" s="133">
        <f t="shared" ref="G162:H162" si="74">G163+G168</f>
        <v>0</v>
      </c>
      <c r="H162" s="133">
        <f t="shared" si="74"/>
        <v>904.9</v>
      </c>
    </row>
    <row r="163" spans="1:8" ht="46.5" hidden="1" customHeight="1" x14ac:dyDescent="0.25">
      <c r="A163" s="157" t="s">
        <v>160</v>
      </c>
      <c r="B163" s="17" t="s">
        <v>78</v>
      </c>
      <c r="C163" s="17" t="s">
        <v>158</v>
      </c>
      <c r="D163" s="6" t="s">
        <v>161</v>
      </c>
      <c r="E163" s="17" t="s">
        <v>64</v>
      </c>
      <c r="F163" s="133">
        <f t="shared" ref="F163:H166" si="75">F164</f>
        <v>884.9</v>
      </c>
      <c r="G163" s="133">
        <f t="shared" si="75"/>
        <v>0</v>
      </c>
      <c r="H163" s="133">
        <f t="shared" si="75"/>
        <v>884.9</v>
      </c>
    </row>
    <row r="164" spans="1:8" ht="45.6" hidden="1" customHeight="1" x14ac:dyDescent="0.25">
      <c r="A164" s="157" t="s">
        <v>162</v>
      </c>
      <c r="B164" s="17" t="s">
        <v>78</v>
      </c>
      <c r="C164" s="17" t="s">
        <v>158</v>
      </c>
      <c r="D164" s="6" t="s">
        <v>163</v>
      </c>
      <c r="E164" s="17" t="s">
        <v>64</v>
      </c>
      <c r="F164" s="133">
        <f t="shared" si="75"/>
        <v>884.9</v>
      </c>
      <c r="G164" s="133">
        <f t="shared" si="75"/>
        <v>0</v>
      </c>
      <c r="H164" s="133">
        <f t="shared" si="75"/>
        <v>884.9</v>
      </c>
    </row>
    <row r="165" spans="1:8" ht="39.6" hidden="1" x14ac:dyDescent="0.25">
      <c r="A165" s="157" t="s">
        <v>164</v>
      </c>
      <c r="B165" s="17" t="s">
        <v>78</v>
      </c>
      <c r="C165" s="17" t="s">
        <v>158</v>
      </c>
      <c r="D165" s="6" t="s">
        <v>165</v>
      </c>
      <c r="E165" s="17" t="s">
        <v>64</v>
      </c>
      <c r="F165" s="133">
        <f t="shared" si="75"/>
        <v>884.9</v>
      </c>
      <c r="G165" s="133">
        <f t="shared" si="75"/>
        <v>0</v>
      </c>
      <c r="H165" s="133">
        <f t="shared" si="75"/>
        <v>884.9</v>
      </c>
    </row>
    <row r="166" spans="1:8" ht="35.25" hidden="1" customHeight="1" x14ac:dyDescent="0.25">
      <c r="A166" s="157" t="s">
        <v>166</v>
      </c>
      <c r="B166" s="17" t="s">
        <v>78</v>
      </c>
      <c r="C166" s="17" t="s">
        <v>158</v>
      </c>
      <c r="D166" s="6" t="s">
        <v>165</v>
      </c>
      <c r="E166" s="17">
        <v>600</v>
      </c>
      <c r="F166" s="133">
        <f t="shared" si="75"/>
        <v>884.9</v>
      </c>
      <c r="G166" s="133">
        <f t="shared" si="75"/>
        <v>0</v>
      </c>
      <c r="H166" s="133">
        <f t="shared" si="75"/>
        <v>884.9</v>
      </c>
    </row>
    <row r="167" spans="1:8" ht="17.25" hidden="1" customHeight="1" x14ac:dyDescent="0.25">
      <c r="A167" s="157" t="s">
        <v>167</v>
      </c>
      <c r="B167" s="17" t="s">
        <v>78</v>
      </c>
      <c r="C167" s="17" t="s">
        <v>158</v>
      </c>
      <c r="D167" s="6" t="s">
        <v>165</v>
      </c>
      <c r="E167" s="17">
        <v>610</v>
      </c>
      <c r="F167" s="133">
        <v>884.9</v>
      </c>
      <c r="G167" s="5"/>
      <c r="H167" s="133">
        <f t="shared" si="59"/>
        <v>884.9</v>
      </c>
    </row>
    <row r="168" spans="1:8" ht="45" hidden="1" customHeight="1" x14ac:dyDescent="0.25">
      <c r="A168" s="157" t="s">
        <v>477</v>
      </c>
      <c r="B168" s="17" t="s">
        <v>78</v>
      </c>
      <c r="C168" s="17" t="s">
        <v>158</v>
      </c>
      <c r="D168" s="6" t="s">
        <v>481</v>
      </c>
      <c r="E168" s="17" t="s">
        <v>64</v>
      </c>
      <c r="F168" s="133">
        <f t="shared" ref="F168:H171" si="76">F169</f>
        <v>20</v>
      </c>
      <c r="G168" s="133">
        <f t="shared" si="76"/>
        <v>0</v>
      </c>
      <c r="H168" s="133">
        <f t="shared" si="76"/>
        <v>20</v>
      </c>
    </row>
    <row r="169" spans="1:8" ht="31.5" hidden="1" customHeight="1" x14ac:dyDescent="0.25">
      <c r="A169" s="157" t="s">
        <v>478</v>
      </c>
      <c r="B169" s="17" t="s">
        <v>78</v>
      </c>
      <c r="C169" s="17" t="s">
        <v>158</v>
      </c>
      <c r="D169" s="6" t="s">
        <v>482</v>
      </c>
      <c r="E169" s="17" t="s">
        <v>64</v>
      </c>
      <c r="F169" s="133">
        <f t="shared" si="76"/>
        <v>20</v>
      </c>
      <c r="G169" s="133">
        <f t="shared" si="76"/>
        <v>0</v>
      </c>
      <c r="H169" s="133">
        <f t="shared" si="76"/>
        <v>20</v>
      </c>
    </row>
    <row r="170" spans="1:8" ht="45.75" hidden="1" customHeight="1" x14ac:dyDescent="0.25">
      <c r="A170" s="157" t="s">
        <v>479</v>
      </c>
      <c r="B170" s="17" t="s">
        <v>78</v>
      </c>
      <c r="C170" s="17" t="s">
        <v>158</v>
      </c>
      <c r="D170" s="6" t="s">
        <v>483</v>
      </c>
      <c r="E170" s="17" t="s">
        <v>64</v>
      </c>
      <c r="F170" s="133">
        <f t="shared" si="76"/>
        <v>20</v>
      </c>
      <c r="G170" s="133">
        <f t="shared" si="76"/>
        <v>0</v>
      </c>
      <c r="H170" s="133">
        <f t="shared" si="76"/>
        <v>20</v>
      </c>
    </row>
    <row r="171" spans="1:8" ht="31.5" hidden="1" customHeight="1" x14ac:dyDescent="0.25">
      <c r="A171" s="157" t="s">
        <v>85</v>
      </c>
      <c r="B171" s="17" t="s">
        <v>78</v>
      </c>
      <c r="C171" s="17" t="s">
        <v>158</v>
      </c>
      <c r="D171" s="6" t="s">
        <v>483</v>
      </c>
      <c r="E171" s="17" t="s">
        <v>480</v>
      </c>
      <c r="F171" s="133">
        <f t="shared" si="76"/>
        <v>20</v>
      </c>
      <c r="G171" s="133">
        <f t="shared" si="76"/>
        <v>0</v>
      </c>
      <c r="H171" s="133">
        <f t="shared" si="76"/>
        <v>20</v>
      </c>
    </row>
    <row r="172" spans="1:8" ht="33" hidden="1" customHeight="1" x14ac:dyDescent="0.25">
      <c r="A172" s="157" t="s">
        <v>86</v>
      </c>
      <c r="B172" s="17" t="s">
        <v>78</v>
      </c>
      <c r="C172" s="17" t="s">
        <v>158</v>
      </c>
      <c r="D172" s="6" t="s">
        <v>483</v>
      </c>
      <c r="E172" s="17" t="s">
        <v>476</v>
      </c>
      <c r="F172" s="133">
        <v>20</v>
      </c>
      <c r="G172" s="5"/>
      <c r="H172" s="133">
        <f t="shared" si="59"/>
        <v>20</v>
      </c>
    </row>
    <row r="173" spans="1:8" ht="39.6" hidden="1" x14ac:dyDescent="0.25">
      <c r="A173" s="157" t="s">
        <v>705</v>
      </c>
      <c r="B173" s="17" t="s">
        <v>78</v>
      </c>
      <c r="C173" s="17" t="s">
        <v>158</v>
      </c>
      <c r="D173" s="6" t="s">
        <v>536</v>
      </c>
      <c r="E173" s="17" t="s">
        <v>64</v>
      </c>
      <c r="F173" s="133">
        <f t="shared" ref="F173:H176" si="77">F174</f>
        <v>20</v>
      </c>
      <c r="G173" s="133">
        <f t="shared" si="77"/>
        <v>0</v>
      </c>
      <c r="H173" s="133">
        <f t="shared" si="77"/>
        <v>20</v>
      </c>
    </row>
    <row r="174" spans="1:8" ht="75" hidden="1" customHeight="1" x14ac:dyDescent="0.25">
      <c r="A174" s="157" t="s">
        <v>865</v>
      </c>
      <c r="B174" s="17" t="s">
        <v>78</v>
      </c>
      <c r="C174" s="17" t="s">
        <v>158</v>
      </c>
      <c r="D174" s="6" t="s">
        <v>538</v>
      </c>
      <c r="E174" s="17" t="s">
        <v>64</v>
      </c>
      <c r="F174" s="133">
        <f t="shared" si="77"/>
        <v>20</v>
      </c>
      <c r="G174" s="133">
        <f t="shared" si="77"/>
        <v>0</v>
      </c>
      <c r="H174" s="133">
        <f t="shared" si="77"/>
        <v>20</v>
      </c>
    </row>
    <row r="175" spans="1:8" ht="48.75" hidden="1" customHeight="1" x14ac:dyDescent="0.25">
      <c r="A175" s="157" t="s">
        <v>539</v>
      </c>
      <c r="B175" s="17" t="s">
        <v>78</v>
      </c>
      <c r="C175" s="17" t="s">
        <v>158</v>
      </c>
      <c r="D175" s="6" t="s">
        <v>540</v>
      </c>
      <c r="E175" s="17" t="s">
        <v>64</v>
      </c>
      <c r="F175" s="133">
        <f t="shared" si="77"/>
        <v>20</v>
      </c>
      <c r="G175" s="133">
        <f t="shared" si="77"/>
        <v>0</v>
      </c>
      <c r="H175" s="133">
        <f t="shared" si="77"/>
        <v>20</v>
      </c>
    </row>
    <row r="176" spans="1:8" ht="30.75" hidden="1" customHeight="1" x14ac:dyDescent="0.25">
      <c r="A176" s="157" t="s">
        <v>85</v>
      </c>
      <c r="B176" s="17" t="s">
        <v>78</v>
      </c>
      <c r="C176" s="17" t="s">
        <v>158</v>
      </c>
      <c r="D176" s="6" t="s">
        <v>540</v>
      </c>
      <c r="E176" s="17" t="s">
        <v>480</v>
      </c>
      <c r="F176" s="133">
        <f t="shared" si="77"/>
        <v>20</v>
      </c>
      <c r="G176" s="133">
        <f t="shared" si="77"/>
        <v>0</v>
      </c>
      <c r="H176" s="133">
        <f t="shared" si="77"/>
        <v>20</v>
      </c>
    </row>
    <row r="177" spans="1:8" ht="36" hidden="1" customHeight="1" x14ac:dyDescent="0.25">
      <c r="A177" s="157" t="s">
        <v>86</v>
      </c>
      <c r="B177" s="17" t="s">
        <v>78</v>
      </c>
      <c r="C177" s="17" t="s">
        <v>158</v>
      </c>
      <c r="D177" s="6" t="s">
        <v>540</v>
      </c>
      <c r="E177" s="17" t="s">
        <v>476</v>
      </c>
      <c r="F177" s="133">
        <v>20</v>
      </c>
      <c r="G177" s="5"/>
      <c r="H177" s="133">
        <f t="shared" si="59"/>
        <v>20</v>
      </c>
    </row>
    <row r="178" spans="1:8" ht="59.25" hidden="1" customHeight="1" x14ac:dyDescent="0.25">
      <c r="A178" s="157" t="s">
        <v>742</v>
      </c>
      <c r="B178" s="17" t="s">
        <v>78</v>
      </c>
      <c r="C178" s="17" t="s">
        <v>158</v>
      </c>
      <c r="D178" s="6" t="s">
        <v>542</v>
      </c>
      <c r="E178" s="17" t="s">
        <v>64</v>
      </c>
      <c r="F178" s="133">
        <f t="shared" ref="F178:H181" si="78">F179</f>
        <v>50</v>
      </c>
      <c r="G178" s="133">
        <f t="shared" si="78"/>
        <v>0</v>
      </c>
      <c r="H178" s="133">
        <f t="shared" si="78"/>
        <v>50</v>
      </c>
    </row>
    <row r="179" spans="1:8" ht="73.95" hidden="1" customHeight="1" x14ac:dyDescent="0.25">
      <c r="A179" s="157" t="s">
        <v>541</v>
      </c>
      <c r="B179" s="17" t="s">
        <v>78</v>
      </c>
      <c r="C179" s="17" t="s">
        <v>158</v>
      </c>
      <c r="D179" s="6" t="s">
        <v>543</v>
      </c>
      <c r="E179" s="17" t="s">
        <v>64</v>
      </c>
      <c r="F179" s="133">
        <f t="shared" si="78"/>
        <v>50</v>
      </c>
      <c r="G179" s="133">
        <f t="shared" si="78"/>
        <v>0</v>
      </c>
      <c r="H179" s="133">
        <f t="shared" si="78"/>
        <v>50</v>
      </c>
    </row>
    <row r="180" spans="1:8" ht="63" hidden="1" customHeight="1" x14ac:dyDescent="0.25">
      <c r="A180" s="157" t="s">
        <v>544</v>
      </c>
      <c r="B180" s="17" t="s">
        <v>78</v>
      </c>
      <c r="C180" s="17" t="s">
        <v>158</v>
      </c>
      <c r="D180" s="6" t="s">
        <v>545</v>
      </c>
      <c r="E180" s="17" t="s">
        <v>64</v>
      </c>
      <c r="F180" s="133">
        <f t="shared" si="78"/>
        <v>50</v>
      </c>
      <c r="G180" s="133">
        <f t="shared" si="78"/>
        <v>0</v>
      </c>
      <c r="H180" s="133">
        <f t="shared" si="78"/>
        <v>50</v>
      </c>
    </row>
    <row r="181" spans="1:8" ht="33" hidden="1" customHeight="1" x14ac:dyDescent="0.25">
      <c r="A181" s="157" t="s">
        <v>85</v>
      </c>
      <c r="B181" s="17" t="s">
        <v>78</v>
      </c>
      <c r="C181" s="17" t="s">
        <v>158</v>
      </c>
      <c r="D181" s="6" t="s">
        <v>545</v>
      </c>
      <c r="E181" s="17" t="s">
        <v>480</v>
      </c>
      <c r="F181" s="133">
        <f t="shared" si="78"/>
        <v>50</v>
      </c>
      <c r="G181" s="133">
        <f t="shared" si="78"/>
        <v>0</v>
      </c>
      <c r="H181" s="133">
        <f t="shared" si="78"/>
        <v>50</v>
      </c>
    </row>
    <row r="182" spans="1:8" ht="33" hidden="1" customHeight="1" x14ac:dyDescent="0.25">
      <c r="A182" s="157" t="s">
        <v>86</v>
      </c>
      <c r="B182" s="17" t="s">
        <v>78</v>
      </c>
      <c r="C182" s="17" t="s">
        <v>158</v>
      </c>
      <c r="D182" s="6" t="s">
        <v>545</v>
      </c>
      <c r="E182" s="17" t="s">
        <v>476</v>
      </c>
      <c r="F182" s="133">
        <v>50</v>
      </c>
      <c r="G182" s="5"/>
      <c r="H182" s="133">
        <f t="shared" si="59"/>
        <v>50</v>
      </c>
    </row>
    <row r="183" spans="1:8" ht="19.5" hidden="1" customHeight="1" x14ac:dyDescent="0.25">
      <c r="A183" s="157" t="s">
        <v>376</v>
      </c>
      <c r="B183" s="17" t="s">
        <v>78</v>
      </c>
      <c r="C183" s="17" t="s">
        <v>158</v>
      </c>
      <c r="D183" s="6" t="s">
        <v>110</v>
      </c>
      <c r="E183" s="17" t="s">
        <v>64</v>
      </c>
      <c r="F183" s="133">
        <f t="shared" ref="F183:H186" si="79">F184</f>
        <v>648</v>
      </c>
      <c r="G183" s="133">
        <f t="shared" si="79"/>
        <v>0</v>
      </c>
      <c r="H183" s="133">
        <f t="shared" si="79"/>
        <v>648</v>
      </c>
    </row>
    <row r="184" spans="1:8" ht="21.75" hidden="1" customHeight="1" x14ac:dyDescent="0.25">
      <c r="A184" s="157" t="s">
        <v>897</v>
      </c>
      <c r="B184" s="17" t="s">
        <v>78</v>
      </c>
      <c r="C184" s="17" t="s">
        <v>158</v>
      </c>
      <c r="D184" s="6" t="s">
        <v>112</v>
      </c>
      <c r="E184" s="17" t="s">
        <v>64</v>
      </c>
      <c r="F184" s="133">
        <f t="shared" si="79"/>
        <v>648</v>
      </c>
      <c r="G184" s="133">
        <f t="shared" si="79"/>
        <v>0</v>
      </c>
      <c r="H184" s="133">
        <f t="shared" si="79"/>
        <v>648</v>
      </c>
    </row>
    <row r="185" spans="1:8" ht="43.5" hidden="1" customHeight="1" x14ac:dyDescent="0.25">
      <c r="A185" s="48" t="s">
        <v>663</v>
      </c>
      <c r="B185" s="17" t="s">
        <v>78</v>
      </c>
      <c r="C185" s="17">
        <v>14</v>
      </c>
      <c r="D185" s="35" t="s">
        <v>664</v>
      </c>
      <c r="E185" s="17" t="s">
        <v>64</v>
      </c>
      <c r="F185" s="18">
        <f t="shared" si="79"/>
        <v>648</v>
      </c>
      <c r="G185" s="18">
        <f t="shared" si="79"/>
        <v>0</v>
      </c>
      <c r="H185" s="18">
        <f t="shared" si="79"/>
        <v>648</v>
      </c>
    </row>
    <row r="186" spans="1:8" ht="35.25" hidden="1" customHeight="1" x14ac:dyDescent="0.25">
      <c r="A186" s="157" t="s">
        <v>166</v>
      </c>
      <c r="B186" s="17" t="s">
        <v>78</v>
      </c>
      <c r="C186" s="17">
        <v>14</v>
      </c>
      <c r="D186" s="35" t="s">
        <v>664</v>
      </c>
      <c r="E186" s="17">
        <v>600</v>
      </c>
      <c r="F186" s="18">
        <f t="shared" si="79"/>
        <v>648</v>
      </c>
      <c r="G186" s="18">
        <f t="shared" si="79"/>
        <v>0</v>
      </c>
      <c r="H186" s="18">
        <f t="shared" si="79"/>
        <v>648</v>
      </c>
    </row>
    <row r="187" spans="1:8" ht="18.600000000000001" hidden="1" customHeight="1" x14ac:dyDescent="0.25">
      <c r="A187" s="157" t="s">
        <v>174</v>
      </c>
      <c r="B187" s="17" t="s">
        <v>78</v>
      </c>
      <c r="C187" s="17">
        <v>14</v>
      </c>
      <c r="D187" s="35" t="s">
        <v>664</v>
      </c>
      <c r="E187" s="17">
        <v>610</v>
      </c>
      <c r="F187" s="18">
        <v>648</v>
      </c>
      <c r="G187" s="5"/>
      <c r="H187" s="133">
        <f t="shared" si="59"/>
        <v>648</v>
      </c>
    </row>
    <row r="188" spans="1:8" ht="18.600000000000001" hidden="1" customHeight="1" x14ac:dyDescent="0.25">
      <c r="A188" s="42" t="s">
        <v>168</v>
      </c>
      <c r="B188" s="32" t="s">
        <v>90</v>
      </c>
      <c r="C188" s="32" t="s">
        <v>62</v>
      </c>
      <c r="D188" s="33" t="s">
        <v>63</v>
      </c>
      <c r="E188" s="32" t="s">
        <v>64</v>
      </c>
      <c r="F188" s="100">
        <f>F189+F203+F224</f>
        <v>75010.400000000009</v>
      </c>
      <c r="G188" s="100">
        <f t="shared" ref="G188:H188" si="80">G189+G203+G224</f>
        <v>0</v>
      </c>
      <c r="H188" s="100">
        <f t="shared" si="80"/>
        <v>75010.400000000009</v>
      </c>
    </row>
    <row r="189" spans="1:8" hidden="1" x14ac:dyDescent="0.25">
      <c r="A189" s="157" t="s">
        <v>169</v>
      </c>
      <c r="B189" s="17" t="s">
        <v>90</v>
      </c>
      <c r="C189" s="17" t="s">
        <v>61</v>
      </c>
      <c r="D189" s="6" t="s">
        <v>63</v>
      </c>
      <c r="E189" s="17" t="s">
        <v>64</v>
      </c>
      <c r="F189" s="133">
        <f>F190+F197</f>
        <v>538.70000000000005</v>
      </c>
      <c r="G189" s="133">
        <f t="shared" ref="G189:H189" si="81">G190+G197</f>
        <v>0</v>
      </c>
      <c r="H189" s="133">
        <f t="shared" si="81"/>
        <v>538.70000000000005</v>
      </c>
    </row>
    <row r="190" spans="1:8" ht="26.4" hidden="1" x14ac:dyDescent="0.25">
      <c r="A190" s="157" t="s">
        <v>654</v>
      </c>
      <c r="B190" s="17" t="s">
        <v>90</v>
      </c>
      <c r="C190" s="17" t="s">
        <v>61</v>
      </c>
      <c r="D190" s="6" t="s">
        <v>170</v>
      </c>
      <c r="E190" s="17" t="s">
        <v>64</v>
      </c>
      <c r="F190" s="133">
        <f>F191</f>
        <v>408.7</v>
      </c>
      <c r="G190" s="133">
        <f t="shared" ref="G190:H191" si="82">G191</f>
        <v>0</v>
      </c>
      <c r="H190" s="133">
        <f t="shared" si="82"/>
        <v>408.7</v>
      </c>
    </row>
    <row r="191" spans="1:8" ht="28.2" hidden="1" customHeight="1" x14ac:dyDescent="0.25">
      <c r="A191" s="157" t="s">
        <v>172</v>
      </c>
      <c r="B191" s="17" t="s">
        <v>90</v>
      </c>
      <c r="C191" s="17" t="s">
        <v>61</v>
      </c>
      <c r="D191" s="6" t="s">
        <v>552</v>
      </c>
      <c r="E191" s="17" t="s">
        <v>64</v>
      </c>
      <c r="F191" s="133">
        <f>F192</f>
        <v>408.7</v>
      </c>
      <c r="G191" s="133">
        <f t="shared" si="82"/>
        <v>0</v>
      </c>
      <c r="H191" s="133">
        <f t="shared" si="82"/>
        <v>408.7</v>
      </c>
    </row>
    <row r="192" spans="1:8" ht="32.25" hidden="1" customHeight="1" x14ac:dyDescent="0.25">
      <c r="A192" s="157" t="s">
        <v>173</v>
      </c>
      <c r="B192" s="17" t="s">
        <v>90</v>
      </c>
      <c r="C192" s="17" t="s">
        <v>61</v>
      </c>
      <c r="D192" s="6" t="s">
        <v>773</v>
      </c>
      <c r="E192" s="17" t="s">
        <v>64</v>
      </c>
      <c r="F192" s="133">
        <f>F193+F195</f>
        <v>408.7</v>
      </c>
      <c r="G192" s="133">
        <f t="shared" ref="G192:H192" si="83">G193+G195</f>
        <v>0</v>
      </c>
      <c r="H192" s="133">
        <f t="shared" si="83"/>
        <v>408.7</v>
      </c>
    </row>
    <row r="193" spans="1:8" ht="32.25" hidden="1" customHeight="1" x14ac:dyDescent="0.25">
      <c r="A193" s="157" t="s">
        <v>85</v>
      </c>
      <c r="B193" s="17" t="s">
        <v>90</v>
      </c>
      <c r="C193" s="17" t="s">
        <v>61</v>
      </c>
      <c r="D193" s="6" t="s">
        <v>773</v>
      </c>
      <c r="E193" s="17" t="s">
        <v>480</v>
      </c>
      <c r="F193" s="133">
        <f>F194</f>
        <v>0</v>
      </c>
      <c r="G193" s="133">
        <f t="shared" ref="G193:H193" si="84">G194</f>
        <v>0</v>
      </c>
      <c r="H193" s="133">
        <f t="shared" si="84"/>
        <v>0</v>
      </c>
    </row>
    <row r="194" spans="1:8" ht="32.25" hidden="1" customHeight="1" x14ac:dyDescent="0.25">
      <c r="A194" s="157" t="s">
        <v>86</v>
      </c>
      <c r="B194" s="17" t="s">
        <v>90</v>
      </c>
      <c r="C194" s="17" t="s">
        <v>61</v>
      </c>
      <c r="D194" s="6" t="s">
        <v>773</v>
      </c>
      <c r="E194" s="17" t="s">
        <v>476</v>
      </c>
      <c r="F194" s="133">
        <v>0</v>
      </c>
      <c r="G194" s="133"/>
      <c r="H194" s="133"/>
    </row>
    <row r="195" spans="1:8" ht="31.5" hidden="1" customHeight="1" x14ac:dyDescent="0.25">
      <c r="A195" s="157" t="s">
        <v>166</v>
      </c>
      <c r="B195" s="17" t="s">
        <v>90</v>
      </c>
      <c r="C195" s="17" t="s">
        <v>61</v>
      </c>
      <c r="D195" s="6" t="s">
        <v>773</v>
      </c>
      <c r="E195" s="17">
        <v>600</v>
      </c>
      <c r="F195" s="133">
        <f>F196</f>
        <v>408.7</v>
      </c>
      <c r="G195" s="133">
        <f t="shared" ref="G195:H195" si="85">G196</f>
        <v>0</v>
      </c>
      <c r="H195" s="133">
        <f t="shared" si="85"/>
        <v>408.7</v>
      </c>
    </row>
    <row r="196" spans="1:8" ht="17.25" hidden="1" customHeight="1" x14ac:dyDescent="0.25">
      <c r="A196" s="157" t="s">
        <v>174</v>
      </c>
      <c r="B196" s="17" t="s">
        <v>90</v>
      </c>
      <c r="C196" s="17" t="s">
        <v>61</v>
      </c>
      <c r="D196" s="6" t="s">
        <v>773</v>
      </c>
      <c r="E196" s="17">
        <v>610</v>
      </c>
      <c r="F196" s="133">
        <v>408.7</v>
      </c>
      <c r="G196" s="5"/>
      <c r="H196" s="133">
        <f t="shared" si="59"/>
        <v>408.7</v>
      </c>
    </row>
    <row r="197" spans="1:8" ht="39.6" hidden="1" x14ac:dyDescent="0.25">
      <c r="A197" s="157" t="s">
        <v>679</v>
      </c>
      <c r="B197" s="17" t="s">
        <v>90</v>
      </c>
      <c r="C197" s="17" t="s">
        <v>61</v>
      </c>
      <c r="D197" s="6" t="s">
        <v>175</v>
      </c>
      <c r="E197" s="17" t="s">
        <v>64</v>
      </c>
      <c r="F197" s="133">
        <f t="shared" ref="F197:H201" si="86">F198</f>
        <v>130</v>
      </c>
      <c r="G197" s="133">
        <f t="shared" si="86"/>
        <v>0</v>
      </c>
      <c r="H197" s="133">
        <f t="shared" si="86"/>
        <v>130</v>
      </c>
    </row>
    <row r="198" spans="1:8" ht="39.6" hidden="1" x14ac:dyDescent="0.25">
      <c r="A198" s="157" t="s">
        <v>176</v>
      </c>
      <c r="B198" s="17" t="s">
        <v>90</v>
      </c>
      <c r="C198" s="17" t="s">
        <v>61</v>
      </c>
      <c r="D198" s="6" t="s">
        <v>177</v>
      </c>
      <c r="E198" s="17" t="s">
        <v>64</v>
      </c>
      <c r="F198" s="133">
        <f t="shared" si="86"/>
        <v>130</v>
      </c>
      <c r="G198" s="133">
        <f t="shared" si="86"/>
        <v>0</v>
      </c>
      <c r="H198" s="133">
        <f t="shared" si="86"/>
        <v>130</v>
      </c>
    </row>
    <row r="199" spans="1:8" ht="31.5" hidden="1" customHeight="1" x14ac:dyDescent="0.25">
      <c r="A199" s="157" t="s">
        <v>178</v>
      </c>
      <c r="B199" s="17" t="s">
        <v>90</v>
      </c>
      <c r="C199" s="17" t="s">
        <v>61</v>
      </c>
      <c r="D199" s="6" t="s">
        <v>179</v>
      </c>
      <c r="E199" s="17" t="s">
        <v>64</v>
      </c>
      <c r="F199" s="133">
        <f t="shared" si="86"/>
        <v>130</v>
      </c>
      <c r="G199" s="133">
        <f t="shared" si="86"/>
        <v>0</v>
      </c>
      <c r="H199" s="133">
        <f t="shared" si="86"/>
        <v>130</v>
      </c>
    </row>
    <row r="200" spans="1:8" ht="47.25" hidden="1" customHeight="1" x14ac:dyDescent="0.25">
      <c r="A200" s="157" t="s">
        <v>180</v>
      </c>
      <c r="B200" s="17" t="s">
        <v>90</v>
      </c>
      <c r="C200" s="17" t="s">
        <v>61</v>
      </c>
      <c r="D200" s="6" t="s">
        <v>181</v>
      </c>
      <c r="E200" s="17" t="s">
        <v>64</v>
      </c>
      <c r="F200" s="133">
        <f t="shared" si="86"/>
        <v>130</v>
      </c>
      <c r="G200" s="133">
        <f t="shared" si="86"/>
        <v>0</v>
      </c>
      <c r="H200" s="133">
        <f t="shared" si="86"/>
        <v>130</v>
      </c>
    </row>
    <row r="201" spans="1:8" ht="31.5" hidden="1" customHeight="1" x14ac:dyDescent="0.25">
      <c r="A201" s="157" t="s">
        <v>166</v>
      </c>
      <c r="B201" s="17" t="s">
        <v>90</v>
      </c>
      <c r="C201" s="17" t="s">
        <v>61</v>
      </c>
      <c r="D201" s="6" t="s">
        <v>181</v>
      </c>
      <c r="E201" s="17">
        <v>600</v>
      </c>
      <c r="F201" s="133">
        <f t="shared" si="86"/>
        <v>130</v>
      </c>
      <c r="G201" s="133">
        <f t="shared" si="86"/>
        <v>0</v>
      </c>
      <c r="H201" s="133">
        <f t="shared" si="86"/>
        <v>130</v>
      </c>
    </row>
    <row r="202" spans="1:8" ht="17.25" hidden="1" customHeight="1" x14ac:dyDescent="0.25">
      <c r="A202" s="157" t="s">
        <v>174</v>
      </c>
      <c r="B202" s="17" t="s">
        <v>90</v>
      </c>
      <c r="C202" s="17" t="s">
        <v>61</v>
      </c>
      <c r="D202" s="6" t="s">
        <v>181</v>
      </c>
      <c r="E202" s="17">
        <v>610</v>
      </c>
      <c r="F202" s="133">
        <v>130</v>
      </c>
      <c r="G202" s="5"/>
      <c r="H202" s="133">
        <f t="shared" ref="H202:H262" si="87">F202+G202</f>
        <v>130</v>
      </c>
    </row>
    <row r="203" spans="1:8" ht="18.75" hidden="1" customHeight="1" x14ac:dyDescent="0.25">
      <c r="A203" s="157" t="s">
        <v>185</v>
      </c>
      <c r="B203" s="17" t="s">
        <v>90</v>
      </c>
      <c r="C203" s="17" t="s">
        <v>140</v>
      </c>
      <c r="D203" s="6" t="s">
        <v>63</v>
      </c>
      <c r="E203" s="17" t="s">
        <v>64</v>
      </c>
      <c r="F203" s="133">
        <f>F204</f>
        <v>71286.700000000012</v>
      </c>
      <c r="G203" s="133">
        <f t="shared" ref="G203:H204" si="88">G204</f>
        <v>0</v>
      </c>
      <c r="H203" s="133">
        <f t="shared" si="88"/>
        <v>71286.700000000012</v>
      </c>
    </row>
    <row r="204" spans="1:8" ht="46.5" hidden="1" customHeight="1" x14ac:dyDescent="0.25">
      <c r="A204" s="157" t="s">
        <v>672</v>
      </c>
      <c r="B204" s="17" t="s">
        <v>90</v>
      </c>
      <c r="C204" s="17" t="s">
        <v>140</v>
      </c>
      <c r="D204" s="6" t="s">
        <v>186</v>
      </c>
      <c r="E204" s="17" t="s">
        <v>64</v>
      </c>
      <c r="F204" s="133">
        <f>F205</f>
        <v>71286.700000000012</v>
      </c>
      <c r="G204" s="133">
        <f t="shared" si="88"/>
        <v>0</v>
      </c>
      <c r="H204" s="133">
        <f t="shared" si="88"/>
        <v>71286.700000000012</v>
      </c>
    </row>
    <row r="205" spans="1:8" ht="33.75" hidden="1" customHeight="1" x14ac:dyDescent="0.25">
      <c r="A205" s="157" t="s">
        <v>188</v>
      </c>
      <c r="B205" s="17" t="s">
        <v>90</v>
      </c>
      <c r="C205" s="17" t="s">
        <v>140</v>
      </c>
      <c r="D205" s="6" t="s">
        <v>554</v>
      </c>
      <c r="E205" s="17" t="s">
        <v>64</v>
      </c>
      <c r="F205" s="133">
        <f>F206+F209+F212+F215+F218+F221</f>
        <v>71286.700000000012</v>
      </c>
      <c r="G205" s="133">
        <f t="shared" ref="G205:H205" si="89">G206+G209+G212+G215+G218+G221</f>
        <v>0</v>
      </c>
      <c r="H205" s="133">
        <f t="shared" si="89"/>
        <v>71286.700000000012</v>
      </c>
    </row>
    <row r="206" spans="1:8" ht="32.25" hidden="1" customHeight="1" x14ac:dyDescent="0.25">
      <c r="A206" s="157" t="s">
        <v>189</v>
      </c>
      <c r="B206" s="17" t="s">
        <v>90</v>
      </c>
      <c r="C206" s="17" t="s">
        <v>140</v>
      </c>
      <c r="D206" s="6" t="s">
        <v>555</v>
      </c>
      <c r="E206" s="17" t="s">
        <v>64</v>
      </c>
      <c r="F206" s="133">
        <f>F207</f>
        <v>34218.300000000003</v>
      </c>
      <c r="G206" s="133">
        <f t="shared" ref="G206:H207" si="90">G207</f>
        <v>0</v>
      </c>
      <c r="H206" s="133">
        <f t="shared" si="90"/>
        <v>34218.300000000003</v>
      </c>
    </row>
    <row r="207" spans="1:8" ht="32.25" hidden="1" customHeight="1" x14ac:dyDescent="0.25">
      <c r="A207" s="157" t="s">
        <v>85</v>
      </c>
      <c r="B207" s="17" t="s">
        <v>90</v>
      </c>
      <c r="C207" s="17" t="s">
        <v>140</v>
      </c>
      <c r="D207" s="6" t="s">
        <v>555</v>
      </c>
      <c r="E207" s="17">
        <v>200</v>
      </c>
      <c r="F207" s="133">
        <f>F208</f>
        <v>34218.300000000003</v>
      </c>
      <c r="G207" s="133">
        <f t="shared" si="90"/>
        <v>0</v>
      </c>
      <c r="H207" s="133">
        <f t="shared" si="90"/>
        <v>34218.300000000003</v>
      </c>
    </row>
    <row r="208" spans="1:8" ht="30.75" hidden="1" customHeight="1" x14ac:dyDescent="0.25">
      <c r="A208" s="157" t="s">
        <v>86</v>
      </c>
      <c r="B208" s="17" t="s">
        <v>90</v>
      </c>
      <c r="C208" s="17" t="s">
        <v>140</v>
      </c>
      <c r="D208" s="6" t="s">
        <v>555</v>
      </c>
      <c r="E208" s="17">
        <v>240</v>
      </c>
      <c r="F208" s="133">
        <v>34218.300000000003</v>
      </c>
      <c r="G208" s="5"/>
      <c r="H208" s="133">
        <f t="shared" si="87"/>
        <v>34218.300000000003</v>
      </c>
    </row>
    <row r="209" spans="1:8" ht="26.4" hidden="1" x14ac:dyDescent="0.25">
      <c r="A209" s="157" t="s">
        <v>191</v>
      </c>
      <c r="B209" s="17" t="s">
        <v>90</v>
      </c>
      <c r="C209" s="17" t="s">
        <v>140</v>
      </c>
      <c r="D209" s="6" t="s">
        <v>556</v>
      </c>
      <c r="E209" s="17" t="s">
        <v>64</v>
      </c>
      <c r="F209" s="133">
        <f>F210</f>
        <v>1860</v>
      </c>
      <c r="G209" s="133">
        <f t="shared" ref="G209:H210" si="91">G210</f>
        <v>0</v>
      </c>
      <c r="H209" s="133">
        <f t="shared" si="91"/>
        <v>1860</v>
      </c>
    </row>
    <row r="210" spans="1:8" ht="26.4" hidden="1" x14ac:dyDescent="0.25">
      <c r="A210" s="157" t="s">
        <v>85</v>
      </c>
      <c r="B210" s="17" t="s">
        <v>90</v>
      </c>
      <c r="C210" s="17" t="s">
        <v>140</v>
      </c>
      <c r="D210" s="6" t="s">
        <v>556</v>
      </c>
      <c r="E210" s="17">
        <v>200</v>
      </c>
      <c r="F210" s="133">
        <f>F211</f>
        <v>1860</v>
      </c>
      <c r="G210" s="133">
        <f t="shared" si="91"/>
        <v>0</v>
      </c>
      <c r="H210" s="133">
        <f t="shared" si="91"/>
        <v>1860</v>
      </c>
    </row>
    <row r="211" spans="1:8" ht="31.2" hidden="1" customHeight="1" x14ac:dyDescent="0.25">
      <c r="A211" s="157" t="s">
        <v>86</v>
      </c>
      <c r="B211" s="17" t="s">
        <v>90</v>
      </c>
      <c r="C211" s="17" t="s">
        <v>140</v>
      </c>
      <c r="D211" s="6" t="s">
        <v>556</v>
      </c>
      <c r="E211" s="17">
        <v>240</v>
      </c>
      <c r="F211" s="133">
        <v>1860</v>
      </c>
      <c r="G211" s="5"/>
      <c r="H211" s="133">
        <f t="shared" si="87"/>
        <v>1860</v>
      </c>
    </row>
    <row r="212" spans="1:8" ht="26.4" hidden="1" x14ac:dyDescent="0.25">
      <c r="A212" s="157" t="s">
        <v>193</v>
      </c>
      <c r="B212" s="17" t="s">
        <v>90</v>
      </c>
      <c r="C212" s="17" t="s">
        <v>140</v>
      </c>
      <c r="D212" s="6" t="s">
        <v>557</v>
      </c>
      <c r="E212" s="17" t="s">
        <v>64</v>
      </c>
      <c r="F212" s="133">
        <f>F213</f>
        <v>1165</v>
      </c>
      <c r="G212" s="133">
        <f t="shared" ref="G212:H213" si="92">G213</f>
        <v>0</v>
      </c>
      <c r="H212" s="133">
        <f t="shared" si="92"/>
        <v>1165</v>
      </c>
    </row>
    <row r="213" spans="1:8" ht="26.4" hidden="1" x14ac:dyDescent="0.25">
      <c r="A213" s="157" t="s">
        <v>85</v>
      </c>
      <c r="B213" s="17" t="s">
        <v>90</v>
      </c>
      <c r="C213" s="17" t="s">
        <v>140</v>
      </c>
      <c r="D213" s="6" t="s">
        <v>557</v>
      </c>
      <c r="E213" s="17">
        <v>200</v>
      </c>
      <c r="F213" s="133">
        <f>F214</f>
        <v>1165</v>
      </c>
      <c r="G213" s="133">
        <f t="shared" si="92"/>
        <v>0</v>
      </c>
      <c r="H213" s="133">
        <f t="shared" si="92"/>
        <v>1165</v>
      </c>
    </row>
    <row r="214" spans="1:8" ht="34.950000000000003" hidden="1" customHeight="1" x14ac:dyDescent="0.25">
      <c r="A214" s="157" t="s">
        <v>86</v>
      </c>
      <c r="B214" s="17" t="s">
        <v>90</v>
      </c>
      <c r="C214" s="17" t="s">
        <v>140</v>
      </c>
      <c r="D214" s="6" t="s">
        <v>557</v>
      </c>
      <c r="E214" s="17">
        <v>240</v>
      </c>
      <c r="F214" s="133">
        <v>1165</v>
      </c>
      <c r="G214" s="5"/>
      <c r="H214" s="133">
        <f t="shared" si="87"/>
        <v>1165</v>
      </c>
    </row>
    <row r="215" spans="1:8" ht="31.5" hidden="1" customHeight="1" x14ac:dyDescent="0.25">
      <c r="A215" s="157" t="s">
        <v>886</v>
      </c>
      <c r="B215" s="17" t="s">
        <v>90</v>
      </c>
      <c r="C215" s="17" t="s">
        <v>140</v>
      </c>
      <c r="D215" s="20" t="s">
        <v>614</v>
      </c>
      <c r="E215" s="17" t="s">
        <v>64</v>
      </c>
      <c r="F215" s="126">
        <f>F216</f>
        <v>220</v>
      </c>
      <c r="G215" s="126">
        <f t="shared" ref="G215:H216" si="93">G216</f>
        <v>0</v>
      </c>
      <c r="H215" s="126">
        <f t="shared" si="93"/>
        <v>220</v>
      </c>
    </row>
    <row r="216" spans="1:8" ht="31.5" hidden="1" customHeight="1" x14ac:dyDescent="0.25">
      <c r="A216" s="157" t="s">
        <v>85</v>
      </c>
      <c r="B216" s="17" t="s">
        <v>90</v>
      </c>
      <c r="C216" s="17" t="s">
        <v>140</v>
      </c>
      <c r="D216" s="20" t="s">
        <v>614</v>
      </c>
      <c r="E216" s="17" t="s">
        <v>480</v>
      </c>
      <c r="F216" s="126">
        <f>F217</f>
        <v>220</v>
      </c>
      <c r="G216" s="126">
        <f t="shared" si="93"/>
        <v>0</v>
      </c>
      <c r="H216" s="126">
        <f t="shared" si="93"/>
        <v>220</v>
      </c>
    </row>
    <row r="217" spans="1:8" ht="34.5" hidden="1" customHeight="1" x14ac:dyDescent="0.25">
      <c r="A217" s="157" t="s">
        <v>86</v>
      </c>
      <c r="B217" s="17" t="s">
        <v>90</v>
      </c>
      <c r="C217" s="17" t="s">
        <v>140</v>
      </c>
      <c r="D217" s="20" t="s">
        <v>614</v>
      </c>
      <c r="E217" s="17" t="s">
        <v>476</v>
      </c>
      <c r="F217" s="126">
        <v>220</v>
      </c>
      <c r="G217" s="5"/>
      <c r="H217" s="133">
        <f t="shared" si="87"/>
        <v>220</v>
      </c>
    </row>
    <row r="218" spans="1:8" ht="64.5" hidden="1" customHeight="1" x14ac:dyDescent="0.25">
      <c r="A218" s="46" t="s">
        <v>635</v>
      </c>
      <c r="B218" s="17" t="s">
        <v>90</v>
      </c>
      <c r="C218" s="17" t="s">
        <v>140</v>
      </c>
      <c r="D218" s="20" t="s">
        <v>636</v>
      </c>
      <c r="E218" s="17" t="s">
        <v>64</v>
      </c>
      <c r="F218" s="126">
        <f>F219</f>
        <v>32131.4</v>
      </c>
      <c r="G218" s="126">
        <f t="shared" ref="G218:H219" si="94">G219</f>
        <v>0</v>
      </c>
      <c r="H218" s="126">
        <f t="shared" si="94"/>
        <v>32131.4</v>
      </c>
    </row>
    <row r="219" spans="1:8" ht="30.75" hidden="1" customHeight="1" x14ac:dyDescent="0.25">
      <c r="A219" s="157" t="s">
        <v>85</v>
      </c>
      <c r="B219" s="17" t="s">
        <v>90</v>
      </c>
      <c r="C219" s="17" t="s">
        <v>140</v>
      </c>
      <c r="D219" s="20" t="s">
        <v>636</v>
      </c>
      <c r="E219" s="17" t="s">
        <v>480</v>
      </c>
      <c r="F219" s="126">
        <f>F220</f>
        <v>32131.4</v>
      </c>
      <c r="G219" s="126">
        <f t="shared" si="94"/>
        <v>0</v>
      </c>
      <c r="H219" s="126">
        <f t="shared" si="94"/>
        <v>32131.4</v>
      </c>
    </row>
    <row r="220" spans="1:8" ht="36" hidden="1" customHeight="1" x14ac:dyDescent="0.25">
      <c r="A220" s="157" t="s">
        <v>86</v>
      </c>
      <c r="B220" s="17" t="s">
        <v>90</v>
      </c>
      <c r="C220" s="17" t="s">
        <v>140</v>
      </c>
      <c r="D220" s="20" t="s">
        <v>636</v>
      </c>
      <c r="E220" s="17" t="s">
        <v>476</v>
      </c>
      <c r="F220" s="126">
        <v>32131.4</v>
      </c>
      <c r="G220" s="5"/>
      <c r="H220" s="133">
        <f t="shared" si="87"/>
        <v>32131.4</v>
      </c>
    </row>
    <row r="221" spans="1:8" ht="62.25" hidden="1" customHeight="1" x14ac:dyDescent="0.25">
      <c r="A221" s="145" t="s">
        <v>637</v>
      </c>
      <c r="B221" s="17" t="s">
        <v>90</v>
      </c>
      <c r="C221" s="17" t="s">
        <v>140</v>
      </c>
      <c r="D221" s="20" t="s">
        <v>638</v>
      </c>
      <c r="E221" s="17" t="s">
        <v>64</v>
      </c>
      <c r="F221" s="126">
        <f>F222</f>
        <v>1692</v>
      </c>
      <c r="G221" s="126">
        <f t="shared" ref="G221:H222" si="95">G222</f>
        <v>0</v>
      </c>
      <c r="H221" s="126">
        <f t="shared" si="95"/>
        <v>1692</v>
      </c>
    </row>
    <row r="222" spans="1:8" ht="34.5" hidden="1" customHeight="1" x14ac:dyDescent="0.25">
      <c r="A222" s="157" t="s">
        <v>85</v>
      </c>
      <c r="B222" s="17" t="s">
        <v>90</v>
      </c>
      <c r="C222" s="17" t="s">
        <v>140</v>
      </c>
      <c r="D222" s="20" t="s">
        <v>638</v>
      </c>
      <c r="E222" s="17" t="s">
        <v>480</v>
      </c>
      <c r="F222" s="126">
        <f>F223</f>
        <v>1692</v>
      </c>
      <c r="G222" s="126">
        <f t="shared" si="95"/>
        <v>0</v>
      </c>
      <c r="H222" s="126">
        <f t="shared" si="95"/>
        <v>1692</v>
      </c>
    </row>
    <row r="223" spans="1:8" ht="31.5" hidden="1" customHeight="1" x14ac:dyDescent="0.25">
      <c r="A223" s="157" t="s">
        <v>86</v>
      </c>
      <c r="B223" s="17" t="s">
        <v>90</v>
      </c>
      <c r="C223" s="17" t="s">
        <v>140</v>
      </c>
      <c r="D223" s="20" t="s">
        <v>638</v>
      </c>
      <c r="E223" s="17" t="s">
        <v>476</v>
      </c>
      <c r="F223" s="126">
        <v>1692</v>
      </c>
      <c r="G223" s="5"/>
      <c r="H223" s="133">
        <f t="shared" si="87"/>
        <v>1692</v>
      </c>
    </row>
    <row r="224" spans="1:8" ht="18.75" hidden="1" customHeight="1" x14ac:dyDescent="0.25">
      <c r="A224" s="157" t="s">
        <v>194</v>
      </c>
      <c r="B224" s="17" t="s">
        <v>90</v>
      </c>
      <c r="C224" s="17" t="s">
        <v>195</v>
      </c>
      <c r="D224" s="6" t="s">
        <v>63</v>
      </c>
      <c r="E224" s="17" t="s">
        <v>64</v>
      </c>
      <c r="F224" s="133">
        <f>F225+F235+F230+F240+F247</f>
        <v>3185</v>
      </c>
      <c r="G224" s="133">
        <f t="shared" ref="G224:H224" si="96">G225+G235+G230+G240+G247</f>
        <v>0</v>
      </c>
      <c r="H224" s="133">
        <f t="shared" si="96"/>
        <v>3185</v>
      </c>
    </row>
    <row r="225" spans="1:8" ht="39.6" hidden="1" x14ac:dyDescent="0.25">
      <c r="A225" s="157" t="s">
        <v>670</v>
      </c>
      <c r="B225" s="17" t="s">
        <v>90</v>
      </c>
      <c r="C225" s="17" t="s">
        <v>195</v>
      </c>
      <c r="D225" s="6" t="s">
        <v>196</v>
      </c>
      <c r="E225" s="17" t="s">
        <v>64</v>
      </c>
      <c r="F225" s="133">
        <f t="shared" ref="F225:H228" si="97">F226</f>
        <v>1500</v>
      </c>
      <c r="G225" s="133">
        <f t="shared" si="97"/>
        <v>0</v>
      </c>
      <c r="H225" s="133">
        <f t="shared" si="97"/>
        <v>1500</v>
      </c>
    </row>
    <row r="226" spans="1:8" ht="26.4" hidden="1" x14ac:dyDescent="0.25">
      <c r="A226" s="157" t="s">
        <v>197</v>
      </c>
      <c r="B226" s="17" t="s">
        <v>90</v>
      </c>
      <c r="C226" s="17" t="s">
        <v>195</v>
      </c>
      <c r="D226" s="6" t="s">
        <v>558</v>
      </c>
      <c r="E226" s="17" t="s">
        <v>64</v>
      </c>
      <c r="F226" s="133">
        <f t="shared" si="97"/>
        <v>1500</v>
      </c>
      <c r="G226" s="133">
        <f t="shared" si="97"/>
        <v>0</v>
      </c>
      <c r="H226" s="133">
        <f t="shared" si="97"/>
        <v>1500</v>
      </c>
    </row>
    <row r="227" spans="1:8" ht="32.25" hidden="1" customHeight="1" x14ac:dyDescent="0.25">
      <c r="A227" s="157" t="s">
        <v>198</v>
      </c>
      <c r="B227" s="17" t="s">
        <v>90</v>
      </c>
      <c r="C227" s="17" t="s">
        <v>195</v>
      </c>
      <c r="D227" s="6" t="s">
        <v>559</v>
      </c>
      <c r="E227" s="17" t="s">
        <v>64</v>
      </c>
      <c r="F227" s="133">
        <f t="shared" si="97"/>
        <v>1500</v>
      </c>
      <c r="G227" s="133">
        <f t="shared" si="97"/>
        <v>0</v>
      </c>
      <c r="H227" s="133">
        <f t="shared" si="97"/>
        <v>1500</v>
      </c>
    </row>
    <row r="228" spans="1:8" ht="19.5" hidden="1" customHeight="1" x14ac:dyDescent="0.25">
      <c r="A228" s="157" t="s">
        <v>87</v>
      </c>
      <c r="B228" s="17" t="s">
        <v>90</v>
      </c>
      <c r="C228" s="17" t="s">
        <v>195</v>
      </c>
      <c r="D228" s="6" t="s">
        <v>559</v>
      </c>
      <c r="E228" s="17">
        <v>800</v>
      </c>
      <c r="F228" s="133">
        <f t="shared" si="97"/>
        <v>1500</v>
      </c>
      <c r="G228" s="133">
        <f t="shared" si="97"/>
        <v>0</v>
      </c>
      <c r="H228" s="133">
        <f t="shared" si="97"/>
        <v>1500</v>
      </c>
    </row>
    <row r="229" spans="1:8" ht="52.5" hidden="1" customHeight="1" x14ac:dyDescent="0.25">
      <c r="A229" s="157" t="s">
        <v>184</v>
      </c>
      <c r="B229" s="17" t="s">
        <v>90</v>
      </c>
      <c r="C229" s="17" t="s">
        <v>195</v>
      </c>
      <c r="D229" s="6" t="s">
        <v>559</v>
      </c>
      <c r="E229" s="17">
        <v>810</v>
      </c>
      <c r="F229" s="133">
        <v>1500</v>
      </c>
      <c r="G229" s="5"/>
      <c r="H229" s="133">
        <f t="shared" si="87"/>
        <v>1500</v>
      </c>
    </row>
    <row r="230" spans="1:8" ht="48.75" hidden="1" customHeight="1" x14ac:dyDescent="0.25">
      <c r="A230" s="157" t="s">
        <v>710</v>
      </c>
      <c r="B230" s="17" t="s">
        <v>90</v>
      </c>
      <c r="C230" s="17" t="s">
        <v>195</v>
      </c>
      <c r="D230" s="6" t="s">
        <v>217</v>
      </c>
      <c r="E230" s="17" t="s">
        <v>64</v>
      </c>
      <c r="F230" s="133">
        <f t="shared" ref="F230:H233" si="98">F231</f>
        <v>705</v>
      </c>
      <c r="G230" s="133">
        <f t="shared" si="98"/>
        <v>0</v>
      </c>
      <c r="H230" s="133">
        <f t="shared" si="98"/>
        <v>705</v>
      </c>
    </row>
    <row r="231" spans="1:8" ht="60" hidden="1" customHeight="1" x14ac:dyDescent="0.25">
      <c r="A231" s="157" t="s">
        <v>711</v>
      </c>
      <c r="B231" s="17" t="s">
        <v>90</v>
      </c>
      <c r="C231" s="17" t="s">
        <v>195</v>
      </c>
      <c r="D231" s="6" t="s">
        <v>526</v>
      </c>
      <c r="E231" s="17" t="s">
        <v>64</v>
      </c>
      <c r="F231" s="133">
        <f t="shared" si="98"/>
        <v>705</v>
      </c>
      <c r="G231" s="133">
        <f t="shared" si="98"/>
        <v>0</v>
      </c>
      <c r="H231" s="133">
        <f t="shared" si="98"/>
        <v>705</v>
      </c>
    </row>
    <row r="232" spans="1:8" ht="31.5" hidden="1" customHeight="1" x14ac:dyDescent="0.25">
      <c r="A232" s="157" t="s">
        <v>569</v>
      </c>
      <c r="B232" s="17" t="s">
        <v>90</v>
      </c>
      <c r="C232" s="17" t="s">
        <v>195</v>
      </c>
      <c r="D232" s="6" t="s">
        <v>570</v>
      </c>
      <c r="E232" s="17" t="s">
        <v>64</v>
      </c>
      <c r="F232" s="133">
        <f t="shared" si="98"/>
        <v>705</v>
      </c>
      <c r="G232" s="133">
        <f t="shared" si="98"/>
        <v>0</v>
      </c>
      <c r="H232" s="133">
        <f t="shared" si="98"/>
        <v>705</v>
      </c>
    </row>
    <row r="233" spans="1:8" ht="33.75" hidden="1" customHeight="1" x14ac:dyDescent="0.25">
      <c r="A233" s="157" t="s">
        <v>85</v>
      </c>
      <c r="B233" s="17" t="s">
        <v>90</v>
      </c>
      <c r="C233" s="17" t="s">
        <v>195</v>
      </c>
      <c r="D233" s="6" t="s">
        <v>570</v>
      </c>
      <c r="E233" s="17" t="s">
        <v>480</v>
      </c>
      <c r="F233" s="133">
        <f t="shared" si="98"/>
        <v>705</v>
      </c>
      <c r="G233" s="133">
        <f t="shared" si="98"/>
        <v>0</v>
      </c>
      <c r="H233" s="133">
        <f t="shared" si="98"/>
        <v>705</v>
      </c>
    </row>
    <row r="234" spans="1:8" ht="33" hidden="1" customHeight="1" x14ac:dyDescent="0.25">
      <c r="A234" s="157" t="s">
        <v>86</v>
      </c>
      <c r="B234" s="17" t="s">
        <v>90</v>
      </c>
      <c r="C234" s="17" t="s">
        <v>195</v>
      </c>
      <c r="D234" s="6" t="s">
        <v>570</v>
      </c>
      <c r="E234" s="17" t="s">
        <v>476</v>
      </c>
      <c r="F234" s="133">
        <v>705</v>
      </c>
      <c r="G234" s="5"/>
      <c r="H234" s="133">
        <f t="shared" si="87"/>
        <v>705</v>
      </c>
    </row>
    <row r="235" spans="1:8" ht="59.25" hidden="1" customHeight="1" x14ac:dyDescent="0.25">
      <c r="A235" s="157" t="s">
        <v>709</v>
      </c>
      <c r="B235" s="17" t="s">
        <v>90</v>
      </c>
      <c r="C235" s="17" t="s">
        <v>195</v>
      </c>
      <c r="D235" s="6" t="s">
        <v>546</v>
      </c>
      <c r="E235" s="17" t="s">
        <v>64</v>
      </c>
      <c r="F235" s="133">
        <f t="shared" ref="F235:H238" si="99">F236</f>
        <v>190</v>
      </c>
      <c r="G235" s="133">
        <f t="shared" si="99"/>
        <v>0</v>
      </c>
      <c r="H235" s="133">
        <f t="shared" si="99"/>
        <v>190</v>
      </c>
    </row>
    <row r="236" spans="1:8" ht="78" hidden="1" customHeight="1" x14ac:dyDescent="0.25">
      <c r="A236" s="157" t="s">
        <v>707</v>
      </c>
      <c r="B236" s="17" t="s">
        <v>90</v>
      </c>
      <c r="C236" s="17" t="s">
        <v>195</v>
      </c>
      <c r="D236" s="6" t="s">
        <v>547</v>
      </c>
      <c r="E236" s="17" t="s">
        <v>64</v>
      </c>
      <c r="F236" s="133">
        <f t="shared" si="99"/>
        <v>190</v>
      </c>
      <c r="G236" s="133">
        <f t="shared" si="99"/>
        <v>0</v>
      </c>
      <c r="H236" s="133">
        <f t="shared" si="99"/>
        <v>190</v>
      </c>
    </row>
    <row r="237" spans="1:8" ht="61.5" hidden="1" customHeight="1" x14ac:dyDescent="0.25">
      <c r="A237" s="157" t="s">
        <v>548</v>
      </c>
      <c r="B237" s="17" t="s">
        <v>90</v>
      </c>
      <c r="C237" s="17" t="s">
        <v>195</v>
      </c>
      <c r="D237" s="6" t="s">
        <v>549</v>
      </c>
      <c r="E237" s="17" t="s">
        <v>64</v>
      </c>
      <c r="F237" s="133">
        <f t="shared" si="99"/>
        <v>190</v>
      </c>
      <c r="G237" s="133">
        <f t="shared" si="99"/>
        <v>0</v>
      </c>
      <c r="H237" s="133">
        <f t="shared" si="99"/>
        <v>190</v>
      </c>
    </row>
    <row r="238" spans="1:8" ht="32.25" hidden="1" customHeight="1" x14ac:dyDescent="0.25">
      <c r="A238" s="157" t="s">
        <v>166</v>
      </c>
      <c r="B238" s="17" t="s">
        <v>90</v>
      </c>
      <c r="C238" s="17" t="s">
        <v>195</v>
      </c>
      <c r="D238" s="6" t="s">
        <v>549</v>
      </c>
      <c r="E238" s="17" t="s">
        <v>493</v>
      </c>
      <c r="F238" s="133">
        <f t="shared" si="99"/>
        <v>190</v>
      </c>
      <c r="G238" s="133">
        <f t="shared" si="99"/>
        <v>0</v>
      </c>
      <c r="H238" s="133">
        <f t="shared" si="99"/>
        <v>190</v>
      </c>
    </row>
    <row r="239" spans="1:8" ht="18.75" hidden="1" customHeight="1" x14ac:dyDescent="0.25">
      <c r="A239" s="157" t="s">
        <v>174</v>
      </c>
      <c r="B239" s="17" t="s">
        <v>90</v>
      </c>
      <c r="C239" s="17" t="s">
        <v>195</v>
      </c>
      <c r="D239" s="6" t="s">
        <v>549</v>
      </c>
      <c r="E239" s="17" t="s">
        <v>494</v>
      </c>
      <c r="F239" s="133">
        <v>190</v>
      </c>
      <c r="G239" s="5"/>
      <c r="H239" s="133">
        <f t="shared" si="87"/>
        <v>190</v>
      </c>
    </row>
    <row r="240" spans="1:8" ht="78" hidden="1" customHeight="1" x14ac:dyDescent="0.25">
      <c r="A240" s="157" t="s">
        <v>713</v>
      </c>
      <c r="B240" s="17" t="s">
        <v>90</v>
      </c>
      <c r="C240" s="17" t="s">
        <v>195</v>
      </c>
      <c r="D240" s="6" t="s">
        <v>571</v>
      </c>
      <c r="E240" s="17" t="s">
        <v>64</v>
      </c>
      <c r="F240" s="133">
        <f t="shared" ref="F240:H243" si="100">F241</f>
        <v>650</v>
      </c>
      <c r="G240" s="133">
        <f t="shared" si="100"/>
        <v>0</v>
      </c>
      <c r="H240" s="133">
        <f t="shared" si="100"/>
        <v>650</v>
      </c>
    </row>
    <row r="241" spans="1:8" ht="107.25" hidden="1" customHeight="1" x14ac:dyDescent="0.25">
      <c r="A241" s="157" t="s">
        <v>712</v>
      </c>
      <c r="B241" s="17" t="s">
        <v>90</v>
      </c>
      <c r="C241" s="17" t="s">
        <v>195</v>
      </c>
      <c r="D241" s="6" t="s">
        <v>573</v>
      </c>
      <c r="E241" s="17" t="s">
        <v>64</v>
      </c>
      <c r="F241" s="133">
        <f t="shared" si="100"/>
        <v>650</v>
      </c>
      <c r="G241" s="133">
        <f t="shared" si="100"/>
        <v>0</v>
      </c>
      <c r="H241" s="133">
        <f t="shared" si="100"/>
        <v>650</v>
      </c>
    </row>
    <row r="242" spans="1:8" ht="39.6" hidden="1" x14ac:dyDescent="0.25">
      <c r="A242" s="157" t="s">
        <v>574</v>
      </c>
      <c r="B242" s="17" t="s">
        <v>90</v>
      </c>
      <c r="C242" s="17" t="s">
        <v>195</v>
      </c>
      <c r="D242" s="6" t="s">
        <v>572</v>
      </c>
      <c r="E242" s="17" t="s">
        <v>64</v>
      </c>
      <c r="F242" s="133">
        <f t="shared" si="100"/>
        <v>650</v>
      </c>
      <c r="G242" s="133">
        <f t="shared" si="100"/>
        <v>0</v>
      </c>
      <c r="H242" s="133">
        <f t="shared" si="100"/>
        <v>650</v>
      </c>
    </row>
    <row r="243" spans="1:8" ht="30.75" hidden="1" customHeight="1" x14ac:dyDescent="0.25">
      <c r="A243" s="157" t="s">
        <v>85</v>
      </c>
      <c r="B243" s="17" t="s">
        <v>90</v>
      </c>
      <c r="C243" s="17" t="s">
        <v>195</v>
      </c>
      <c r="D243" s="6" t="s">
        <v>572</v>
      </c>
      <c r="E243" s="17" t="s">
        <v>480</v>
      </c>
      <c r="F243" s="133">
        <f t="shared" si="100"/>
        <v>650</v>
      </c>
      <c r="G243" s="133">
        <f t="shared" si="100"/>
        <v>0</v>
      </c>
      <c r="H243" s="133">
        <f t="shared" si="100"/>
        <v>650</v>
      </c>
    </row>
    <row r="244" spans="1:8" ht="32.25" hidden="1" customHeight="1" x14ac:dyDescent="0.25">
      <c r="A244" s="157" t="s">
        <v>86</v>
      </c>
      <c r="B244" s="17" t="s">
        <v>90</v>
      </c>
      <c r="C244" s="17" t="s">
        <v>195</v>
      </c>
      <c r="D244" s="6" t="s">
        <v>572</v>
      </c>
      <c r="E244" s="17" t="s">
        <v>476</v>
      </c>
      <c r="F244" s="133">
        <v>650</v>
      </c>
      <c r="G244" s="5"/>
      <c r="H244" s="133">
        <f t="shared" si="87"/>
        <v>650</v>
      </c>
    </row>
    <row r="245" spans="1:8" ht="19.5" hidden="1" customHeight="1" x14ac:dyDescent="0.25">
      <c r="A245" s="157" t="s">
        <v>376</v>
      </c>
      <c r="B245" s="17" t="s">
        <v>90</v>
      </c>
      <c r="C245" s="17" t="s">
        <v>195</v>
      </c>
      <c r="D245" s="6" t="s">
        <v>110</v>
      </c>
      <c r="E245" s="17" t="s">
        <v>64</v>
      </c>
      <c r="F245" s="133">
        <f t="shared" ref="F245:H248" si="101">F246</f>
        <v>140</v>
      </c>
      <c r="G245" s="133">
        <f t="shared" si="101"/>
        <v>0</v>
      </c>
      <c r="H245" s="133">
        <f t="shared" si="101"/>
        <v>140</v>
      </c>
    </row>
    <row r="246" spans="1:8" ht="21" hidden="1" customHeight="1" x14ac:dyDescent="0.25">
      <c r="A246" s="157" t="s">
        <v>897</v>
      </c>
      <c r="B246" s="17" t="s">
        <v>90</v>
      </c>
      <c r="C246" s="17" t="s">
        <v>195</v>
      </c>
      <c r="D246" s="6" t="s">
        <v>112</v>
      </c>
      <c r="E246" s="17" t="s">
        <v>64</v>
      </c>
      <c r="F246" s="133">
        <f t="shared" si="101"/>
        <v>140</v>
      </c>
      <c r="G246" s="133">
        <f t="shared" si="101"/>
        <v>0</v>
      </c>
      <c r="H246" s="133">
        <f t="shared" si="101"/>
        <v>140</v>
      </c>
    </row>
    <row r="247" spans="1:8" ht="38.25" hidden="1" customHeight="1" x14ac:dyDescent="0.25">
      <c r="A247" s="157" t="s">
        <v>762</v>
      </c>
      <c r="B247" s="17" t="s">
        <v>90</v>
      </c>
      <c r="C247" s="17" t="s">
        <v>195</v>
      </c>
      <c r="D247" s="17" t="s">
        <v>219</v>
      </c>
      <c r="E247" s="17" t="s">
        <v>64</v>
      </c>
      <c r="F247" s="126">
        <f t="shared" si="101"/>
        <v>140</v>
      </c>
      <c r="G247" s="126">
        <f t="shared" si="101"/>
        <v>0</v>
      </c>
      <c r="H247" s="126">
        <f t="shared" si="101"/>
        <v>140</v>
      </c>
    </row>
    <row r="248" spans="1:8" ht="41.25" hidden="1" customHeight="1" x14ac:dyDescent="0.25">
      <c r="A248" s="157" t="s">
        <v>565</v>
      </c>
      <c r="B248" s="17" t="s">
        <v>90</v>
      </c>
      <c r="C248" s="17" t="s">
        <v>195</v>
      </c>
      <c r="D248" s="17" t="s">
        <v>219</v>
      </c>
      <c r="E248" s="17" t="s">
        <v>64</v>
      </c>
      <c r="F248" s="126">
        <f t="shared" si="101"/>
        <v>140</v>
      </c>
      <c r="G248" s="126">
        <f t="shared" si="101"/>
        <v>0</v>
      </c>
      <c r="H248" s="126">
        <f t="shared" si="101"/>
        <v>140</v>
      </c>
    </row>
    <row r="249" spans="1:8" ht="36" hidden="1" customHeight="1" x14ac:dyDescent="0.25">
      <c r="A249" s="157" t="s">
        <v>86</v>
      </c>
      <c r="B249" s="17" t="s">
        <v>90</v>
      </c>
      <c r="C249" s="17" t="s">
        <v>195</v>
      </c>
      <c r="D249" s="17" t="s">
        <v>219</v>
      </c>
      <c r="E249" s="17" t="s">
        <v>476</v>
      </c>
      <c r="F249" s="126">
        <v>140</v>
      </c>
      <c r="G249" s="5"/>
      <c r="H249" s="133">
        <f t="shared" si="87"/>
        <v>140</v>
      </c>
    </row>
    <row r="250" spans="1:8" ht="19.5" customHeight="1" x14ac:dyDescent="0.25">
      <c r="A250" s="42" t="s">
        <v>208</v>
      </c>
      <c r="B250" s="32" t="s">
        <v>209</v>
      </c>
      <c r="C250" s="32" t="s">
        <v>62</v>
      </c>
      <c r="D250" s="33" t="s">
        <v>63</v>
      </c>
      <c r="E250" s="32" t="s">
        <v>64</v>
      </c>
      <c r="F250" s="100">
        <f>F251+F274+F293</f>
        <v>32354.899999999998</v>
      </c>
      <c r="G250" s="100">
        <f t="shared" ref="G250:H250" si="102">G251+G274+G293</f>
        <v>80213.599999999991</v>
      </c>
      <c r="H250" s="100">
        <f t="shared" si="102"/>
        <v>112568.5</v>
      </c>
    </row>
    <row r="251" spans="1:8" ht="18" customHeight="1" x14ac:dyDescent="0.25">
      <c r="A251" s="157" t="s">
        <v>210</v>
      </c>
      <c r="B251" s="17" t="s">
        <v>209</v>
      </c>
      <c r="C251" s="17" t="s">
        <v>61</v>
      </c>
      <c r="D251" s="6" t="s">
        <v>63</v>
      </c>
      <c r="E251" s="17" t="s">
        <v>64</v>
      </c>
      <c r="F251" s="133">
        <f>F257+F252+F263</f>
        <v>18102.099999999999</v>
      </c>
      <c r="G251" s="133">
        <f>G257+G252+G263</f>
        <v>80213.599999999991</v>
      </c>
      <c r="H251" s="133">
        <f t="shared" ref="H251" si="103">H257+H252+H263</f>
        <v>98315.7</v>
      </c>
    </row>
    <row r="252" spans="1:8" ht="52.8" hidden="1" x14ac:dyDescent="0.25">
      <c r="A252" s="157" t="s">
        <v>833</v>
      </c>
      <c r="B252" s="17" t="s">
        <v>209</v>
      </c>
      <c r="C252" s="17" t="s">
        <v>61</v>
      </c>
      <c r="D252" s="6" t="s">
        <v>314</v>
      </c>
      <c r="E252" s="17" t="s">
        <v>64</v>
      </c>
      <c r="F252" s="126">
        <f>F253</f>
        <v>300</v>
      </c>
      <c r="G252" s="126">
        <f t="shared" ref="G252:H255" si="104">G253</f>
        <v>0</v>
      </c>
      <c r="H252" s="126">
        <f t="shared" si="104"/>
        <v>300</v>
      </c>
    </row>
    <row r="253" spans="1:8" ht="48" hidden="1" customHeight="1" x14ac:dyDescent="0.25">
      <c r="A253" s="157" t="s">
        <v>764</v>
      </c>
      <c r="B253" s="17" t="s">
        <v>209</v>
      </c>
      <c r="C253" s="17" t="s">
        <v>61</v>
      </c>
      <c r="D253" s="6" t="s">
        <v>671</v>
      </c>
      <c r="E253" s="17" t="s">
        <v>64</v>
      </c>
      <c r="F253" s="126">
        <f>F254</f>
        <v>300</v>
      </c>
      <c r="G253" s="126">
        <f t="shared" si="104"/>
        <v>0</v>
      </c>
      <c r="H253" s="126">
        <f t="shared" si="104"/>
        <v>300</v>
      </c>
    </row>
    <row r="254" spans="1:8" ht="64.5" hidden="1" customHeight="1" x14ac:dyDescent="0.25">
      <c r="A254" s="49" t="s">
        <v>916</v>
      </c>
      <c r="B254" s="17" t="s">
        <v>209</v>
      </c>
      <c r="C254" s="17" t="s">
        <v>61</v>
      </c>
      <c r="D254" s="6" t="s">
        <v>765</v>
      </c>
      <c r="E254" s="17" t="s">
        <v>64</v>
      </c>
      <c r="F254" s="18">
        <f>F255</f>
        <v>300</v>
      </c>
      <c r="G254" s="18">
        <f t="shared" si="104"/>
        <v>0</v>
      </c>
      <c r="H254" s="18">
        <f t="shared" si="104"/>
        <v>300</v>
      </c>
    </row>
    <row r="255" spans="1:8" ht="34.5" hidden="1" customHeight="1" x14ac:dyDescent="0.25">
      <c r="A255" s="50" t="s">
        <v>766</v>
      </c>
      <c r="B255" s="17" t="s">
        <v>209</v>
      </c>
      <c r="C255" s="17" t="s">
        <v>61</v>
      </c>
      <c r="D255" s="6" t="s">
        <v>765</v>
      </c>
      <c r="E255" s="17" t="s">
        <v>767</v>
      </c>
      <c r="F255" s="18">
        <f>F256</f>
        <v>300</v>
      </c>
      <c r="G255" s="18">
        <f t="shared" si="104"/>
        <v>0</v>
      </c>
      <c r="H255" s="18">
        <f t="shared" si="104"/>
        <v>300</v>
      </c>
    </row>
    <row r="256" spans="1:8" ht="17.25" hidden="1" customHeight="1" x14ac:dyDescent="0.25">
      <c r="A256" s="50" t="s">
        <v>768</v>
      </c>
      <c r="B256" s="17" t="s">
        <v>209</v>
      </c>
      <c r="C256" s="17" t="s">
        <v>61</v>
      </c>
      <c r="D256" s="6" t="s">
        <v>765</v>
      </c>
      <c r="E256" s="17" t="s">
        <v>769</v>
      </c>
      <c r="F256" s="18">
        <v>300</v>
      </c>
      <c r="G256" s="5"/>
      <c r="H256" s="133">
        <f t="shared" si="87"/>
        <v>300</v>
      </c>
    </row>
    <row r="257" spans="1:8" ht="49.5" hidden="1" customHeight="1" x14ac:dyDescent="0.25">
      <c r="A257" s="157" t="s">
        <v>898</v>
      </c>
      <c r="B257" s="17" t="s">
        <v>209</v>
      </c>
      <c r="C257" s="17" t="s">
        <v>61</v>
      </c>
      <c r="D257" s="17" t="s">
        <v>119</v>
      </c>
      <c r="E257" s="17" t="s">
        <v>64</v>
      </c>
      <c r="F257" s="18">
        <f t="shared" ref="F257:H261" si="105">F258</f>
        <v>2674.5</v>
      </c>
      <c r="G257" s="18">
        <f t="shared" si="105"/>
        <v>0</v>
      </c>
      <c r="H257" s="18">
        <f t="shared" si="105"/>
        <v>2674.5</v>
      </c>
    </row>
    <row r="258" spans="1:8" ht="47.25" hidden="1" customHeight="1" x14ac:dyDescent="0.25">
      <c r="A258" s="157" t="s">
        <v>756</v>
      </c>
      <c r="B258" s="17" t="s">
        <v>209</v>
      </c>
      <c r="C258" s="17" t="s">
        <v>61</v>
      </c>
      <c r="D258" s="17" t="s">
        <v>122</v>
      </c>
      <c r="E258" s="17" t="s">
        <v>64</v>
      </c>
      <c r="F258" s="18">
        <f t="shared" si="105"/>
        <v>2674.5</v>
      </c>
      <c r="G258" s="18">
        <f t="shared" si="105"/>
        <v>0</v>
      </c>
      <c r="H258" s="18">
        <f t="shared" si="105"/>
        <v>2674.5</v>
      </c>
    </row>
    <row r="259" spans="1:8" ht="48.75" hidden="1" customHeight="1" x14ac:dyDescent="0.25">
      <c r="A259" s="48" t="s">
        <v>655</v>
      </c>
      <c r="B259" s="17" t="s">
        <v>209</v>
      </c>
      <c r="C259" s="17" t="s">
        <v>61</v>
      </c>
      <c r="D259" s="17" t="s">
        <v>123</v>
      </c>
      <c r="E259" s="17" t="s">
        <v>64</v>
      </c>
      <c r="F259" s="18">
        <f t="shared" si="105"/>
        <v>2674.5</v>
      </c>
      <c r="G259" s="18">
        <f t="shared" si="105"/>
        <v>0</v>
      </c>
      <c r="H259" s="18">
        <f t="shared" si="105"/>
        <v>2674.5</v>
      </c>
    </row>
    <row r="260" spans="1:8" ht="39.6" hidden="1" x14ac:dyDescent="0.25">
      <c r="A260" s="48" t="s">
        <v>757</v>
      </c>
      <c r="B260" s="17" t="s">
        <v>209</v>
      </c>
      <c r="C260" s="17" t="s">
        <v>61</v>
      </c>
      <c r="D260" s="17" t="s">
        <v>124</v>
      </c>
      <c r="E260" s="17" t="s">
        <v>64</v>
      </c>
      <c r="F260" s="18">
        <f t="shared" si="105"/>
        <v>2674.5</v>
      </c>
      <c r="G260" s="18">
        <f t="shared" si="105"/>
        <v>0</v>
      </c>
      <c r="H260" s="18">
        <f t="shared" si="105"/>
        <v>2674.5</v>
      </c>
    </row>
    <row r="261" spans="1:8" ht="39.6" hidden="1" x14ac:dyDescent="0.25">
      <c r="A261" s="48" t="s">
        <v>755</v>
      </c>
      <c r="B261" s="17" t="s">
        <v>209</v>
      </c>
      <c r="C261" s="17" t="s">
        <v>61</v>
      </c>
      <c r="D261" s="17" t="s">
        <v>124</v>
      </c>
      <c r="E261" s="17" t="s">
        <v>480</v>
      </c>
      <c r="F261" s="18">
        <f t="shared" si="105"/>
        <v>2674.5</v>
      </c>
      <c r="G261" s="18">
        <f t="shared" si="105"/>
        <v>0</v>
      </c>
      <c r="H261" s="18">
        <f t="shared" si="105"/>
        <v>2674.5</v>
      </c>
    </row>
    <row r="262" spans="1:8" ht="33" hidden="1" customHeight="1" x14ac:dyDescent="0.25">
      <c r="A262" s="157" t="s">
        <v>86</v>
      </c>
      <c r="B262" s="17" t="s">
        <v>209</v>
      </c>
      <c r="C262" s="17" t="s">
        <v>61</v>
      </c>
      <c r="D262" s="17" t="s">
        <v>124</v>
      </c>
      <c r="E262" s="17" t="s">
        <v>476</v>
      </c>
      <c r="F262" s="18">
        <v>2674.5</v>
      </c>
      <c r="G262" s="5"/>
      <c r="H262" s="133">
        <f t="shared" si="87"/>
        <v>2674.5</v>
      </c>
    </row>
    <row r="263" spans="1:8" ht="20.399999999999999" customHeight="1" x14ac:dyDescent="0.25">
      <c r="A263" s="157" t="s">
        <v>376</v>
      </c>
      <c r="B263" s="17" t="s">
        <v>209</v>
      </c>
      <c r="C263" s="17" t="s">
        <v>61</v>
      </c>
      <c r="D263" s="17" t="s">
        <v>110</v>
      </c>
      <c r="E263" s="17" t="s">
        <v>64</v>
      </c>
      <c r="F263" s="18">
        <f t="shared" ref="F263:H266" si="106">F264</f>
        <v>15127.6</v>
      </c>
      <c r="G263" s="18">
        <f t="shared" si="106"/>
        <v>80213.599999999991</v>
      </c>
      <c r="H263" s="18">
        <f t="shared" si="106"/>
        <v>95341.2</v>
      </c>
    </row>
    <row r="264" spans="1:8" ht="31.5" customHeight="1" x14ac:dyDescent="0.25">
      <c r="A264" s="157" t="s">
        <v>125</v>
      </c>
      <c r="B264" s="17" t="s">
        <v>209</v>
      </c>
      <c r="C264" s="17" t="s">
        <v>61</v>
      </c>
      <c r="D264" s="17" t="s">
        <v>126</v>
      </c>
      <c r="E264" s="17" t="s">
        <v>64</v>
      </c>
      <c r="F264" s="18">
        <f t="shared" si="106"/>
        <v>15127.6</v>
      </c>
      <c r="G264" s="18">
        <f>G265+G268+G271</f>
        <v>80213.599999999991</v>
      </c>
      <c r="H264" s="18">
        <f>H265+H268+H271</f>
        <v>95341.2</v>
      </c>
    </row>
    <row r="265" spans="1:8" ht="46.5" customHeight="1" x14ac:dyDescent="0.25">
      <c r="A265" s="157" t="s">
        <v>889</v>
      </c>
      <c r="B265" s="17" t="s">
        <v>209</v>
      </c>
      <c r="C265" s="17" t="s">
        <v>61</v>
      </c>
      <c r="D265" s="17" t="s">
        <v>899</v>
      </c>
      <c r="E265" s="17" t="s">
        <v>64</v>
      </c>
      <c r="F265" s="18">
        <f t="shared" si="106"/>
        <v>15127.6</v>
      </c>
      <c r="G265" s="18">
        <f t="shared" si="106"/>
        <v>-15127.6</v>
      </c>
      <c r="H265" s="18">
        <f t="shared" si="106"/>
        <v>0</v>
      </c>
    </row>
    <row r="266" spans="1:8" ht="18" customHeight="1" x14ac:dyDescent="0.25">
      <c r="A266" s="157" t="s">
        <v>136</v>
      </c>
      <c r="B266" s="17" t="s">
        <v>209</v>
      </c>
      <c r="C266" s="17" t="s">
        <v>61</v>
      </c>
      <c r="D266" s="17" t="s">
        <v>899</v>
      </c>
      <c r="E266" s="17" t="s">
        <v>515</v>
      </c>
      <c r="F266" s="18">
        <f t="shared" si="106"/>
        <v>15127.6</v>
      </c>
      <c r="G266" s="18">
        <f t="shared" si="106"/>
        <v>-15127.6</v>
      </c>
      <c r="H266" s="18">
        <f t="shared" si="106"/>
        <v>0</v>
      </c>
    </row>
    <row r="267" spans="1:8" ht="13.8" customHeight="1" x14ac:dyDescent="0.25">
      <c r="A267" s="157" t="s">
        <v>890</v>
      </c>
      <c r="B267" s="17" t="s">
        <v>209</v>
      </c>
      <c r="C267" s="17" t="s">
        <v>61</v>
      </c>
      <c r="D267" s="17" t="s">
        <v>899</v>
      </c>
      <c r="E267" s="17" t="s">
        <v>891</v>
      </c>
      <c r="F267" s="18">
        <v>15127.6</v>
      </c>
      <c r="G267" s="18">
        <v>-15127.6</v>
      </c>
      <c r="H267" s="133">
        <f t="shared" ref="H267:H332" si="107">F267+G267</f>
        <v>0</v>
      </c>
    </row>
    <row r="268" spans="1:8" ht="60" customHeight="1" x14ac:dyDescent="0.25">
      <c r="A268" s="61" t="s">
        <v>1016</v>
      </c>
      <c r="B268" s="59" t="s">
        <v>209</v>
      </c>
      <c r="C268" s="59" t="s">
        <v>61</v>
      </c>
      <c r="D268" s="59" t="s">
        <v>1014</v>
      </c>
      <c r="E268" s="59" t="s">
        <v>64</v>
      </c>
      <c r="F268" s="55">
        <f>F269</f>
        <v>0</v>
      </c>
      <c r="G268" s="18">
        <f>G269</f>
        <v>82120.899999999994</v>
      </c>
      <c r="H268" s="18">
        <f>F268+G268</f>
        <v>82120.899999999994</v>
      </c>
    </row>
    <row r="269" spans="1:8" ht="16.2" customHeight="1" x14ac:dyDescent="0.25">
      <c r="A269" s="61" t="s">
        <v>136</v>
      </c>
      <c r="B269" s="59" t="s">
        <v>209</v>
      </c>
      <c r="C269" s="59" t="s">
        <v>61</v>
      </c>
      <c r="D269" s="59" t="s">
        <v>1014</v>
      </c>
      <c r="E269" s="59" t="s">
        <v>515</v>
      </c>
      <c r="F269" s="55">
        <f>F270</f>
        <v>0</v>
      </c>
      <c r="G269" s="18">
        <f>G270</f>
        <v>82120.899999999994</v>
      </c>
      <c r="H269" s="18">
        <f t="shared" si="107"/>
        <v>82120.899999999994</v>
      </c>
    </row>
    <row r="270" spans="1:8" ht="14.4" customHeight="1" x14ac:dyDescent="0.25">
      <c r="A270" s="61" t="s">
        <v>890</v>
      </c>
      <c r="B270" s="59" t="s">
        <v>209</v>
      </c>
      <c r="C270" s="59" t="s">
        <v>61</v>
      </c>
      <c r="D270" s="59" t="s">
        <v>1014</v>
      </c>
      <c r="E270" s="59" t="s">
        <v>891</v>
      </c>
      <c r="F270" s="55">
        <v>0</v>
      </c>
      <c r="G270" s="18">
        <v>82120.899999999994</v>
      </c>
      <c r="H270" s="18">
        <f t="shared" si="107"/>
        <v>82120.899999999994</v>
      </c>
    </row>
    <row r="271" spans="1:8" ht="44.4" customHeight="1" x14ac:dyDescent="0.25">
      <c r="A271" s="61" t="s">
        <v>889</v>
      </c>
      <c r="B271" s="59" t="s">
        <v>209</v>
      </c>
      <c r="C271" s="59" t="s">
        <v>61</v>
      </c>
      <c r="D271" s="59" t="s">
        <v>1015</v>
      </c>
      <c r="E271" s="59" t="s">
        <v>64</v>
      </c>
      <c r="F271" s="55">
        <f>F272</f>
        <v>0</v>
      </c>
      <c r="G271" s="18">
        <f>G272</f>
        <v>13220.3</v>
      </c>
      <c r="H271" s="18">
        <f t="shared" si="107"/>
        <v>13220.3</v>
      </c>
    </row>
    <row r="272" spans="1:8" ht="15.6" customHeight="1" x14ac:dyDescent="0.25">
      <c r="A272" s="61" t="s">
        <v>136</v>
      </c>
      <c r="B272" s="59" t="s">
        <v>209</v>
      </c>
      <c r="C272" s="59" t="s">
        <v>61</v>
      </c>
      <c r="D272" s="59" t="s">
        <v>1015</v>
      </c>
      <c r="E272" s="59" t="s">
        <v>515</v>
      </c>
      <c r="F272" s="55">
        <f>F273</f>
        <v>0</v>
      </c>
      <c r="G272" s="18">
        <f>G273</f>
        <v>13220.3</v>
      </c>
      <c r="H272" s="18">
        <f t="shared" si="107"/>
        <v>13220.3</v>
      </c>
    </row>
    <row r="273" spans="1:8" ht="15" customHeight="1" x14ac:dyDescent="0.25">
      <c r="A273" s="61" t="s">
        <v>890</v>
      </c>
      <c r="B273" s="59" t="s">
        <v>209</v>
      </c>
      <c r="C273" s="59" t="s">
        <v>61</v>
      </c>
      <c r="D273" s="59" t="s">
        <v>1015</v>
      </c>
      <c r="E273" s="59" t="s">
        <v>891</v>
      </c>
      <c r="F273" s="55">
        <v>0</v>
      </c>
      <c r="G273" s="18">
        <v>13220.3</v>
      </c>
      <c r="H273" s="18">
        <f t="shared" si="107"/>
        <v>13220.3</v>
      </c>
    </row>
    <row r="274" spans="1:8" ht="14.4" hidden="1" customHeight="1" x14ac:dyDescent="0.25">
      <c r="A274" s="157" t="s">
        <v>211</v>
      </c>
      <c r="B274" s="17" t="s">
        <v>209</v>
      </c>
      <c r="C274" s="17" t="s">
        <v>66</v>
      </c>
      <c r="D274" s="6" t="s">
        <v>63</v>
      </c>
      <c r="E274" s="17" t="s">
        <v>64</v>
      </c>
      <c r="F274" s="133">
        <f>F275+F281</f>
        <v>1349.5</v>
      </c>
      <c r="G274" s="133">
        <f t="shared" ref="G274:H274" si="108">G275+G281</f>
        <v>0</v>
      </c>
      <c r="H274" s="133">
        <f t="shared" si="108"/>
        <v>1349.5</v>
      </c>
    </row>
    <row r="275" spans="1:8" ht="29.4" hidden="1" customHeight="1" x14ac:dyDescent="0.25">
      <c r="A275" s="157" t="s">
        <v>696</v>
      </c>
      <c r="B275" s="17" t="s">
        <v>209</v>
      </c>
      <c r="C275" s="17" t="s">
        <v>66</v>
      </c>
      <c r="D275" s="6" t="s">
        <v>212</v>
      </c>
      <c r="E275" s="17" t="s">
        <v>64</v>
      </c>
      <c r="F275" s="133">
        <f t="shared" ref="F275:H279" si="109">F276</f>
        <v>1182.4000000000001</v>
      </c>
      <c r="G275" s="133">
        <f t="shared" si="109"/>
        <v>0</v>
      </c>
      <c r="H275" s="133">
        <f t="shared" si="109"/>
        <v>1182.4000000000001</v>
      </c>
    </row>
    <row r="276" spans="1:8" ht="43.95" hidden="1" customHeight="1" x14ac:dyDescent="0.25">
      <c r="A276" s="157" t="s">
        <v>820</v>
      </c>
      <c r="B276" s="17" t="s">
        <v>209</v>
      </c>
      <c r="C276" s="17" t="s">
        <v>66</v>
      </c>
      <c r="D276" s="6" t="s">
        <v>326</v>
      </c>
      <c r="E276" s="17" t="s">
        <v>64</v>
      </c>
      <c r="F276" s="133">
        <f t="shared" si="109"/>
        <v>1182.4000000000001</v>
      </c>
      <c r="G276" s="133">
        <f t="shared" si="109"/>
        <v>0</v>
      </c>
      <c r="H276" s="133">
        <f t="shared" si="109"/>
        <v>1182.4000000000001</v>
      </c>
    </row>
    <row r="277" spans="1:8" ht="45.75" hidden="1" customHeight="1" x14ac:dyDescent="0.25">
      <c r="A277" s="157" t="s">
        <v>214</v>
      </c>
      <c r="B277" s="17" t="s">
        <v>209</v>
      </c>
      <c r="C277" s="17" t="s">
        <v>66</v>
      </c>
      <c r="D277" s="6" t="s">
        <v>328</v>
      </c>
      <c r="E277" s="17" t="s">
        <v>64</v>
      </c>
      <c r="F277" s="133">
        <f t="shared" si="109"/>
        <v>1182.4000000000001</v>
      </c>
      <c r="G277" s="133">
        <f t="shared" si="109"/>
        <v>0</v>
      </c>
      <c r="H277" s="133">
        <f t="shared" si="109"/>
        <v>1182.4000000000001</v>
      </c>
    </row>
    <row r="278" spans="1:8" ht="46.5" hidden="1" customHeight="1" x14ac:dyDescent="0.25">
      <c r="A278" s="157" t="s">
        <v>216</v>
      </c>
      <c r="B278" s="17" t="s">
        <v>209</v>
      </c>
      <c r="C278" s="17" t="s">
        <v>66</v>
      </c>
      <c r="D278" s="6" t="s">
        <v>774</v>
      </c>
      <c r="E278" s="17" t="s">
        <v>64</v>
      </c>
      <c r="F278" s="133">
        <f t="shared" si="109"/>
        <v>1182.4000000000001</v>
      </c>
      <c r="G278" s="133">
        <f t="shared" si="109"/>
        <v>0</v>
      </c>
      <c r="H278" s="133">
        <f t="shared" si="109"/>
        <v>1182.4000000000001</v>
      </c>
    </row>
    <row r="279" spans="1:8" ht="32.25" hidden="1" customHeight="1" x14ac:dyDescent="0.25">
      <c r="A279" s="157" t="s">
        <v>166</v>
      </c>
      <c r="B279" s="17" t="s">
        <v>209</v>
      </c>
      <c r="C279" s="17" t="s">
        <v>66</v>
      </c>
      <c r="D279" s="6" t="s">
        <v>774</v>
      </c>
      <c r="E279" s="17">
        <v>600</v>
      </c>
      <c r="F279" s="133">
        <f t="shared" si="109"/>
        <v>1182.4000000000001</v>
      </c>
      <c r="G279" s="133">
        <f t="shared" si="109"/>
        <v>0</v>
      </c>
      <c r="H279" s="133">
        <f t="shared" si="109"/>
        <v>1182.4000000000001</v>
      </c>
    </row>
    <row r="280" spans="1:8" ht="18.75" hidden="1" customHeight="1" x14ac:dyDescent="0.25">
      <c r="A280" s="157" t="s">
        <v>174</v>
      </c>
      <c r="B280" s="17" t="s">
        <v>209</v>
      </c>
      <c r="C280" s="17" t="s">
        <v>66</v>
      </c>
      <c r="D280" s="6" t="s">
        <v>774</v>
      </c>
      <c r="E280" s="17">
        <v>610</v>
      </c>
      <c r="F280" s="133">
        <v>1182.4000000000001</v>
      </c>
      <c r="G280" s="5"/>
      <c r="H280" s="133">
        <f t="shared" si="107"/>
        <v>1182.4000000000001</v>
      </c>
    </row>
    <row r="281" spans="1:8" ht="31.5" hidden="1" customHeight="1" x14ac:dyDescent="0.25">
      <c r="A281" s="157" t="s">
        <v>109</v>
      </c>
      <c r="B281" s="17" t="s">
        <v>209</v>
      </c>
      <c r="C281" s="17" t="s">
        <v>66</v>
      </c>
      <c r="D281" s="6" t="s">
        <v>110</v>
      </c>
      <c r="E281" s="17" t="s">
        <v>64</v>
      </c>
      <c r="F281" s="133">
        <f>F282+F289</f>
        <v>167.1</v>
      </c>
      <c r="G281" s="133">
        <f t="shared" ref="G281:H281" si="110">G282+G289</f>
        <v>0</v>
      </c>
      <c r="H281" s="133">
        <f t="shared" si="110"/>
        <v>167.1</v>
      </c>
    </row>
    <row r="282" spans="1:8" ht="17.25" hidden="1" customHeight="1" x14ac:dyDescent="0.25">
      <c r="A282" s="157" t="s">
        <v>136</v>
      </c>
      <c r="B282" s="17" t="s">
        <v>209</v>
      </c>
      <c r="C282" s="17" t="s">
        <v>66</v>
      </c>
      <c r="D282" s="6" t="s">
        <v>126</v>
      </c>
      <c r="E282" s="17" t="s">
        <v>64</v>
      </c>
      <c r="F282" s="133">
        <f>F283+F286</f>
        <v>68.5</v>
      </c>
      <c r="G282" s="133">
        <f t="shared" ref="G282:H282" si="111">G283+G286</f>
        <v>0</v>
      </c>
      <c r="H282" s="133">
        <f t="shared" si="111"/>
        <v>68.5</v>
      </c>
    </row>
    <row r="283" spans="1:8" ht="42.75" hidden="1" customHeight="1" x14ac:dyDescent="0.25">
      <c r="A283" s="157" t="s">
        <v>218</v>
      </c>
      <c r="B283" s="17" t="s">
        <v>209</v>
      </c>
      <c r="C283" s="17" t="s">
        <v>66</v>
      </c>
      <c r="D283" s="6" t="s">
        <v>488</v>
      </c>
      <c r="E283" s="17" t="s">
        <v>64</v>
      </c>
      <c r="F283" s="133">
        <f>F284</f>
        <v>0</v>
      </c>
      <c r="G283" s="133">
        <f t="shared" ref="G283:H284" si="112">G284</f>
        <v>0</v>
      </c>
      <c r="H283" s="133">
        <f t="shared" si="112"/>
        <v>0</v>
      </c>
    </row>
    <row r="284" spans="1:8" hidden="1" x14ac:dyDescent="0.25">
      <c r="A284" s="157" t="s">
        <v>87</v>
      </c>
      <c r="B284" s="17" t="s">
        <v>209</v>
      </c>
      <c r="C284" s="17" t="s">
        <v>66</v>
      </c>
      <c r="D284" s="6" t="s">
        <v>488</v>
      </c>
      <c r="E284" s="17" t="s">
        <v>484</v>
      </c>
      <c r="F284" s="133">
        <f>F285</f>
        <v>0</v>
      </c>
      <c r="G284" s="133">
        <f t="shared" si="112"/>
        <v>0</v>
      </c>
      <c r="H284" s="133">
        <f t="shared" si="112"/>
        <v>0</v>
      </c>
    </row>
    <row r="285" spans="1:8" ht="60.75" hidden="1" customHeight="1" x14ac:dyDescent="0.25">
      <c r="A285" s="157" t="s">
        <v>184</v>
      </c>
      <c r="B285" s="17" t="s">
        <v>209</v>
      </c>
      <c r="C285" s="17" t="s">
        <v>66</v>
      </c>
      <c r="D285" s="6" t="s">
        <v>488</v>
      </c>
      <c r="E285" s="17" t="s">
        <v>485</v>
      </c>
      <c r="F285" s="133">
        <v>0</v>
      </c>
      <c r="G285" s="133"/>
      <c r="H285" s="133"/>
    </row>
    <row r="286" spans="1:8" ht="58.5" hidden="1" customHeight="1" x14ac:dyDescent="0.25">
      <c r="A286" s="157" t="s">
        <v>486</v>
      </c>
      <c r="B286" s="17" t="s">
        <v>209</v>
      </c>
      <c r="C286" s="17" t="s">
        <v>66</v>
      </c>
      <c r="D286" s="6" t="s">
        <v>489</v>
      </c>
      <c r="E286" s="17" t="s">
        <v>64</v>
      </c>
      <c r="F286" s="133">
        <f>F287</f>
        <v>68.5</v>
      </c>
      <c r="G286" s="133">
        <f t="shared" ref="G286:H287" si="113">G287</f>
        <v>0</v>
      </c>
      <c r="H286" s="133">
        <f t="shared" si="113"/>
        <v>68.5</v>
      </c>
    </row>
    <row r="287" spans="1:8" ht="19.5" hidden="1" customHeight="1" x14ac:dyDescent="0.25">
      <c r="A287" s="157" t="s">
        <v>87</v>
      </c>
      <c r="B287" s="17" t="s">
        <v>209</v>
      </c>
      <c r="C287" s="17" t="s">
        <v>66</v>
      </c>
      <c r="D287" s="6" t="s">
        <v>489</v>
      </c>
      <c r="E287" s="17" t="s">
        <v>484</v>
      </c>
      <c r="F287" s="133">
        <f>F288</f>
        <v>68.5</v>
      </c>
      <c r="G287" s="133">
        <f t="shared" si="113"/>
        <v>0</v>
      </c>
      <c r="H287" s="133">
        <f t="shared" si="113"/>
        <v>68.5</v>
      </c>
    </row>
    <row r="288" spans="1:8" ht="50.25" hidden="1" customHeight="1" x14ac:dyDescent="0.25">
      <c r="A288" s="157" t="s">
        <v>184</v>
      </c>
      <c r="B288" s="17" t="s">
        <v>209</v>
      </c>
      <c r="C288" s="17" t="s">
        <v>66</v>
      </c>
      <c r="D288" s="6" t="s">
        <v>489</v>
      </c>
      <c r="E288" s="17" t="s">
        <v>485</v>
      </c>
      <c r="F288" s="133">
        <v>68.5</v>
      </c>
      <c r="G288" s="5"/>
      <c r="H288" s="133">
        <f t="shared" si="107"/>
        <v>68.5</v>
      </c>
    </row>
    <row r="289" spans="1:8" ht="18.75" hidden="1" customHeight="1" x14ac:dyDescent="0.25">
      <c r="A289" s="157" t="s">
        <v>111</v>
      </c>
      <c r="B289" s="17" t="s">
        <v>209</v>
      </c>
      <c r="C289" s="17" t="s">
        <v>66</v>
      </c>
      <c r="D289" s="6" t="s">
        <v>487</v>
      </c>
      <c r="E289" s="17" t="s">
        <v>64</v>
      </c>
      <c r="F289" s="133">
        <f t="shared" ref="F289:H291" si="114">F290</f>
        <v>98.6</v>
      </c>
      <c r="G289" s="133">
        <f t="shared" si="114"/>
        <v>0</v>
      </c>
      <c r="H289" s="133">
        <f t="shared" si="114"/>
        <v>98.6</v>
      </c>
    </row>
    <row r="290" spans="1:8" ht="75" hidden="1" customHeight="1" x14ac:dyDescent="0.25">
      <c r="A290" s="157" t="s">
        <v>732</v>
      </c>
      <c r="B290" s="17" t="s">
        <v>209</v>
      </c>
      <c r="C290" s="17" t="s">
        <v>66</v>
      </c>
      <c r="D290" s="6" t="s">
        <v>219</v>
      </c>
      <c r="E290" s="17" t="s">
        <v>64</v>
      </c>
      <c r="F290" s="133">
        <f t="shared" si="114"/>
        <v>98.6</v>
      </c>
      <c r="G290" s="133">
        <f t="shared" si="114"/>
        <v>0</v>
      </c>
      <c r="H290" s="133">
        <f t="shared" si="114"/>
        <v>98.6</v>
      </c>
    </row>
    <row r="291" spans="1:8" ht="26.4" hidden="1" x14ac:dyDescent="0.25">
      <c r="A291" s="157" t="s">
        <v>85</v>
      </c>
      <c r="B291" s="17" t="s">
        <v>209</v>
      </c>
      <c r="C291" s="17" t="s">
        <v>66</v>
      </c>
      <c r="D291" s="6" t="s">
        <v>219</v>
      </c>
      <c r="E291" s="17">
        <v>200</v>
      </c>
      <c r="F291" s="133">
        <f t="shared" si="114"/>
        <v>98.6</v>
      </c>
      <c r="G291" s="133">
        <f t="shared" si="114"/>
        <v>0</v>
      </c>
      <c r="H291" s="133">
        <f t="shared" si="114"/>
        <v>98.6</v>
      </c>
    </row>
    <row r="292" spans="1:8" ht="33" hidden="1" customHeight="1" x14ac:dyDescent="0.25">
      <c r="A292" s="157" t="s">
        <v>86</v>
      </c>
      <c r="B292" s="17" t="s">
        <v>209</v>
      </c>
      <c r="C292" s="17" t="s">
        <v>66</v>
      </c>
      <c r="D292" s="6" t="s">
        <v>219</v>
      </c>
      <c r="E292" s="17">
        <v>240</v>
      </c>
      <c r="F292" s="133">
        <v>98.6</v>
      </c>
      <c r="G292" s="5"/>
      <c r="H292" s="133">
        <f t="shared" si="107"/>
        <v>98.6</v>
      </c>
    </row>
    <row r="293" spans="1:8" ht="17.25" hidden="1" customHeight="1" x14ac:dyDescent="0.25">
      <c r="A293" s="157" t="s">
        <v>795</v>
      </c>
      <c r="B293" s="17" t="s">
        <v>209</v>
      </c>
      <c r="C293" s="17" t="s">
        <v>78</v>
      </c>
      <c r="D293" s="6" t="s">
        <v>63</v>
      </c>
      <c r="E293" s="17" t="s">
        <v>64</v>
      </c>
      <c r="F293" s="126">
        <f>F294</f>
        <v>12903.3</v>
      </c>
      <c r="G293" s="126">
        <f t="shared" ref="G293:H294" si="115">G294</f>
        <v>0</v>
      </c>
      <c r="H293" s="126">
        <f t="shared" si="115"/>
        <v>12903.3</v>
      </c>
    </row>
    <row r="294" spans="1:8" ht="34.5" hidden="1" customHeight="1" x14ac:dyDescent="0.25">
      <c r="A294" s="157" t="s">
        <v>915</v>
      </c>
      <c r="B294" s="17" t="s">
        <v>209</v>
      </c>
      <c r="C294" s="17" t="s">
        <v>78</v>
      </c>
      <c r="D294" s="6" t="s">
        <v>798</v>
      </c>
      <c r="E294" s="17" t="s">
        <v>64</v>
      </c>
      <c r="F294" s="126">
        <f>F295</f>
        <v>12903.3</v>
      </c>
      <c r="G294" s="126">
        <f t="shared" si="115"/>
        <v>0</v>
      </c>
      <c r="H294" s="126">
        <f t="shared" si="115"/>
        <v>12903.3</v>
      </c>
    </row>
    <row r="295" spans="1:8" ht="76.5" hidden="1" customHeight="1" x14ac:dyDescent="0.25">
      <c r="A295" s="157" t="s">
        <v>900</v>
      </c>
      <c r="B295" s="17" t="s">
        <v>209</v>
      </c>
      <c r="C295" s="17" t="s">
        <v>78</v>
      </c>
      <c r="D295" s="6" t="s">
        <v>800</v>
      </c>
      <c r="E295" s="17" t="s">
        <v>64</v>
      </c>
      <c r="F295" s="126">
        <f>F296+F299</f>
        <v>12903.3</v>
      </c>
      <c r="G295" s="126">
        <f t="shared" ref="G295:H295" si="116">G296+G299</f>
        <v>0</v>
      </c>
      <c r="H295" s="126">
        <f t="shared" si="116"/>
        <v>12903.3</v>
      </c>
    </row>
    <row r="296" spans="1:8" ht="47.25" hidden="1" customHeight="1" x14ac:dyDescent="0.25">
      <c r="A296" s="157" t="s">
        <v>801</v>
      </c>
      <c r="B296" s="17" t="s">
        <v>209</v>
      </c>
      <c r="C296" s="17" t="s">
        <v>78</v>
      </c>
      <c r="D296" s="6" t="s">
        <v>802</v>
      </c>
      <c r="E296" s="17" t="s">
        <v>64</v>
      </c>
      <c r="F296" s="126">
        <f>F297</f>
        <v>12000</v>
      </c>
      <c r="G296" s="126">
        <f t="shared" ref="G296:H297" si="117">G297</f>
        <v>0</v>
      </c>
      <c r="H296" s="126">
        <f t="shared" si="117"/>
        <v>12000</v>
      </c>
    </row>
    <row r="297" spans="1:8" ht="20.25" hidden="1" customHeight="1" x14ac:dyDescent="0.25">
      <c r="A297" s="157" t="s">
        <v>136</v>
      </c>
      <c r="B297" s="17" t="s">
        <v>209</v>
      </c>
      <c r="C297" s="17" t="s">
        <v>78</v>
      </c>
      <c r="D297" s="6" t="s">
        <v>802</v>
      </c>
      <c r="E297" s="17">
        <v>500</v>
      </c>
      <c r="F297" s="126">
        <f>F298</f>
        <v>12000</v>
      </c>
      <c r="G297" s="126">
        <f t="shared" si="117"/>
        <v>0</v>
      </c>
      <c r="H297" s="126">
        <f t="shared" si="117"/>
        <v>12000</v>
      </c>
    </row>
    <row r="298" spans="1:8" ht="20.25" hidden="1" customHeight="1" x14ac:dyDescent="0.25">
      <c r="A298" s="157" t="s">
        <v>54</v>
      </c>
      <c r="B298" s="17" t="s">
        <v>209</v>
      </c>
      <c r="C298" s="17" t="s">
        <v>78</v>
      </c>
      <c r="D298" s="6" t="s">
        <v>802</v>
      </c>
      <c r="E298" s="17">
        <v>540</v>
      </c>
      <c r="F298" s="126">
        <v>12000</v>
      </c>
      <c r="G298" s="5"/>
      <c r="H298" s="133">
        <f t="shared" si="107"/>
        <v>12000</v>
      </c>
    </row>
    <row r="299" spans="1:8" ht="35.25" hidden="1" customHeight="1" x14ac:dyDescent="0.25">
      <c r="A299" s="12" t="s">
        <v>803</v>
      </c>
      <c r="B299" s="17" t="s">
        <v>209</v>
      </c>
      <c r="C299" s="17" t="s">
        <v>78</v>
      </c>
      <c r="D299" s="6" t="s">
        <v>804</v>
      </c>
      <c r="E299" s="17" t="s">
        <v>64</v>
      </c>
      <c r="F299" s="126">
        <f>F300</f>
        <v>903.3</v>
      </c>
      <c r="G299" s="126">
        <f t="shared" ref="G299:H300" si="118">G300</f>
        <v>0</v>
      </c>
      <c r="H299" s="126">
        <f t="shared" si="118"/>
        <v>903.3</v>
      </c>
    </row>
    <row r="300" spans="1:8" ht="18" hidden="1" customHeight="1" x14ac:dyDescent="0.25">
      <c r="A300" s="157" t="s">
        <v>136</v>
      </c>
      <c r="B300" s="17" t="s">
        <v>209</v>
      </c>
      <c r="C300" s="17" t="s">
        <v>78</v>
      </c>
      <c r="D300" s="6" t="s">
        <v>804</v>
      </c>
      <c r="E300" s="17">
        <v>500</v>
      </c>
      <c r="F300" s="126">
        <f>F301</f>
        <v>903.3</v>
      </c>
      <c r="G300" s="126">
        <f t="shared" si="118"/>
        <v>0</v>
      </c>
      <c r="H300" s="126">
        <f t="shared" si="118"/>
        <v>903.3</v>
      </c>
    </row>
    <row r="301" spans="1:8" ht="19.5" hidden="1" customHeight="1" x14ac:dyDescent="0.25">
      <c r="A301" s="157" t="s">
        <v>54</v>
      </c>
      <c r="B301" s="17" t="s">
        <v>209</v>
      </c>
      <c r="C301" s="17" t="s">
        <v>78</v>
      </c>
      <c r="D301" s="6" t="s">
        <v>804</v>
      </c>
      <c r="E301" s="17">
        <v>540</v>
      </c>
      <c r="F301" s="126">
        <v>903.3</v>
      </c>
      <c r="G301" s="5"/>
      <c r="H301" s="133">
        <f t="shared" si="107"/>
        <v>903.3</v>
      </c>
    </row>
    <row r="302" spans="1:8" ht="20.25" hidden="1" customHeight="1" x14ac:dyDescent="0.25">
      <c r="A302" s="42" t="s">
        <v>220</v>
      </c>
      <c r="B302" s="32" t="s">
        <v>108</v>
      </c>
      <c r="C302" s="32" t="s">
        <v>62</v>
      </c>
      <c r="D302" s="33" t="s">
        <v>63</v>
      </c>
      <c r="E302" s="32" t="s">
        <v>64</v>
      </c>
      <c r="F302" s="100">
        <f>F303+F333+F375+F404</f>
        <v>932087.4</v>
      </c>
      <c r="G302" s="100">
        <f t="shared" ref="G302:H302" si="119">G303+G333+G375+G404</f>
        <v>0</v>
      </c>
      <c r="H302" s="100">
        <f t="shared" si="119"/>
        <v>932087.4</v>
      </c>
    </row>
    <row r="303" spans="1:8" ht="17.25" hidden="1" customHeight="1" x14ac:dyDescent="0.25">
      <c r="A303" s="157" t="s">
        <v>221</v>
      </c>
      <c r="B303" s="17" t="s">
        <v>108</v>
      </c>
      <c r="C303" s="17" t="s">
        <v>61</v>
      </c>
      <c r="D303" s="6" t="s">
        <v>63</v>
      </c>
      <c r="E303" s="17" t="s">
        <v>64</v>
      </c>
      <c r="F303" s="133">
        <f>F304+F328</f>
        <v>320061.90000000002</v>
      </c>
      <c r="G303" s="133">
        <f t="shared" ref="G303:H303" si="120">G304+G328</f>
        <v>0</v>
      </c>
      <c r="H303" s="133">
        <f t="shared" si="120"/>
        <v>320061.90000000002</v>
      </c>
    </row>
    <row r="304" spans="1:8" ht="36" hidden="1" customHeight="1" x14ac:dyDescent="0.25">
      <c r="A304" s="157" t="s">
        <v>665</v>
      </c>
      <c r="B304" s="17" t="s">
        <v>108</v>
      </c>
      <c r="C304" s="17" t="s">
        <v>61</v>
      </c>
      <c r="D304" s="6" t="s">
        <v>212</v>
      </c>
      <c r="E304" s="17" t="s">
        <v>64</v>
      </c>
      <c r="F304" s="133">
        <f>F305+F313+F318+F323</f>
        <v>319681.90000000002</v>
      </c>
      <c r="G304" s="133">
        <f t="shared" ref="G304:H304" si="121">G305+G313+G318+G323</f>
        <v>0</v>
      </c>
      <c r="H304" s="133">
        <f t="shared" si="121"/>
        <v>319681.90000000002</v>
      </c>
    </row>
    <row r="305" spans="1:8" ht="33" hidden="1" customHeight="1" x14ac:dyDescent="0.25">
      <c r="A305" s="157" t="s">
        <v>222</v>
      </c>
      <c r="B305" s="17" t="s">
        <v>108</v>
      </c>
      <c r="C305" s="17" t="s">
        <v>61</v>
      </c>
      <c r="D305" s="6" t="s">
        <v>223</v>
      </c>
      <c r="E305" s="17" t="s">
        <v>64</v>
      </c>
      <c r="F305" s="133">
        <f>F306</f>
        <v>251768.2</v>
      </c>
      <c r="G305" s="133">
        <f t="shared" ref="G305:H305" si="122">G306</f>
        <v>0</v>
      </c>
      <c r="H305" s="133">
        <f t="shared" si="122"/>
        <v>251768.2</v>
      </c>
    </row>
    <row r="306" spans="1:8" ht="76.5" hidden="1" customHeight="1" x14ac:dyDescent="0.25">
      <c r="A306" s="157" t="s">
        <v>224</v>
      </c>
      <c r="B306" s="17" t="s">
        <v>108</v>
      </c>
      <c r="C306" s="17" t="s">
        <v>61</v>
      </c>
      <c r="D306" s="6" t="s">
        <v>225</v>
      </c>
      <c r="E306" s="17" t="s">
        <v>64</v>
      </c>
      <c r="F306" s="133">
        <f>F307+F310</f>
        <v>251768.2</v>
      </c>
      <c r="G306" s="133">
        <f t="shared" ref="G306:H306" si="123">G307+G310</f>
        <v>0</v>
      </c>
      <c r="H306" s="133">
        <f t="shared" si="123"/>
        <v>251768.2</v>
      </c>
    </row>
    <row r="307" spans="1:8" ht="46.5" hidden="1" customHeight="1" x14ac:dyDescent="0.25">
      <c r="A307" s="157" t="s">
        <v>226</v>
      </c>
      <c r="B307" s="17" t="s">
        <v>108</v>
      </c>
      <c r="C307" s="17" t="s">
        <v>61</v>
      </c>
      <c r="D307" s="6" t="s">
        <v>227</v>
      </c>
      <c r="E307" s="17" t="s">
        <v>64</v>
      </c>
      <c r="F307" s="133">
        <f>F308</f>
        <v>145000</v>
      </c>
      <c r="G307" s="133">
        <f t="shared" ref="G307:H308" si="124">G308</f>
        <v>0</v>
      </c>
      <c r="H307" s="133">
        <f t="shared" si="124"/>
        <v>145000</v>
      </c>
    </row>
    <row r="308" spans="1:8" ht="33" hidden="1" customHeight="1" x14ac:dyDescent="0.25">
      <c r="A308" s="157" t="s">
        <v>166</v>
      </c>
      <c r="B308" s="17" t="s">
        <v>108</v>
      </c>
      <c r="C308" s="17" t="s">
        <v>61</v>
      </c>
      <c r="D308" s="6" t="s">
        <v>227</v>
      </c>
      <c r="E308" s="17">
        <v>600</v>
      </c>
      <c r="F308" s="133">
        <f>F309</f>
        <v>145000</v>
      </c>
      <c r="G308" s="133">
        <f t="shared" si="124"/>
        <v>0</v>
      </c>
      <c r="H308" s="133">
        <f t="shared" si="124"/>
        <v>145000</v>
      </c>
    </row>
    <row r="309" spans="1:8" ht="20.25" hidden="1" customHeight="1" x14ac:dyDescent="0.25">
      <c r="A309" s="157" t="s">
        <v>174</v>
      </c>
      <c r="B309" s="17" t="s">
        <v>108</v>
      </c>
      <c r="C309" s="17" t="s">
        <v>61</v>
      </c>
      <c r="D309" s="6" t="s">
        <v>227</v>
      </c>
      <c r="E309" s="17">
        <v>610</v>
      </c>
      <c r="F309" s="133">
        <v>145000</v>
      </c>
      <c r="G309" s="5"/>
      <c r="H309" s="133">
        <f t="shared" si="107"/>
        <v>145000</v>
      </c>
    </row>
    <row r="310" spans="1:8" ht="39.75" hidden="1" customHeight="1" x14ac:dyDescent="0.25">
      <c r="A310" s="157" t="s">
        <v>228</v>
      </c>
      <c r="B310" s="17" t="s">
        <v>108</v>
      </c>
      <c r="C310" s="17" t="s">
        <v>61</v>
      </c>
      <c r="D310" s="6" t="s">
        <v>229</v>
      </c>
      <c r="E310" s="17" t="s">
        <v>64</v>
      </c>
      <c r="F310" s="133">
        <f>F311</f>
        <v>106768.2</v>
      </c>
      <c r="G310" s="133">
        <f t="shared" ref="G310:H311" si="125">G311</f>
        <v>0</v>
      </c>
      <c r="H310" s="133">
        <f t="shared" si="125"/>
        <v>106768.2</v>
      </c>
    </row>
    <row r="311" spans="1:8" ht="34.5" hidden="1" customHeight="1" x14ac:dyDescent="0.25">
      <c r="A311" s="157" t="s">
        <v>166</v>
      </c>
      <c r="B311" s="17" t="s">
        <v>108</v>
      </c>
      <c r="C311" s="17" t="s">
        <v>61</v>
      </c>
      <c r="D311" s="6" t="s">
        <v>229</v>
      </c>
      <c r="E311" s="17">
        <v>600</v>
      </c>
      <c r="F311" s="133">
        <f>F312</f>
        <v>106768.2</v>
      </c>
      <c r="G311" s="133">
        <f t="shared" si="125"/>
        <v>0</v>
      </c>
      <c r="H311" s="133">
        <f t="shared" si="125"/>
        <v>106768.2</v>
      </c>
    </row>
    <row r="312" spans="1:8" ht="18" hidden="1" customHeight="1" x14ac:dyDescent="0.25">
      <c r="A312" s="157" t="s">
        <v>174</v>
      </c>
      <c r="B312" s="17" t="s">
        <v>108</v>
      </c>
      <c r="C312" s="17" t="s">
        <v>61</v>
      </c>
      <c r="D312" s="6" t="s">
        <v>229</v>
      </c>
      <c r="E312" s="17">
        <v>610</v>
      </c>
      <c r="F312" s="133">
        <v>106768.2</v>
      </c>
      <c r="G312" s="5"/>
      <c r="H312" s="133">
        <f t="shared" si="107"/>
        <v>106768.2</v>
      </c>
    </row>
    <row r="313" spans="1:8" ht="20.25" hidden="1" customHeight="1" x14ac:dyDescent="0.25">
      <c r="A313" s="157" t="s">
        <v>230</v>
      </c>
      <c r="B313" s="17" t="s">
        <v>108</v>
      </c>
      <c r="C313" s="17" t="s">
        <v>61</v>
      </c>
      <c r="D313" s="6" t="s">
        <v>236</v>
      </c>
      <c r="E313" s="17" t="s">
        <v>64</v>
      </c>
      <c r="F313" s="133">
        <f t="shared" ref="F313:H316" si="126">F314</f>
        <v>40</v>
      </c>
      <c r="G313" s="133">
        <f t="shared" si="126"/>
        <v>0</v>
      </c>
      <c r="H313" s="133">
        <f t="shared" si="126"/>
        <v>40</v>
      </c>
    </row>
    <row r="314" spans="1:8" ht="33" hidden="1" customHeight="1" x14ac:dyDescent="0.25">
      <c r="A314" s="157" t="s">
        <v>232</v>
      </c>
      <c r="B314" s="17" t="s">
        <v>108</v>
      </c>
      <c r="C314" s="17" t="s">
        <v>61</v>
      </c>
      <c r="D314" s="6" t="s">
        <v>238</v>
      </c>
      <c r="E314" s="17" t="s">
        <v>64</v>
      </c>
      <c r="F314" s="133">
        <f t="shared" si="126"/>
        <v>40</v>
      </c>
      <c r="G314" s="133">
        <f t="shared" si="126"/>
        <v>0</v>
      </c>
      <c r="H314" s="133">
        <f t="shared" si="126"/>
        <v>40</v>
      </c>
    </row>
    <row r="315" spans="1:8" ht="32.25" hidden="1" customHeight="1" x14ac:dyDescent="0.25">
      <c r="A315" s="157" t="s">
        <v>234</v>
      </c>
      <c r="B315" s="17" t="s">
        <v>108</v>
      </c>
      <c r="C315" s="17" t="s">
        <v>61</v>
      </c>
      <c r="D315" s="6" t="s">
        <v>775</v>
      </c>
      <c r="E315" s="17" t="s">
        <v>64</v>
      </c>
      <c r="F315" s="133">
        <f t="shared" si="126"/>
        <v>40</v>
      </c>
      <c r="G315" s="133">
        <f t="shared" si="126"/>
        <v>0</v>
      </c>
      <c r="H315" s="133">
        <f t="shared" si="126"/>
        <v>40</v>
      </c>
    </row>
    <row r="316" spans="1:8" ht="32.25" hidden="1" customHeight="1" x14ac:dyDescent="0.25">
      <c r="A316" s="157" t="s">
        <v>166</v>
      </c>
      <c r="B316" s="17" t="s">
        <v>108</v>
      </c>
      <c r="C316" s="17" t="s">
        <v>61</v>
      </c>
      <c r="D316" s="6" t="s">
        <v>775</v>
      </c>
      <c r="E316" s="17">
        <v>600</v>
      </c>
      <c r="F316" s="133">
        <f t="shared" si="126"/>
        <v>40</v>
      </c>
      <c r="G316" s="133">
        <f t="shared" si="126"/>
        <v>0</v>
      </c>
      <c r="H316" s="133">
        <f t="shared" si="126"/>
        <v>40</v>
      </c>
    </row>
    <row r="317" spans="1:8" ht="19.5" hidden="1" customHeight="1" x14ac:dyDescent="0.25">
      <c r="A317" s="157" t="s">
        <v>174</v>
      </c>
      <c r="B317" s="17" t="s">
        <v>108</v>
      </c>
      <c r="C317" s="17" t="s">
        <v>61</v>
      </c>
      <c r="D317" s="6" t="s">
        <v>775</v>
      </c>
      <c r="E317" s="17">
        <v>610</v>
      </c>
      <c r="F317" s="133">
        <v>40</v>
      </c>
      <c r="G317" s="5"/>
      <c r="H317" s="133">
        <f t="shared" si="107"/>
        <v>40</v>
      </c>
    </row>
    <row r="318" spans="1:8" ht="17.25" hidden="1" customHeight="1" x14ac:dyDescent="0.25">
      <c r="A318" s="157" t="s">
        <v>235</v>
      </c>
      <c r="B318" s="17" t="s">
        <v>108</v>
      </c>
      <c r="C318" s="17" t="s">
        <v>61</v>
      </c>
      <c r="D318" s="6" t="s">
        <v>213</v>
      </c>
      <c r="E318" s="17" t="s">
        <v>64</v>
      </c>
      <c r="F318" s="133">
        <f t="shared" ref="F318:H321" si="127">F319</f>
        <v>63307.9</v>
      </c>
      <c r="G318" s="133">
        <f t="shared" si="127"/>
        <v>0</v>
      </c>
      <c r="H318" s="133">
        <f t="shared" si="127"/>
        <v>63307.9</v>
      </c>
    </row>
    <row r="319" spans="1:8" ht="30.75" hidden="1" customHeight="1" x14ac:dyDescent="0.25">
      <c r="A319" s="157" t="s">
        <v>237</v>
      </c>
      <c r="B319" s="17" t="s">
        <v>108</v>
      </c>
      <c r="C319" s="17" t="s">
        <v>61</v>
      </c>
      <c r="D319" s="6" t="s">
        <v>215</v>
      </c>
      <c r="E319" s="17" t="s">
        <v>64</v>
      </c>
      <c r="F319" s="133">
        <f t="shared" si="127"/>
        <v>63307.9</v>
      </c>
      <c r="G319" s="133">
        <f t="shared" si="127"/>
        <v>0</v>
      </c>
      <c r="H319" s="133">
        <f t="shared" si="127"/>
        <v>63307.9</v>
      </c>
    </row>
    <row r="320" spans="1:8" ht="17.25" hidden="1" customHeight="1" x14ac:dyDescent="0.25">
      <c r="A320" s="157" t="s">
        <v>239</v>
      </c>
      <c r="B320" s="17" t="s">
        <v>108</v>
      </c>
      <c r="C320" s="17" t="s">
        <v>61</v>
      </c>
      <c r="D320" s="6" t="s">
        <v>776</v>
      </c>
      <c r="E320" s="17" t="s">
        <v>64</v>
      </c>
      <c r="F320" s="133">
        <f t="shared" si="127"/>
        <v>63307.9</v>
      </c>
      <c r="G320" s="133">
        <f t="shared" si="127"/>
        <v>0</v>
      </c>
      <c r="H320" s="133">
        <f t="shared" si="127"/>
        <v>63307.9</v>
      </c>
    </row>
    <row r="321" spans="1:8" ht="33.6" hidden="1" customHeight="1" x14ac:dyDescent="0.25">
      <c r="A321" s="157" t="s">
        <v>166</v>
      </c>
      <c r="B321" s="17" t="s">
        <v>108</v>
      </c>
      <c r="C321" s="17" t="s">
        <v>61</v>
      </c>
      <c r="D321" s="6" t="s">
        <v>776</v>
      </c>
      <c r="E321" s="17">
        <v>600</v>
      </c>
      <c r="F321" s="133">
        <f t="shared" si="127"/>
        <v>63307.9</v>
      </c>
      <c r="G321" s="133">
        <f t="shared" si="127"/>
        <v>0</v>
      </c>
      <c r="H321" s="133">
        <f t="shared" si="127"/>
        <v>63307.9</v>
      </c>
    </row>
    <row r="322" spans="1:8" ht="16.5" hidden="1" customHeight="1" x14ac:dyDescent="0.25">
      <c r="A322" s="157" t="s">
        <v>174</v>
      </c>
      <c r="B322" s="17" t="s">
        <v>108</v>
      </c>
      <c r="C322" s="17" t="s">
        <v>61</v>
      </c>
      <c r="D322" s="6" t="s">
        <v>776</v>
      </c>
      <c r="E322" s="17">
        <v>610</v>
      </c>
      <c r="F322" s="133">
        <v>63307.9</v>
      </c>
      <c r="G322" s="5"/>
      <c r="H322" s="133">
        <f t="shared" si="107"/>
        <v>63307.9</v>
      </c>
    </row>
    <row r="323" spans="1:8" ht="33" hidden="1" customHeight="1" x14ac:dyDescent="0.25">
      <c r="A323" s="157" t="s">
        <v>786</v>
      </c>
      <c r="B323" s="17" t="s">
        <v>108</v>
      </c>
      <c r="C323" s="17" t="s">
        <v>61</v>
      </c>
      <c r="D323" s="6" t="s">
        <v>269</v>
      </c>
      <c r="E323" s="17" t="s">
        <v>64</v>
      </c>
      <c r="F323" s="133">
        <f t="shared" ref="F323:H326" si="128">F324</f>
        <v>4565.8</v>
      </c>
      <c r="G323" s="133">
        <f t="shared" si="128"/>
        <v>0</v>
      </c>
      <c r="H323" s="133">
        <f t="shared" si="128"/>
        <v>4565.8</v>
      </c>
    </row>
    <row r="324" spans="1:8" ht="47.25" hidden="1" customHeight="1" x14ac:dyDescent="0.25">
      <c r="A324" s="157" t="s">
        <v>241</v>
      </c>
      <c r="B324" s="17" t="s">
        <v>108</v>
      </c>
      <c r="C324" s="17" t="s">
        <v>61</v>
      </c>
      <c r="D324" s="6" t="s">
        <v>271</v>
      </c>
      <c r="E324" s="17" t="s">
        <v>64</v>
      </c>
      <c r="F324" s="133">
        <f t="shared" si="128"/>
        <v>4565.8</v>
      </c>
      <c r="G324" s="133">
        <f t="shared" si="128"/>
        <v>0</v>
      </c>
      <c r="H324" s="133">
        <f t="shared" si="128"/>
        <v>4565.8</v>
      </c>
    </row>
    <row r="325" spans="1:8" ht="26.4" hidden="1" x14ac:dyDescent="0.25">
      <c r="A325" s="157" t="s">
        <v>243</v>
      </c>
      <c r="B325" s="17" t="s">
        <v>108</v>
      </c>
      <c r="C325" s="17" t="s">
        <v>61</v>
      </c>
      <c r="D325" s="6" t="s">
        <v>777</v>
      </c>
      <c r="E325" s="17" t="s">
        <v>64</v>
      </c>
      <c r="F325" s="133">
        <f t="shared" si="128"/>
        <v>4565.8</v>
      </c>
      <c r="G325" s="133">
        <f t="shared" si="128"/>
        <v>0</v>
      </c>
      <c r="H325" s="133">
        <f t="shared" si="128"/>
        <v>4565.8</v>
      </c>
    </row>
    <row r="326" spans="1:8" ht="36.75" hidden="1" customHeight="1" x14ac:dyDescent="0.25">
      <c r="A326" s="157" t="s">
        <v>166</v>
      </c>
      <c r="B326" s="17" t="s">
        <v>108</v>
      </c>
      <c r="C326" s="17" t="s">
        <v>61</v>
      </c>
      <c r="D326" s="6" t="s">
        <v>777</v>
      </c>
      <c r="E326" s="17">
        <v>600</v>
      </c>
      <c r="F326" s="133">
        <f t="shared" si="128"/>
        <v>4565.8</v>
      </c>
      <c r="G326" s="133">
        <f t="shared" si="128"/>
        <v>0</v>
      </c>
      <c r="H326" s="133">
        <f t="shared" si="128"/>
        <v>4565.8</v>
      </c>
    </row>
    <row r="327" spans="1:8" ht="19.5" hidden="1" customHeight="1" x14ac:dyDescent="0.25">
      <c r="A327" s="157" t="s">
        <v>174</v>
      </c>
      <c r="B327" s="17" t="s">
        <v>108</v>
      </c>
      <c r="C327" s="17" t="s">
        <v>61</v>
      </c>
      <c r="D327" s="6" t="s">
        <v>777</v>
      </c>
      <c r="E327" s="17">
        <v>610</v>
      </c>
      <c r="F327" s="133">
        <v>4565.8</v>
      </c>
      <c r="G327" s="5"/>
      <c r="H327" s="133">
        <f t="shared" si="107"/>
        <v>4565.8</v>
      </c>
    </row>
    <row r="328" spans="1:8" ht="20.25" hidden="1" customHeight="1" x14ac:dyDescent="0.25">
      <c r="A328" s="157" t="s">
        <v>893</v>
      </c>
      <c r="B328" s="17" t="s">
        <v>108</v>
      </c>
      <c r="C328" s="17" t="s">
        <v>61</v>
      </c>
      <c r="D328" s="6" t="s">
        <v>490</v>
      </c>
      <c r="E328" s="17" t="s">
        <v>64</v>
      </c>
      <c r="F328" s="133">
        <f t="shared" ref="F328:H331" si="129">F329</f>
        <v>380</v>
      </c>
      <c r="G328" s="133">
        <f t="shared" si="129"/>
        <v>0</v>
      </c>
      <c r="H328" s="133">
        <f t="shared" si="129"/>
        <v>380</v>
      </c>
    </row>
    <row r="329" spans="1:8" ht="63" hidden="1" customHeight="1" x14ac:dyDescent="0.25">
      <c r="A329" s="157" t="s">
        <v>901</v>
      </c>
      <c r="B329" s="17" t="s">
        <v>108</v>
      </c>
      <c r="C329" s="17" t="s">
        <v>61</v>
      </c>
      <c r="D329" s="6" t="s">
        <v>492</v>
      </c>
      <c r="E329" s="17" t="s">
        <v>64</v>
      </c>
      <c r="F329" s="133">
        <f t="shared" si="129"/>
        <v>380</v>
      </c>
      <c r="G329" s="133">
        <f t="shared" si="129"/>
        <v>0</v>
      </c>
      <c r="H329" s="133">
        <f t="shared" si="129"/>
        <v>380</v>
      </c>
    </row>
    <row r="330" spans="1:8" ht="46.5" hidden="1" customHeight="1" x14ac:dyDescent="0.25">
      <c r="A330" s="10" t="s">
        <v>704</v>
      </c>
      <c r="B330" s="17" t="s">
        <v>108</v>
      </c>
      <c r="C330" s="17" t="s">
        <v>61</v>
      </c>
      <c r="D330" s="6" t="s">
        <v>576</v>
      </c>
      <c r="E330" s="17" t="s">
        <v>64</v>
      </c>
      <c r="F330" s="133">
        <f t="shared" si="129"/>
        <v>380</v>
      </c>
      <c r="G330" s="133">
        <f t="shared" si="129"/>
        <v>0</v>
      </c>
      <c r="H330" s="133">
        <f t="shared" si="129"/>
        <v>380</v>
      </c>
    </row>
    <row r="331" spans="1:8" ht="33" hidden="1" customHeight="1" x14ac:dyDescent="0.25">
      <c r="A331" s="157" t="s">
        <v>166</v>
      </c>
      <c r="B331" s="17" t="s">
        <v>108</v>
      </c>
      <c r="C331" s="17" t="s">
        <v>61</v>
      </c>
      <c r="D331" s="6" t="s">
        <v>576</v>
      </c>
      <c r="E331" s="17" t="s">
        <v>493</v>
      </c>
      <c r="F331" s="133">
        <f t="shared" si="129"/>
        <v>380</v>
      </c>
      <c r="G331" s="133">
        <f t="shared" si="129"/>
        <v>0</v>
      </c>
      <c r="H331" s="133">
        <f t="shared" si="129"/>
        <v>380</v>
      </c>
    </row>
    <row r="332" spans="1:8" ht="19.5" hidden="1" customHeight="1" x14ac:dyDescent="0.25">
      <c r="A332" s="157" t="s">
        <v>174</v>
      </c>
      <c r="B332" s="17" t="s">
        <v>108</v>
      </c>
      <c r="C332" s="17" t="s">
        <v>61</v>
      </c>
      <c r="D332" s="6" t="s">
        <v>576</v>
      </c>
      <c r="E332" s="17" t="s">
        <v>494</v>
      </c>
      <c r="F332" s="133">
        <v>380</v>
      </c>
      <c r="G332" s="5"/>
      <c r="H332" s="133">
        <f t="shared" si="107"/>
        <v>380</v>
      </c>
    </row>
    <row r="333" spans="1:8" ht="20.25" hidden="1" customHeight="1" x14ac:dyDescent="0.25">
      <c r="A333" s="157" t="s">
        <v>244</v>
      </c>
      <c r="B333" s="17" t="s">
        <v>108</v>
      </c>
      <c r="C333" s="17" t="s">
        <v>66</v>
      </c>
      <c r="D333" s="6" t="s">
        <v>63</v>
      </c>
      <c r="E333" s="17" t="s">
        <v>64</v>
      </c>
      <c r="F333" s="133">
        <f>F334+F370</f>
        <v>519236.7</v>
      </c>
      <c r="G333" s="133">
        <f t="shared" ref="G333:H333" si="130">G334+G370</f>
        <v>0</v>
      </c>
      <c r="H333" s="133">
        <f t="shared" si="130"/>
        <v>519236.7</v>
      </c>
    </row>
    <row r="334" spans="1:8" ht="33" hidden="1" customHeight="1" x14ac:dyDescent="0.25">
      <c r="A334" s="157" t="s">
        <v>684</v>
      </c>
      <c r="B334" s="17" t="s">
        <v>108</v>
      </c>
      <c r="C334" s="17" t="s">
        <v>66</v>
      </c>
      <c r="D334" s="6" t="s">
        <v>212</v>
      </c>
      <c r="E334" s="17" t="s">
        <v>64</v>
      </c>
      <c r="F334" s="133">
        <f>F335+F349+F354+F365</f>
        <v>518666.7</v>
      </c>
      <c r="G334" s="133">
        <f t="shared" ref="G334:H334" si="131">G335+G349+G354+G365</f>
        <v>0</v>
      </c>
      <c r="H334" s="133">
        <f t="shared" si="131"/>
        <v>518666.7</v>
      </c>
    </row>
    <row r="335" spans="1:8" ht="21" hidden="1" customHeight="1" x14ac:dyDescent="0.25">
      <c r="A335" s="157" t="s">
        <v>597</v>
      </c>
      <c r="B335" s="17" t="s">
        <v>108</v>
      </c>
      <c r="C335" s="17" t="s">
        <v>66</v>
      </c>
      <c r="D335" s="6" t="s">
        <v>245</v>
      </c>
      <c r="E335" s="17" t="s">
        <v>64</v>
      </c>
      <c r="F335" s="133">
        <f>F336</f>
        <v>434058.9</v>
      </c>
      <c r="G335" s="133">
        <f t="shared" ref="G335:H335" si="132">G336</f>
        <v>0</v>
      </c>
      <c r="H335" s="133">
        <f t="shared" si="132"/>
        <v>434058.9</v>
      </c>
    </row>
    <row r="336" spans="1:8" ht="78.75" hidden="1" customHeight="1" x14ac:dyDescent="0.25">
      <c r="A336" s="157" t="s">
        <v>246</v>
      </c>
      <c r="B336" s="17" t="s">
        <v>108</v>
      </c>
      <c r="C336" s="17" t="s">
        <v>66</v>
      </c>
      <c r="D336" s="6" t="s">
        <v>247</v>
      </c>
      <c r="E336" s="17" t="s">
        <v>64</v>
      </c>
      <c r="F336" s="133">
        <f>F337+F340+F343+F346</f>
        <v>434058.9</v>
      </c>
      <c r="G336" s="133">
        <f t="shared" ref="G336:H336" si="133">G337+G340+G343+G346</f>
        <v>0</v>
      </c>
      <c r="H336" s="133">
        <f t="shared" si="133"/>
        <v>434058.9</v>
      </c>
    </row>
    <row r="337" spans="1:8" ht="48" hidden="1" customHeight="1" x14ac:dyDescent="0.25">
      <c r="A337" s="157" t="s">
        <v>248</v>
      </c>
      <c r="B337" s="17" t="s">
        <v>108</v>
      </c>
      <c r="C337" s="17" t="s">
        <v>66</v>
      </c>
      <c r="D337" s="6" t="s">
        <v>249</v>
      </c>
      <c r="E337" s="17" t="s">
        <v>64</v>
      </c>
      <c r="F337" s="133">
        <f>F338</f>
        <v>250000</v>
      </c>
      <c r="G337" s="133">
        <f t="shared" ref="G337:H338" si="134">G338</f>
        <v>0</v>
      </c>
      <c r="H337" s="133">
        <f t="shared" si="134"/>
        <v>250000</v>
      </c>
    </row>
    <row r="338" spans="1:8" ht="36" hidden="1" customHeight="1" x14ac:dyDescent="0.25">
      <c r="A338" s="157" t="s">
        <v>166</v>
      </c>
      <c r="B338" s="17" t="s">
        <v>108</v>
      </c>
      <c r="C338" s="17" t="s">
        <v>66</v>
      </c>
      <c r="D338" s="6" t="s">
        <v>249</v>
      </c>
      <c r="E338" s="17">
        <v>600</v>
      </c>
      <c r="F338" s="133">
        <f>F339</f>
        <v>250000</v>
      </c>
      <c r="G338" s="133">
        <f t="shared" si="134"/>
        <v>0</v>
      </c>
      <c r="H338" s="133">
        <f t="shared" si="134"/>
        <v>250000</v>
      </c>
    </row>
    <row r="339" spans="1:8" ht="18" hidden="1" customHeight="1" x14ac:dyDescent="0.25">
      <c r="A339" s="157" t="s">
        <v>174</v>
      </c>
      <c r="B339" s="17" t="s">
        <v>108</v>
      </c>
      <c r="C339" s="17" t="s">
        <v>66</v>
      </c>
      <c r="D339" s="6" t="s">
        <v>249</v>
      </c>
      <c r="E339" s="17">
        <v>610</v>
      </c>
      <c r="F339" s="133">
        <v>250000</v>
      </c>
      <c r="G339" s="5"/>
      <c r="H339" s="133">
        <f t="shared" ref="H339:H397" si="135">F339+G339</f>
        <v>250000</v>
      </c>
    </row>
    <row r="340" spans="1:8" ht="121.2" hidden="1" customHeight="1" x14ac:dyDescent="0.25">
      <c r="A340" s="46" t="s">
        <v>841</v>
      </c>
      <c r="B340" s="17" t="s">
        <v>108</v>
      </c>
      <c r="C340" s="17" t="s">
        <v>66</v>
      </c>
      <c r="D340" s="17" t="s">
        <v>842</v>
      </c>
      <c r="E340" s="17" t="s">
        <v>64</v>
      </c>
      <c r="F340" s="126">
        <f>F341</f>
        <v>43903.4</v>
      </c>
      <c r="G340" s="126">
        <f t="shared" ref="G340:H341" si="136">G341</f>
        <v>0</v>
      </c>
      <c r="H340" s="126">
        <f t="shared" si="136"/>
        <v>43903.4</v>
      </c>
    </row>
    <row r="341" spans="1:8" ht="30.75" hidden="1" customHeight="1" x14ac:dyDescent="0.25">
      <c r="A341" s="157" t="s">
        <v>166</v>
      </c>
      <c r="B341" s="17" t="s">
        <v>108</v>
      </c>
      <c r="C341" s="17" t="s">
        <v>66</v>
      </c>
      <c r="D341" s="17" t="s">
        <v>842</v>
      </c>
      <c r="E341" s="17">
        <v>600</v>
      </c>
      <c r="F341" s="126">
        <f>F342</f>
        <v>43903.4</v>
      </c>
      <c r="G341" s="126">
        <f t="shared" si="136"/>
        <v>0</v>
      </c>
      <c r="H341" s="126">
        <f t="shared" si="136"/>
        <v>43903.4</v>
      </c>
    </row>
    <row r="342" spans="1:8" ht="18.75" hidden="1" customHeight="1" x14ac:dyDescent="0.25">
      <c r="A342" s="157" t="s">
        <v>174</v>
      </c>
      <c r="B342" s="17" t="s">
        <v>108</v>
      </c>
      <c r="C342" s="17" t="s">
        <v>66</v>
      </c>
      <c r="D342" s="17" t="s">
        <v>842</v>
      </c>
      <c r="E342" s="17">
        <v>610</v>
      </c>
      <c r="F342" s="126">
        <v>43903.4</v>
      </c>
      <c r="G342" s="5"/>
      <c r="H342" s="133">
        <f t="shared" si="135"/>
        <v>43903.4</v>
      </c>
    </row>
    <row r="343" spans="1:8" ht="39.6" hidden="1" x14ac:dyDescent="0.25">
      <c r="A343" s="157" t="s">
        <v>902</v>
      </c>
      <c r="B343" s="17" t="s">
        <v>108</v>
      </c>
      <c r="C343" s="17" t="s">
        <v>66</v>
      </c>
      <c r="D343" s="17" t="s">
        <v>251</v>
      </c>
      <c r="E343" s="17" t="s">
        <v>64</v>
      </c>
      <c r="F343" s="126">
        <f>F344</f>
        <v>132400.79999999999</v>
      </c>
      <c r="G343" s="126">
        <f t="shared" ref="G343:H344" si="137">G344</f>
        <v>0</v>
      </c>
      <c r="H343" s="126">
        <f t="shared" si="137"/>
        <v>132400.79999999999</v>
      </c>
    </row>
    <row r="344" spans="1:8" ht="26.4" hidden="1" x14ac:dyDescent="0.25">
      <c r="A344" s="157" t="s">
        <v>166</v>
      </c>
      <c r="B344" s="17" t="s">
        <v>108</v>
      </c>
      <c r="C344" s="17" t="s">
        <v>66</v>
      </c>
      <c r="D344" s="17" t="s">
        <v>251</v>
      </c>
      <c r="E344" s="17" t="s">
        <v>493</v>
      </c>
      <c r="F344" s="126">
        <f>F345</f>
        <v>132400.79999999999</v>
      </c>
      <c r="G344" s="126">
        <f t="shared" si="137"/>
        <v>0</v>
      </c>
      <c r="H344" s="126">
        <f t="shared" si="137"/>
        <v>132400.79999999999</v>
      </c>
    </row>
    <row r="345" spans="1:8" hidden="1" x14ac:dyDescent="0.25">
      <c r="A345" s="157" t="s">
        <v>174</v>
      </c>
      <c r="B345" s="17" t="s">
        <v>108</v>
      </c>
      <c r="C345" s="17" t="s">
        <v>66</v>
      </c>
      <c r="D345" s="17" t="s">
        <v>251</v>
      </c>
      <c r="E345" s="17" t="s">
        <v>494</v>
      </c>
      <c r="F345" s="126">
        <v>132400.79999999999</v>
      </c>
      <c r="G345" s="5"/>
      <c r="H345" s="133">
        <f t="shared" si="135"/>
        <v>132400.79999999999</v>
      </c>
    </row>
    <row r="346" spans="1:8" ht="26.4" hidden="1" x14ac:dyDescent="0.25">
      <c r="A346" s="157" t="s">
        <v>903</v>
      </c>
      <c r="B346" s="17" t="s">
        <v>108</v>
      </c>
      <c r="C346" s="17" t="s">
        <v>66</v>
      </c>
      <c r="D346" s="17" t="s">
        <v>252</v>
      </c>
      <c r="E346" s="17" t="s">
        <v>64</v>
      </c>
      <c r="F346" s="126">
        <f>F347</f>
        <v>7754.7</v>
      </c>
      <c r="G346" s="126">
        <f t="shared" ref="G346:H347" si="138">G347</f>
        <v>0</v>
      </c>
      <c r="H346" s="126">
        <f t="shared" si="138"/>
        <v>7754.7</v>
      </c>
    </row>
    <row r="347" spans="1:8" ht="33.75" hidden="1" customHeight="1" x14ac:dyDescent="0.25">
      <c r="A347" s="157" t="s">
        <v>166</v>
      </c>
      <c r="B347" s="17" t="s">
        <v>108</v>
      </c>
      <c r="C347" s="17" t="s">
        <v>66</v>
      </c>
      <c r="D347" s="17" t="s">
        <v>252</v>
      </c>
      <c r="E347" s="17" t="s">
        <v>493</v>
      </c>
      <c r="F347" s="126">
        <f>F348</f>
        <v>7754.7</v>
      </c>
      <c r="G347" s="126">
        <f t="shared" si="138"/>
        <v>0</v>
      </c>
      <c r="H347" s="126">
        <f t="shared" si="138"/>
        <v>7754.7</v>
      </c>
    </row>
    <row r="348" spans="1:8" ht="18.75" hidden="1" customHeight="1" x14ac:dyDescent="0.25">
      <c r="A348" s="157" t="s">
        <v>174</v>
      </c>
      <c r="B348" s="17" t="s">
        <v>108</v>
      </c>
      <c r="C348" s="17" t="s">
        <v>66</v>
      </c>
      <c r="D348" s="17" t="s">
        <v>252</v>
      </c>
      <c r="E348" s="17" t="s">
        <v>494</v>
      </c>
      <c r="F348" s="126">
        <v>7754.7</v>
      </c>
      <c r="G348" s="5"/>
      <c r="H348" s="133">
        <f t="shared" si="135"/>
        <v>7754.7</v>
      </c>
    </row>
    <row r="349" spans="1:8" ht="17.25" hidden="1" customHeight="1" x14ac:dyDescent="0.25">
      <c r="A349" s="157" t="s">
        <v>230</v>
      </c>
      <c r="B349" s="17" t="s">
        <v>108</v>
      </c>
      <c r="C349" s="17" t="s">
        <v>66</v>
      </c>
      <c r="D349" s="6" t="s">
        <v>236</v>
      </c>
      <c r="E349" s="17" t="s">
        <v>64</v>
      </c>
      <c r="F349" s="133">
        <f t="shared" ref="F349:H352" si="139">F350</f>
        <v>324.3</v>
      </c>
      <c r="G349" s="133">
        <f t="shared" si="139"/>
        <v>0</v>
      </c>
      <c r="H349" s="133">
        <f t="shared" si="139"/>
        <v>324.3</v>
      </c>
    </row>
    <row r="350" spans="1:8" ht="26.4" hidden="1" x14ac:dyDescent="0.25">
      <c r="A350" s="157" t="s">
        <v>232</v>
      </c>
      <c r="B350" s="17" t="s">
        <v>108</v>
      </c>
      <c r="C350" s="17" t="s">
        <v>66</v>
      </c>
      <c r="D350" s="6" t="s">
        <v>238</v>
      </c>
      <c r="E350" s="17" t="s">
        <v>64</v>
      </c>
      <c r="F350" s="133">
        <f t="shared" si="139"/>
        <v>324.3</v>
      </c>
      <c r="G350" s="133">
        <f t="shared" si="139"/>
        <v>0</v>
      </c>
      <c r="H350" s="133">
        <f t="shared" si="139"/>
        <v>324.3</v>
      </c>
    </row>
    <row r="351" spans="1:8" ht="31.5" hidden="1" customHeight="1" x14ac:dyDescent="0.25">
      <c r="A351" s="157" t="s">
        <v>253</v>
      </c>
      <c r="B351" s="17" t="s">
        <v>108</v>
      </c>
      <c r="C351" s="17" t="s">
        <v>66</v>
      </c>
      <c r="D351" s="6" t="s">
        <v>780</v>
      </c>
      <c r="E351" s="17" t="s">
        <v>64</v>
      </c>
      <c r="F351" s="133">
        <f t="shared" si="139"/>
        <v>324.3</v>
      </c>
      <c r="G351" s="133">
        <f t="shared" si="139"/>
        <v>0</v>
      </c>
      <c r="H351" s="133">
        <f t="shared" si="139"/>
        <v>324.3</v>
      </c>
    </row>
    <row r="352" spans="1:8" ht="31.2" hidden="1" customHeight="1" x14ac:dyDescent="0.25">
      <c r="A352" s="157" t="s">
        <v>166</v>
      </c>
      <c r="B352" s="17" t="s">
        <v>108</v>
      </c>
      <c r="C352" s="17" t="s">
        <v>66</v>
      </c>
      <c r="D352" s="6" t="s">
        <v>780</v>
      </c>
      <c r="E352" s="17">
        <v>600</v>
      </c>
      <c r="F352" s="133">
        <f t="shared" si="139"/>
        <v>324.3</v>
      </c>
      <c r="G352" s="133">
        <f t="shared" si="139"/>
        <v>0</v>
      </c>
      <c r="H352" s="133">
        <f t="shared" si="139"/>
        <v>324.3</v>
      </c>
    </row>
    <row r="353" spans="1:8" ht="18" hidden="1" customHeight="1" x14ac:dyDescent="0.25">
      <c r="A353" s="157" t="s">
        <v>174</v>
      </c>
      <c r="B353" s="17" t="s">
        <v>108</v>
      </c>
      <c r="C353" s="17" t="s">
        <v>66</v>
      </c>
      <c r="D353" s="6" t="s">
        <v>780</v>
      </c>
      <c r="E353" s="17">
        <v>610</v>
      </c>
      <c r="F353" s="133">
        <v>324.3</v>
      </c>
      <c r="G353" s="5"/>
      <c r="H353" s="133">
        <f t="shared" si="135"/>
        <v>324.3</v>
      </c>
    </row>
    <row r="354" spans="1:8" ht="17.25" hidden="1" customHeight="1" x14ac:dyDescent="0.25">
      <c r="A354" s="157" t="s">
        <v>235</v>
      </c>
      <c r="B354" s="17" t="s">
        <v>108</v>
      </c>
      <c r="C354" s="17" t="s">
        <v>66</v>
      </c>
      <c r="D354" s="6" t="s">
        <v>213</v>
      </c>
      <c r="E354" s="17" t="s">
        <v>64</v>
      </c>
      <c r="F354" s="133">
        <f>F355</f>
        <v>79102.8</v>
      </c>
      <c r="G354" s="133">
        <f t="shared" ref="G354:H354" si="140">G355</f>
        <v>0</v>
      </c>
      <c r="H354" s="133">
        <f t="shared" si="140"/>
        <v>79102.8</v>
      </c>
    </row>
    <row r="355" spans="1:8" ht="34.5" hidden="1" customHeight="1" x14ac:dyDescent="0.25">
      <c r="A355" s="157" t="s">
        <v>254</v>
      </c>
      <c r="B355" s="17" t="s">
        <v>108</v>
      </c>
      <c r="C355" s="17" t="s">
        <v>66</v>
      </c>
      <c r="D355" s="6" t="s">
        <v>215</v>
      </c>
      <c r="E355" s="17" t="s">
        <v>64</v>
      </c>
      <c r="F355" s="133">
        <f>F359+F356+F362</f>
        <v>79102.8</v>
      </c>
      <c r="G355" s="133">
        <f t="shared" ref="G355:H355" si="141">G359+G356+G362</f>
        <v>0</v>
      </c>
      <c r="H355" s="133">
        <f t="shared" si="141"/>
        <v>79102.8</v>
      </c>
    </row>
    <row r="356" spans="1:8" ht="79.2" hidden="1" x14ac:dyDescent="0.25">
      <c r="A356" s="157" t="s">
        <v>845</v>
      </c>
      <c r="B356" s="17" t="s">
        <v>108</v>
      </c>
      <c r="C356" s="17" t="s">
        <v>66</v>
      </c>
      <c r="D356" s="6" t="s">
        <v>846</v>
      </c>
      <c r="E356" s="17" t="s">
        <v>64</v>
      </c>
      <c r="F356" s="146">
        <f>F357</f>
        <v>7000</v>
      </c>
      <c r="G356" s="146">
        <f t="shared" ref="G356:H357" si="142">G357</f>
        <v>0</v>
      </c>
      <c r="H356" s="146">
        <f t="shared" si="142"/>
        <v>7000</v>
      </c>
    </row>
    <row r="357" spans="1:8" ht="31.5" hidden="1" customHeight="1" x14ac:dyDescent="0.25">
      <c r="A357" s="157" t="s">
        <v>166</v>
      </c>
      <c r="B357" s="17" t="s">
        <v>108</v>
      </c>
      <c r="C357" s="17" t="s">
        <v>66</v>
      </c>
      <c r="D357" s="6" t="s">
        <v>846</v>
      </c>
      <c r="E357" s="17" t="s">
        <v>493</v>
      </c>
      <c r="F357" s="146">
        <f>F358</f>
        <v>7000</v>
      </c>
      <c r="G357" s="146">
        <f t="shared" si="142"/>
        <v>0</v>
      </c>
      <c r="H357" s="146">
        <f t="shared" si="142"/>
        <v>7000</v>
      </c>
    </row>
    <row r="358" spans="1:8" ht="18" hidden="1" customHeight="1" x14ac:dyDescent="0.25">
      <c r="A358" s="157" t="s">
        <v>174</v>
      </c>
      <c r="B358" s="17" t="s">
        <v>108</v>
      </c>
      <c r="C358" s="17" t="s">
        <v>66</v>
      </c>
      <c r="D358" s="6" t="s">
        <v>846</v>
      </c>
      <c r="E358" s="17" t="s">
        <v>494</v>
      </c>
      <c r="F358" s="133">
        <v>7000</v>
      </c>
      <c r="G358" s="5"/>
      <c r="H358" s="133">
        <f t="shared" si="135"/>
        <v>7000</v>
      </c>
    </row>
    <row r="359" spans="1:8" ht="26.4" hidden="1" x14ac:dyDescent="0.25">
      <c r="A359" s="157" t="s">
        <v>255</v>
      </c>
      <c r="B359" s="17" t="s">
        <v>108</v>
      </c>
      <c r="C359" s="17" t="s">
        <v>66</v>
      </c>
      <c r="D359" s="6" t="s">
        <v>781</v>
      </c>
      <c r="E359" s="17" t="s">
        <v>64</v>
      </c>
      <c r="F359" s="133">
        <f t="shared" ref="F359:H360" si="143">F360</f>
        <v>15920.8</v>
      </c>
      <c r="G359" s="133">
        <f t="shared" si="143"/>
        <v>0</v>
      </c>
      <c r="H359" s="133">
        <f t="shared" si="143"/>
        <v>15920.8</v>
      </c>
    </row>
    <row r="360" spans="1:8" ht="31.5" hidden="1" customHeight="1" x14ac:dyDescent="0.25">
      <c r="A360" s="157" t="s">
        <v>166</v>
      </c>
      <c r="B360" s="17" t="s">
        <v>108</v>
      </c>
      <c r="C360" s="17" t="s">
        <v>66</v>
      </c>
      <c r="D360" s="6" t="s">
        <v>781</v>
      </c>
      <c r="E360" s="17">
        <v>600</v>
      </c>
      <c r="F360" s="133">
        <f t="shared" si="143"/>
        <v>15920.8</v>
      </c>
      <c r="G360" s="133">
        <f t="shared" si="143"/>
        <v>0</v>
      </c>
      <c r="H360" s="133">
        <f t="shared" si="143"/>
        <v>15920.8</v>
      </c>
    </row>
    <row r="361" spans="1:8" ht="17.25" hidden="1" customHeight="1" x14ac:dyDescent="0.25">
      <c r="A361" s="157" t="s">
        <v>174</v>
      </c>
      <c r="B361" s="17" t="s">
        <v>108</v>
      </c>
      <c r="C361" s="17" t="s">
        <v>66</v>
      </c>
      <c r="D361" s="6" t="s">
        <v>781</v>
      </c>
      <c r="E361" s="17">
        <v>610</v>
      </c>
      <c r="F361" s="133">
        <v>15920.8</v>
      </c>
      <c r="G361" s="5"/>
      <c r="H361" s="133">
        <f t="shared" si="135"/>
        <v>15920.8</v>
      </c>
    </row>
    <row r="362" spans="1:8" ht="66" hidden="1" x14ac:dyDescent="0.25">
      <c r="A362" s="46" t="s">
        <v>843</v>
      </c>
      <c r="B362" s="17" t="s">
        <v>108</v>
      </c>
      <c r="C362" s="17" t="s">
        <v>66</v>
      </c>
      <c r="D362" s="17" t="s">
        <v>844</v>
      </c>
      <c r="E362" s="17" t="s">
        <v>64</v>
      </c>
      <c r="F362" s="126">
        <f>F363</f>
        <v>56182</v>
      </c>
      <c r="G362" s="126">
        <f t="shared" ref="G362:H363" si="144">G363</f>
        <v>0</v>
      </c>
      <c r="H362" s="126">
        <f t="shared" si="144"/>
        <v>56182</v>
      </c>
    </row>
    <row r="363" spans="1:8" ht="31.5" hidden="1" customHeight="1" x14ac:dyDescent="0.25">
      <c r="A363" s="157" t="s">
        <v>166</v>
      </c>
      <c r="B363" s="17" t="s">
        <v>108</v>
      </c>
      <c r="C363" s="17" t="s">
        <v>66</v>
      </c>
      <c r="D363" s="17" t="s">
        <v>844</v>
      </c>
      <c r="E363" s="17">
        <v>600</v>
      </c>
      <c r="F363" s="126">
        <f>F364</f>
        <v>56182</v>
      </c>
      <c r="G363" s="126">
        <f t="shared" si="144"/>
        <v>0</v>
      </c>
      <c r="H363" s="126">
        <f t="shared" si="144"/>
        <v>56182</v>
      </c>
    </row>
    <row r="364" spans="1:8" ht="19.5" hidden="1" customHeight="1" x14ac:dyDescent="0.25">
      <c r="A364" s="157" t="s">
        <v>174</v>
      </c>
      <c r="B364" s="17" t="s">
        <v>108</v>
      </c>
      <c r="C364" s="17" t="s">
        <v>66</v>
      </c>
      <c r="D364" s="17" t="s">
        <v>844</v>
      </c>
      <c r="E364" s="17">
        <v>610</v>
      </c>
      <c r="F364" s="126">
        <v>56182</v>
      </c>
      <c r="G364" s="5"/>
      <c r="H364" s="133">
        <f t="shared" si="135"/>
        <v>56182</v>
      </c>
    </row>
    <row r="365" spans="1:8" ht="32.25" hidden="1" customHeight="1" x14ac:dyDescent="0.25">
      <c r="A365" s="157" t="s">
        <v>811</v>
      </c>
      <c r="B365" s="17" t="s">
        <v>108</v>
      </c>
      <c r="C365" s="17" t="s">
        <v>66</v>
      </c>
      <c r="D365" s="6" t="s">
        <v>269</v>
      </c>
      <c r="E365" s="17" t="s">
        <v>64</v>
      </c>
      <c r="F365" s="133">
        <f t="shared" ref="F365:H368" si="145">F366</f>
        <v>5180.7</v>
      </c>
      <c r="G365" s="133">
        <f t="shared" si="145"/>
        <v>0</v>
      </c>
      <c r="H365" s="133">
        <f t="shared" si="145"/>
        <v>5180.7</v>
      </c>
    </row>
    <row r="366" spans="1:8" ht="46.5" hidden="1" customHeight="1" x14ac:dyDescent="0.25">
      <c r="A366" s="157" t="s">
        <v>241</v>
      </c>
      <c r="B366" s="17" t="s">
        <v>108</v>
      </c>
      <c r="C366" s="17" t="s">
        <v>66</v>
      </c>
      <c r="D366" s="6" t="s">
        <v>271</v>
      </c>
      <c r="E366" s="17" t="s">
        <v>64</v>
      </c>
      <c r="F366" s="133">
        <f t="shared" si="145"/>
        <v>5180.7</v>
      </c>
      <c r="G366" s="133">
        <f t="shared" si="145"/>
        <v>0</v>
      </c>
      <c r="H366" s="133">
        <f t="shared" si="145"/>
        <v>5180.7</v>
      </c>
    </row>
    <row r="367" spans="1:8" ht="26.4" hidden="1" x14ac:dyDescent="0.25">
      <c r="A367" s="157" t="s">
        <v>256</v>
      </c>
      <c r="B367" s="17" t="s">
        <v>108</v>
      </c>
      <c r="C367" s="17" t="s">
        <v>66</v>
      </c>
      <c r="D367" s="6" t="s">
        <v>812</v>
      </c>
      <c r="E367" s="17" t="s">
        <v>64</v>
      </c>
      <c r="F367" s="133">
        <f t="shared" si="145"/>
        <v>5180.7</v>
      </c>
      <c r="G367" s="133">
        <f t="shared" si="145"/>
        <v>0</v>
      </c>
      <c r="H367" s="133">
        <f t="shared" si="145"/>
        <v>5180.7</v>
      </c>
    </row>
    <row r="368" spans="1:8" ht="31.95" hidden="1" customHeight="1" x14ac:dyDescent="0.25">
      <c r="A368" s="157" t="s">
        <v>166</v>
      </c>
      <c r="B368" s="17" t="s">
        <v>108</v>
      </c>
      <c r="C368" s="17" t="s">
        <v>66</v>
      </c>
      <c r="D368" s="6" t="s">
        <v>812</v>
      </c>
      <c r="E368" s="17">
        <v>600</v>
      </c>
      <c r="F368" s="133">
        <f t="shared" si="145"/>
        <v>5180.7</v>
      </c>
      <c r="G368" s="133">
        <f t="shared" si="145"/>
        <v>0</v>
      </c>
      <c r="H368" s="133">
        <f t="shared" si="145"/>
        <v>5180.7</v>
      </c>
    </row>
    <row r="369" spans="1:8" ht="17.25" hidden="1" customHeight="1" x14ac:dyDescent="0.25">
      <c r="A369" s="157" t="s">
        <v>174</v>
      </c>
      <c r="B369" s="17" t="s">
        <v>108</v>
      </c>
      <c r="C369" s="17" t="s">
        <v>66</v>
      </c>
      <c r="D369" s="6" t="s">
        <v>812</v>
      </c>
      <c r="E369" s="17">
        <v>610</v>
      </c>
      <c r="F369" s="133">
        <v>5180.7</v>
      </c>
      <c r="G369" s="5"/>
      <c r="H369" s="133">
        <f t="shared" si="135"/>
        <v>5180.7</v>
      </c>
    </row>
    <row r="370" spans="1:8" ht="18.75" hidden="1" customHeight="1" x14ac:dyDescent="0.25">
      <c r="A370" s="157" t="s">
        <v>667</v>
      </c>
      <c r="B370" s="17" t="s">
        <v>108</v>
      </c>
      <c r="C370" s="17" t="s">
        <v>66</v>
      </c>
      <c r="D370" s="17" t="s">
        <v>490</v>
      </c>
      <c r="E370" s="17" t="s">
        <v>64</v>
      </c>
      <c r="F370" s="126">
        <f t="shared" ref="F370:H373" si="146">F371</f>
        <v>570</v>
      </c>
      <c r="G370" s="126">
        <f t="shared" si="146"/>
        <v>0</v>
      </c>
      <c r="H370" s="126">
        <f t="shared" si="146"/>
        <v>570</v>
      </c>
    </row>
    <row r="371" spans="1:8" ht="52.8" hidden="1" x14ac:dyDescent="0.25">
      <c r="A371" s="157" t="s">
        <v>491</v>
      </c>
      <c r="B371" s="17" t="s">
        <v>108</v>
      </c>
      <c r="C371" s="17" t="s">
        <v>66</v>
      </c>
      <c r="D371" s="17" t="s">
        <v>492</v>
      </c>
      <c r="E371" s="17" t="s">
        <v>64</v>
      </c>
      <c r="F371" s="126">
        <f t="shared" si="146"/>
        <v>570</v>
      </c>
      <c r="G371" s="126">
        <f t="shared" si="146"/>
        <v>0</v>
      </c>
      <c r="H371" s="126">
        <f t="shared" si="146"/>
        <v>570</v>
      </c>
    </row>
    <row r="372" spans="1:8" ht="52.8" hidden="1" x14ac:dyDescent="0.25">
      <c r="A372" s="157" t="s">
        <v>904</v>
      </c>
      <c r="B372" s="17" t="s">
        <v>108</v>
      </c>
      <c r="C372" s="17" t="s">
        <v>66</v>
      </c>
      <c r="D372" s="17" t="s">
        <v>576</v>
      </c>
      <c r="E372" s="17" t="s">
        <v>64</v>
      </c>
      <c r="F372" s="126">
        <f t="shared" si="146"/>
        <v>570</v>
      </c>
      <c r="G372" s="126">
        <f t="shared" si="146"/>
        <v>0</v>
      </c>
      <c r="H372" s="126">
        <f t="shared" si="146"/>
        <v>570</v>
      </c>
    </row>
    <row r="373" spans="1:8" ht="32.25" hidden="1" customHeight="1" x14ac:dyDescent="0.25">
      <c r="A373" s="157" t="s">
        <v>166</v>
      </c>
      <c r="B373" s="17" t="s">
        <v>108</v>
      </c>
      <c r="C373" s="17" t="s">
        <v>66</v>
      </c>
      <c r="D373" s="17" t="s">
        <v>576</v>
      </c>
      <c r="E373" s="17" t="s">
        <v>493</v>
      </c>
      <c r="F373" s="126">
        <f t="shared" si="146"/>
        <v>570</v>
      </c>
      <c r="G373" s="126">
        <f t="shared" si="146"/>
        <v>0</v>
      </c>
      <c r="H373" s="126">
        <f t="shared" si="146"/>
        <v>570</v>
      </c>
    </row>
    <row r="374" spans="1:8" ht="19.5" hidden="1" customHeight="1" x14ac:dyDescent="0.25">
      <c r="A374" s="157" t="s">
        <v>174</v>
      </c>
      <c r="B374" s="17" t="s">
        <v>108</v>
      </c>
      <c r="C374" s="17" t="s">
        <v>66</v>
      </c>
      <c r="D374" s="17" t="s">
        <v>576</v>
      </c>
      <c r="E374" s="17" t="s">
        <v>494</v>
      </c>
      <c r="F374" s="126">
        <v>570</v>
      </c>
      <c r="G374" s="5"/>
      <c r="H374" s="133">
        <f t="shared" si="135"/>
        <v>570</v>
      </c>
    </row>
    <row r="375" spans="1:8" ht="20.25" hidden="1" customHeight="1" x14ac:dyDescent="0.25">
      <c r="A375" s="157" t="s">
        <v>257</v>
      </c>
      <c r="B375" s="17" t="s">
        <v>108</v>
      </c>
      <c r="C375" s="17" t="s">
        <v>78</v>
      </c>
      <c r="D375" s="6" t="s">
        <v>63</v>
      </c>
      <c r="E375" s="17" t="s">
        <v>64</v>
      </c>
      <c r="F375" s="133">
        <f>F376+F382+F398</f>
        <v>62024.7</v>
      </c>
      <c r="G375" s="133">
        <f t="shared" ref="G375:H375" si="147">G376+G382+G398</f>
        <v>0</v>
      </c>
      <c r="H375" s="133">
        <f t="shared" si="147"/>
        <v>62024.7</v>
      </c>
    </row>
    <row r="376" spans="1:8" ht="32.25" hidden="1" customHeight="1" x14ac:dyDescent="0.25">
      <c r="A376" s="157" t="s">
        <v>658</v>
      </c>
      <c r="B376" s="17" t="s">
        <v>108</v>
      </c>
      <c r="C376" s="17" t="s">
        <v>78</v>
      </c>
      <c r="D376" s="6" t="s">
        <v>258</v>
      </c>
      <c r="E376" s="17" t="s">
        <v>64</v>
      </c>
      <c r="F376" s="133">
        <f t="shared" ref="F376:H380" si="148">F377</f>
        <v>25395.8</v>
      </c>
      <c r="G376" s="133">
        <f t="shared" si="148"/>
        <v>0</v>
      </c>
      <c r="H376" s="133">
        <f t="shared" si="148"/>
        <v>25395.8</v>
      </c>
    </row>
    <row r="377" spans="1:8" ht="39.6" hidden="1" x14ac:dyDescent="0.25">
      <c r="A377" s="157" t="s">
        <v>259</v>
      </c>
      <c r="B377" s="17" t="s">
        <v>108</v>
      </c>
      <c r="C377" s="17" t="s">
        <v>78</v>
      </c>
      <c r="D377" s="6" t="s">
        <v>260</v>
      </c>
      <c r="E377" s="17" t="s">
        <v>64</v>
      </c>
      <c r="F377" s="133">
        <f t="shared" si="148"/>
        <v>25395.8</v>
      </c>
      <c r="G377" s="133">
        <f t="shared" si="148"/>
        <v>0</v>
      </c>
      <c r="H377" s="133">
        <f t="shared" si="148"/>
        <v>25395.8</v>
      </c>
    </row>
    <row r="378" spans="1:8" ht="33" hidden="1" customHeight="1" x14ac:dyDescent="0.25">
      <c r="A378" s="157" t="s">
        <v>277</v>
      </c>
      <c r="B378" s="17" t="s">
        <v>108</v>
      </c>
      <c r="C378" s="17" t="s">
        <v>78</v>
      </c>
      <c r="D378" s="6" t="s">
        <v>261</v>
      </c>
      <c r="E378" s="17" t="s">
        <v>64</v>
      </c>
      <c r="F378" s="133">
        <f t="shared" si="148"/>
        <v>25395.8</v>
      </c>
      <c r="G378" s="133">
        <f t="shared" si="148"/>
        <v>0</v>
      </c>
      <c r="H378" s="133">
        <f t="shared" si="148"/>
        <v>25395.8</v>
      </c>
    </row>
    <row r="379" spans="1:8" ht="39.6" hidden="1" x14ac:dyDescent="0.25">
      <c r="A379" s="157" t="s">
        <v>262</v>
      </c>
      <c r="B379" s="17" t="s">
        <v>108</v>
      </c>
      <c r="C379" s="17" t="s">
        <v>78</v>
      </c>
      <c r="D379" s="6" t="s">
        <v>263</v>
      </c>
      <c r="E379" s="17" t="s">
        <v>64</v>
      </c>
      <c r="F379" s="133">
        <f t="shared" si="148"/>
        <v>25395.8</v>
      </c>
      <c r="G379" s="133">
        <f t="shared" si="148"/>
        <v>0</v>
      </c>
      <c r="H379" s="133">
        <f t="shared" si="148"/>
        <v>25395.8</v>
      </c>
    </row>
    <row r="380" spans="1:8" ht="34.950000000000003" hidden="1" customHeight="1" x14ac:dyDescent="0.25">
      <c r="A380" s="157" t="s">
        <v>166</v>
      </c>
      <c r="B380" s="17" t="s">
        <v>108</v>
      </c>
      <c r="C380" s="17" t="s">
        <v>78</v>
      </c>
      <c r="D380" s="6" t="s">
        <v>263</v>
      </c>
      <c r="E380" s="17">
        <v>600</v>
      </c>
      <c r="F380" s="133">
        <f t="shared" si="148"/>
        <v>25395.8</v>
      </c>
      <c r="G380" s="133">
        <f t="shared" si="148"/>
        <v>0</v>
      </c>
      <c r="H380" s="133">
        <f t="shared" si="148"/>
        <v>25395.8</v>
      </c>
    </row>
    <row r="381" spans="1:8" ht="19.5" hidden="1" customHeight="1" x14ac:dyDescent="0.25">
      <c r="A381" s="157" t="s">
        <v>174</v>
      </c>
      <c r="B381" s="17" t="s">
        <v>108</v>
      </c>
      <c r="C381" s="17" t="s">
        <v>78</v>
      </c>
      <c r="D381" s="6" t="s">
        <v>263</v>
      </c>
      <c r="E381" s="17">
        <v>610</v>
      </c>
      <c r="F381" s="133">
        <v>25395.8</v>
      </c>
      <c r="G381" s="5"/>
      <c r="H381" s="133">
        <f t="shared" si="135"/>
        <v>25395.8</v>
      </c>
    </row>
    <row r="382" spans="1:8" ht="30.75" hidden="1" customHeight="1" x14ac:dyDescent="0.25">
      <c r="A382" s="157" t="s">
        <v>665</v>
      </c>
      <c r="B382" s="17" t="s">
        <v>108</v>
      </c>
      <c r="C382" s="17" t="s">
        <v>78</v>
      </c>
      <c r="D382" s="6" t="s">
        <v>212</v>
      </c>
      <c r="E382" s="17" t="s">
        <v>64</v>
      </c>
      <c r="F382" s="133">
        <f>F388+F393+F384</f>
        <v>36248.9</v>
      </c>
      <c r="G382" s="133">
        <f t="shared" ref="G382:H382" si="149">G388+G393+G384</f>
        <v>0</v>
      </c>
      <c r="H382" s="133">
        <f t="shared" si="149"/>
        <v>36248.9</v>
      </c>
    </row>
    <row r="383" spans="1:8" ht="18.75" hidden="1" customHeight="1" x14ac:dyDescent="0.25">
      <c r="A383" s="157" t="s">
        <v>905</v>
      </c>
      <c r="B383" s="17" t="s">
        <v>108</v>
      </c>
      <c r="C383" s="17" t="s">
        <v>78</v>
      </c>
      <c r="D383" s="17" t="s">
        <v>231</v>
      </c>
      <c r="E383" s="17" t="s">
        <v>64</v>
      </c>
      <c r="F383" s="126">
        <f t="shared" ref="F383:H386" si="150">F384</f>
        <v>35602.400000000001</v>
      </c>
      <c r="G383" s="126">
        <f t="shared" si="150"/>
        <v>0</v>
      </c>
      <c r="H383" s="126">
        <f t="shared" si="150"/>
        <v>35602.400000000001</v>
      </c>
    </row>
    <row r="384" spans="1:8" ht="47.25" hidden="1" customHeight="1" x14ac:dyDescent="0.25">
      <c r="A384" s="157" t="s">
        <v>266</v>
      </c>
      <c r="B384" s="17" t="s">
        <v>108</v>
      </c>
      <c r="C384" s="17" t="s">
        <v>78</v>
      </c>
      <c r="D384" s="17" t="s">
        <v>233</v>
      </c>
      <c r="E384" s="17" t="s">
        <v>64</v>
      </c>
      <c r="F384" s="126">
        <f t="shared" si="150"/>
        <v>35602.400000000001</v>
      </c>
      <c r="G384" s="126">
        <f t="shared" si="150"/>
        <v>0</v>
      </c>
      <c r="H384" s="126">
        <f t="shared" si="150"/>
        <v>35602.400000000001</v>
      </c>
    </row>
    <row r="385" spans="1:8" ht="29.25" hidden="1" customHeight="1" x14ac:dyDescent="0.25">
      <c r="A385" s="157" t="s">
        <v>267</v>
      </c>
      <c r="B385" s="17" t="s">
        <v>108</v>
      </c>
      <c r="C385" s="17" t="s">
        <v>78</v>
      </c>
      <c r="D385" s="17" t="s">
        <v>785</v>
      </c>
      <c r="E385" s="17" t="s">
        <v>64</v>
      </c>
      <c r="F385" s="126">
        <f t="shared" si="150"/>
        <v>35602.400000000001</v>
      </c>
      <c r="G385" s="126">
        <f t="shared" si="150"/>
        <v>0</v>
      </c>
      <c r="H385" s="126">
        <f t="shared" si="150"/>
        <v>35602.400000000001</v>
      </c>
    </row>
    <row r="386" spans="1:8" ht="32.25" hidden="1" customHeight="1" x14ac:dyDescent="0.25">
      <c r="A386" s="157" t="s">
        <v>166</v>
      </c>
      <c r="B386" s="17" t="s">
        <v>108</v>
      </c>
      <c r="C386" s="17" t="s">
        <v>78</v>
      </c>
      <c r="D386" s="17" t="s">
        <v>785</v>
      </c>
      <c r="E386" s="17">
        <v>600</v>
      </c>
      <c r="F386" s="126">
        <f t="shared" si="150"/>
        <v>35602.400000000001</v>
      </c>
      <c r="G386" s="126">
        <f t="shared" si="150"/>
        <v>0</v>
      </c>
      <c r="H386" s="126">
        <f t="shared" si="150"/>
        <v>35602.400000000001</v>
      </c>
    </row>
    <row r="387" spans="1:8" ht="17.25" hidden="1" customHeight="1" x14ac:dyDescent="0.25">
      <c r="A387" s="157" t="s">
        <v>174</v>
      </c>
      <c r="B387" s="17" t="s">
        <v>108</v>
      </c>
      <c r="C387" s="17" t="s">
        <v>78</v>
      </c>
      <c r="D387" s="17" t="s">
        <v>785</v>
      </c>
      <c r="E387" s="17">
        <v>610</v>
      </c>
      <c r="F387" s="126">
        <v>35602.400000000001</v>
      </c>
      <c r="G387" s="5"/>
      <c r="H387" s="133">
        <f t="shared" si="135"/>
        <v>35602.400000000001</v>
      </c>
    </row>
    <row r="388" spans="1:8" ht="15.75" hidden="1" customHeight="1" x14ac:dyDescent="0.25">
      <c r="A388" s="157" t="s">
        <v>230</v>
      </c>
      <c r="B388" s="17" t="s">
        <v>108</v>
      </c>
      <c r="C388" s="17" t="s">
        <v>78</v>
      </c>
      <c r="D388" s="6" t="s">
        <v>236</v>
      </c>
      <c r="E388" s="17" t="s">
        <v>64</v>
      </c>
      <c r="F388" s="133">
        <f t="shared" ref="F388:H391" si="151">F389</f>
        <v>120</v>
      </c>
      <c r="G388" s="133">
        <f t="shared" si="151"/>
        <v>0</v>
      </c>
      <c r="H388" s="133">
        <f t="shared" si="151"/>
        <v>120</v>
      </c>
    </row>
    <row r="389" spans="1:8" ht="26.4" hidden="1" x14ac:dyDescent="0.25">
      <c r="A389" s="157" t="s">
        <v>232</v>
      </c>
      <c r="B389" s="17" t="s">
        <v>108</v>
      </c>
      <c r="C389" s="17" t="s">
        <v>78</v>
      </c>
      <c r="D389" s="6" t="s">
        <v>238</v>
      </c>
      <c r="E389" s="17" t="s">
        <v>64</v>
      </c>
      <c r="F389" s="133">
        <f t="shared" si="151"/>
        <v>120</v>
      </c>
      <c r="G389" s="133">
        <f t="shared" si="151"/>
        <v>0</v>
      </c>
      <c r="H389" s="133">
        <f t="shared" si="151"/>
        <v>120</v>
      </c>
    </row>
    <row r="390" spans="1:8" ht="31.5" hidden="1" customHeight="1" x14ac:dyDescent="0.25">
      <c r="A390" s="157" t="s">
        <v>264</v>
      </c>
      <c r="B390" s="17" t="s">
        <v>108</v>
      </c>
      <c r="C390" s="17" t="s">
        <v>78</v>
      </c>
      <c r="D390" s="6" t="s">
        <v>784</v>
      </c>
      <c r="E390" s="17" t="s">
        <v>64</v>
      </c>
      <c r="F390" s="133">
        <f t="shared" si="151"/>
        <v>120</v>
      </c>
      <c r="G390" s="133">
        <f t="shared" si="151"/>
        <v>0</v>
      </c>
      <c r="H390" s="133">
        <f t="shared" si="151"/>
        <v>120</v>
      </c>
    </row>
    <row r="391" spans="1:8" ht="36.75" hidden="1" customHeight="1" x14ac:dyDescent="0.25">
      <c r="A391" s="157" t="s">
        <v>166</v>
      </c>
      <c r="B391" s="17" t="s">
        <v>108</v>
      </c>
      <c r="C391" s="17" t="s">
        <v>78</v>
      </c>
      <c r="D391" s="6" t="s">
        <v>784</v>
      </c>
      <c r="E391" s="17">
        <v>600</v>
      </c>
      <c r="F391" s="133">
        <f t="shared" si="151"/>
        <v>120</v>
      </c>
      <c r="G391" s="133">
        <f t="shared" si="151"/>
        <v>0</v>
      </c>
      <c r="H391" s="133">
        <f t="shared" si="151"/>
        <v>120</v>
      </c>
    </row>
    <row r="392" spans="1:8" ht="18" hidden="1" customHeight="1" x14ac:dyDescent="0.25">
      <c r="A392" s="157" t="s">
        <v>174</v>
      </c>
      <c r="B392" s="17" t="s">
        <v>108</v>
      </c>
      <c r="C392" s="17" t="s">
        <v>78</v>
      </c>
      <c r="D392" s="6" t="s">
        <v>784</v>
      </c>
      <c r="E392" s="17">
        <v>610</v>
      </c>
      <c r="F392" s="133">
        <v>120</v>
      </c>
      <c r="G392" s="5"/>
      <c r="H392" s="133">
        <f t="shared" si="135"/>
        <v>120</v>
      </c>
    </row>
    <row r="393" spans="1:8" ht="33.75" hidden="1" customHeight="1" x14ac:dyDescent="0.25">
      <c r="A393" s="157" t="s">
        <v>786</v>
      </c>
      <c r="B393" s="17" t="s">
        <v>108</v>
      </c>
      <c r="C393" s="17" t="s">
        <v>78</v>
      </c>
      <c r="D393" s="6" t="s">
        <v>269</v>
      </c>
      <c r="E393" s="17" t="s">
        <v>64</v>
      </c>
      <c r="F393" s="133">
        <f t="shared" ref="F393:H396" si="152">F394</f>
        <v>526.5</v>
      </c>
      <c r="G393" s="133">
        <f t="shared" si="152"/>
        <v>0</v>
      </c>
      <c r="H393" s="133">
        <f t="shared" si="152"/>
        <v>526.5</v>
      </c>
    </row>
    <row r="394" spans="1:8" ht="46.5" hidden="1" customHeight="1" x14ac:dyDescent="0.25">
      <c r="A394" s="157" t="s">
        <v>241</v>
      </c>
      <c r="B394" s="17" t="s">
        <v>108</v>
      </c>
      <c r="C394" s="17" t="s">
        <v>78</v>
      </c>
      <c r="D394" s="6" t="s">
        <v>271</v>
      </c>
      <c r="E394" s="17" t="s">
        <v>64</v>
      </c>
      <c r="F394" s="133">
        <f t="shared" si="152"/>
        <v>526.5</v>
      </c>
      <c r="G394" s="133">
        <f t="shared" si="152"/>
        <v>0</v>
      </c>
      <c r="H394" s="133">
        <f t="shared" si="152"/>
        <v>526.5</v>
      </c>
    </row>
    <row r="395" spans="1:8" ht="26.4" hidden="1" x14ac:dyDescent="0.25">
      <c r="A395" s="157" t="s">
        <v>265</v>
      </c>
      <c r="B395" s="17" t="s">
        <v>108</v>
      </c>
      <c r="C395" s="17" t="s">
        <v>78</v>
      </c>
      <c r="D395" s="6" t="s">
        <v>787</v>
      </c>
      <c r="E395" s="17" t="s">
        <v>64</v>
      </c>
      <c r="F395" s="133">
        <f t="shared" si="152"/>
        <v>526.5</v>
      </c>
      <c r="G395" s="133">
        <f t="shared" si="152"/>
        <v>0</v>
      </c>
      <c r="H395" s="133">
        <f t="shared" si="152"/>
        <v>526.5</v>
      </c>
    </row>
    <row r="396" spans="1:8" ht="31.5" hidden="1" customHeight="1" x14ac:dyDescent="0.25">
      <c r="A396" s="157" t="s">
        <v>166</v>
      </c>
      <c r="B396" s="17" t="s">
        <v>108</v>
      </c>
      <c r="C396" s="17" t="s">
        <v>78</v>
      </c>
      <c r="D396" s="6" t="s">
        <v>787</v>
      </c>
      <c r="E396" s="17">
        <v>600</v>
      </c>
      <c r="F396" s="133">
        <f t="shared" si="152"/>
        <v>526.5</v>
      </c>
      <c r="G396" s="133">
        <f t="shared" si="152"/>
        <v>0</v>
      </c>
      <c r="H396" s="133">
        <f t="shared" si="152"/>
        <v>526.5</v>
      </c>
    </row>
    <row r="397" spans="1:8" ht="17.25" hidden="1" customHeight="1" x14ac:dyDescent="0.25">
      <c r="A397" s="157" t="s">
        <v>174</v>
      </c>
      <c r="B397" s="17" t="s">
        <v>108</v>
      </c>
      <c r="C397" s="17" t="s">
        <v>78</v>
      </c>
      <c r="D397" s="6" t="s">
        <v>787</v>
      </c>
      <c r="E397" s="17">
        <v>610</v>
      </c>
      <c r="F397" s="133">
        <v>526.5</v>
      </c>
      <c r="G397" s="5"/>
      <c r="H397" s="133">
        <f t="shared" si="135"/>
        <v>526.5</v>
      </c>
    </row>
    <row r="398" spans="1:8" ht="33.75" hidden="1" customHeight="1" x14ac:dyDescent="0.25">
      <c r="A398" s="50" t="s">
        <v>847</v>
      </c>
      <c r="B398" s="17" t="s">
        <v>108</v>
      </c>
      <c r="C398" s="17" t="s">
        <v>78</v>
      </c>
      <c r="D398" s="17" t="s">
        <v>333</v>
      </c>
      <c r="E398" s="17" t="s">
        <v>64</v>
      </c>
      <c r="F398" s="18">
        <f t="shared" ref="F398:H402" si="153">F399</f>
        <v>380</v>
      </c>
      <c r="G398" s="18">
        <f t="shared" si="153"/>
        <v>0</v>
      </c>
      <c r="H398" s="18">
        <f t="shared" si="153"/>
        <v>380</v>
      </c>
    </row>
    <row r="399" spans="1:8" ht="31.5" hidden="1" customHeight="1" x14ac:dyDescent="0.25">
      <c r="A399" s="50" t="s">
        <v>848</v>
      </c>
      <c r="B399" s="17" t="s">
        <v>108</v>
      </c>
      <c r="C399" s="17" t="s">
        <v>78</v>
      </c>
      <c r="D399" s="17" t="s">
        <v>347</v>
      </c>
      <c r="E399" s="17" t="s">
        <v>64</v>
      </c>
      <c r="F399" s="18">
        <f t="shared" si="153"/>
        <v>380</v>
      </c>
      <c r="G399" s="18">
        <f t="shared" si="153"/>
        <v>0</v>
      </c>
      <c r="H399" s="18">
        <f t="shared" si="153"/>
        <v>380</v>
      </c>
    </row>
    <row r="400" spans="1:8" ht="31.5" hidden="1" customHeight="1" x14ac:dyDescent="0.25">
      <c r="A400" s="50" t="s">
        <v>849</v>
      </c>
      <c r="B400" s="17" t="s">
        <v>108</v>
      </c>
      <c r="C400" s="17" t="s">
        <v>78</v>
      </c>
      <c r="D400" s="17" t="s">
        <v>394</v>
      </c>
      <c r="E400" s="17" t="s">
        <v>64</v>
      </c>
      <c r="F400" s="18">
        <f t="shared" si="153"/>
        <v>380</v>
      </c>
      <c r="G400" s="18">
        <f t="shared" si="153"/>
        <v>0</v>
      </c>
      <c r="H400" s="18">
        <f t="shared" si="153"/>
        <v>380</v>
      </c>
    </row>
    <row r="401" spans="1:8" ht="31.5" hidden="1" customHeight="1" x14ac:dyDescent="0.25">
      <c r="A401" s="50" t="s">
        <v>850</v>
      </c>
      <c r="B401" s="17" t="s">
        <v>108</v>
      </c>
      <c r="C401" s="17" t="s">
        <v>78</v>
      </c>
      <c r="D401" s="17" t="s">
        <v>339</v>
      </c>
      <c r="E401" s="17" t="s">
        <v>64</v>
      </c>
      <c r="F401" s="18">
        <f t="shared" si="153"/>
        <v>380</v>
      </c>
      <c r="G401" s="18">
        <f t="shared" si="153"/>
        <v>0</v>
      </c>
      <c r="H401" s="18">
        <f t="shared" si="153"/>
        <v>380</v>
      </c>
    </row>
    <row r="402" spans="1:8" ht="33.75" hidden="1" customHeight="1" x14ac:dyDescent="0.25">
      <c r="A402" s="157" t="s">
        <v>166</v>
      </c>
      <c r="B402" s="17" t="s">
        <v>108</v>
      </c>
      <c r="C402" s="17" t="s">
        <v>78</v>
      </c>
      <c r="D402" s="17" t="s">
        <v>339</v>
      </c>
      <c r="E402" s="17">
        <v>600</v>
      </c>
      <c r="F402" s="18">
        <f t="shared" si="153"/>
        <v>380</v>
      </c>
      <c r="G402" s="18">
        <f t="shared" si="153"/>
        <v>0</v>
      </c>
      <c r="H402" s="18">
        <f t="shared" si="153"/>
        <v>380</v>
      </c>
    </row>
    <row r="403" spans="1:8" ht="19.5" hidden="1" customHeight="1" x14ac:dyDescent="0.25">
      <c r="A403" s="157" t="s">
        <v>174</v>
      </c>
      <c r="B403" s="17" t="s">
        <v>108</v>
      </c>
      <c r="C403" s="17" t="s">
        <v>78</v>
      </c>
      <c r="D403" s="17" t="s">
        <v>339</v>
      </c>
      <c r="E403" s="17">
        <v>610</v>
      </c>
      <c r="F403" s="18">
        <v>380</v>
      </c>
      <c r="G403" s="5"/>
      <c r="H403" s="133">
        <f t="shared" ref="H403:H460" si="154">F403+G403</f>
        <v>380</v>
      </c>
    </row>
    <row r="404" spans="1:8" ht="18.75" hidden="1" customHeight="1" x14ac:dyDescent="0.25">
      <c r="A404" s="157" t="s">
        <v>268</v>
      </c>
      <c r="B404" s="17" t="s">
        <v>108</v>
      </c>
      <c r="C404" s="17" t="s">
        <v>140</v>
      </c>
      <c r="D404" s="6" t="s">
        <v>63</v>
      </c>
      <c r="E404" s="17" t="s">
        <v>64</v>
      </c>
      <c r="F404" s="133">
        <f t="shared" ref="F404:H406" si="155">F405</f>
        <v>30764.1</v>
      </c>
      <c r="G404" s="133">
        <f t="shared" si="155"/>
        <v>0</v>
      </c>
      <c r="H404" s="133">
        <f t="shared" si="155"/>
        <v>30764.1</v>
      </c>
    </row>
    <row r="405" spans="1:8" ht="35.25" hidden="1" customHeight="1" x14ac:dyDescent="0.25">
      <c r="A405" s="157" t="s">
        <v>665</v>
      </c>
      <c r="B405" s="17" t="s">
        <v>108</v>
      </c>
      <c r="C405" s="17" t="s">
        <v>140</v>
      </c>
      <c r="D405" s="6" t="s">
        <v>212</v>
      </c>
      <c r="E405" s="17" t="s">
        <v>64</v>
      </c>
      <c r="F405" s="133">
        <f t="shared" si="155"/>
        <v>30764.1</v>
      </c>
      <c r="G405" s="133">
        <f t="shared" si="155"/>
        <v>0</v>
      </c>
      <c r="H405" s="133">
        <f t="shared" si="155"/>
        <v>30764.1</v>
      </c>
    </row>
    <row r="406" spans="1:8" ht="46.5" hidden="1" customHeight="1" x14ac:dyDescent="0.25">
      <c r="A406" s="157" t="s">
        <v>685</v>
      </c>
      <c r="B406" s="17" t="s">
        <v>108</v>
      </c>
      <c r="C406" s="17" t="s">
        <v>140</v>
      </c>
      <c r="D406" s="6" t="s">
        <v>240</v>
      </c>
      <c r="E406" s="17" t="s">
        <v>64</v>
      </c>
      <c r="F406" s="133">
        <f t="shared" si="155"/>
        <v>30764.1</v>
      </c>
      <c r="G406" s="133">
        <f t="shared" si="155"/>
        <v>0</v>
      </c>
      <c r="H406" s="133">
        <f t="shared" si="155"/>
        <v>30764.1</v>
      </c>
    </row>
    <row r="407" spans="1:8" ht="45" hidden="1" customHeight="1" x14ac:dyDescent="0.25">
      <c r="A407" s="157" t="s">
        <v>270</v>
      </c>
      <c r="B407" s="17" t="s">
        <v>108</v>
      </c>
      <c r="C407" s="17" t="s">
        <v>140</v>
      </c>
      <c r="D407" s="6" t="s">
        <v>242</v>
      </c>
      <c r="E407" s="17" t="s">
        <v>64</v>
      </c>
      <c r="F407" s="133">
        <f>F408+F411+F416</f>
        <v>30764.1</v>
      </c>
      <c r="G407" s="133">
        <f t="shared" ref="G407:H407" si="156">G408+G411+G416</f>
        <v>0</v>
      </c>
      <c r="H407" s="133">
        <f t="shared" si="156"/>
        <v>30764.1</v>
      </c>
    </row>
    <row r="408" spans="1:8" ht="32.25" hidden="1" customHeight="1" x14ac:dyDescent="0.25">
      <c r="A408" s="157" t="s">
        <v>71</v>
      </c>
      <c r="B408" s="17" t="s">
        <v>108</v>
      </c>
      <c r="C408" s="17" t="s">
        <v>140</v>
      </c>
      <c r="D408" s="6" t="s">
        <v>788</v>
      </c>
      <c r="E408" s="17" t="s">
        <v>64</v>
      </c>
      <c r="F408" s="133">
        <f>F409</f>
        <v>3743.6</v>
      </c>
      <c r="G408" s="133">
        <f t="shared" ref="G408:H409" si="157">G409</f>
        <v>0</v>
      </c>
      <c r="H408" s="133">
        <f t="shared" si="157"/>
        <v>3743.6</v>
      </c>
    </row>
    <row r="409" spans="1:8" ht="75" hidden="1" customHeight="1" x14ac:dyDescent="0.25">
      <c r="A409" s="157" t="s">
        <v>73</v>
      </c>
      <c r="B409" s="17" t="s">
        <v>108</v>
      </c>
      <c r="C409" s="17" t="s">
        <v>140</v>
      </c>
      <c r="D409" s="6" t="s">
        <v>788</v>
      </c>
      <c r="E409" s="17">
        <v>100</v>
      </c>
      <c r="F409" s="133">
        <f>F410</f>
        <v>3743.6</v>
      </c>
      <c r="G409" s="133">
        <f t="shared" si="157"/>
        <v>0</v>
      </c>
      <c r="H409" s="133">
        <f t="shared" si="157"/>
        <v>3743.6</v>
      </c>
    </row>
    <row r="410" spans="1:8" ht="31.5" hidden="1" customHeight="1" x14ac:dyDescent="0.25">
      <c r="A410" s="157" t="s">
        <v>74</v>
      </c>
      <c r="B410" s="17" t="s">
        <v>108</v>
      </c>
      <c r="C410" s="17" t="s">
        <v>140</v>
      </c>
      <c r="D410" s="6" t="s">
        <v>788</v>
      </c>
      <c r="E410" s="17">
        <v>120</v>
      </c>
      <c r="F410" s="133">
        <v>3743.6</v>
      </c>
      <c r="G410" s="5"/>
      <c r="H410" s="133">
        <f t="shared" si="154"/>
        <v>3743.6</v>
      </c>
    </row>
    <row r="411" spans="1:8" ht="26.4" hidden="1" x14ac:dyDescent="0.25">
      <c r="A411" s="157" t="s">
        <v>75</v>
      </c>
      <c r="B411" s="17" t="s">
        <v>108</v>
      </c>
      <c r="C411" s="17" t="s">
        <v>140</v>
      </c>
      <c r="D411" s="6" t="s">
        <v>789</v>
      </c>
      <c r="E411" s="17" t="s">
        <v>64</v>
      </c>
      <c r="F411" s="133">
        <f>F412+F414</f>
        <v>178.39999999999998</v>
      </c>
      <c r="G411" s="133">
        <f t="shared" ref="G411:H411" si="158">G412+G414</f>
        <v>0</v>
      </c>
      <c r="H411" s="133">
        <f t="shared" si="158"/>
        <v>178.39999999999998</v>
      </c>
    </row>
    <row r="412" spans="1:8" ht="66" hidden="1" x14ac:dyDescent="0.25">
      <c r="A412" s="157" t="s">
        <v>73</v>
      </c>
      <c r="B412" s="17" t="s">
        <v>108</v>
      </c>
      <c r="C412" s="17" t="s">
        <v>140</v>
      </c>
      <c r="D412" s="6" t="s">
        <v>789</v>
      </c>
      <c r="E412" s="17">
        <v>100</v>
      </c>
      <c r="F412" s="133">
        <f>F413</f>
        <v>91.6</v>
      </c>
      <c r="G412" s="133">
        <f t="shared" ref="G412:H412" si="159">G413</f>
        <v>0</v>
      </c>
      <c r="H412" s="133">
        <f t="shared" si="159"/>
        <v>91.6</v>
      </c>
    </row>
    <row r="413" spans="1:8" ht="26.4" hidden="1" x14ac:dyDescent="0.25">
      <c r="A413" s="157" t="s">
        <v>74</v>
      </c>
      <c r="B413" s="17" t="s">
        <v>108</v>
      </c>
      <c r="C413" s="17" t="s">
        <v>140</v>
      </c>
      <c r="D413" s="6" t="s">
        <v>789</v>
      </c>
      <c r="E413" s="17">
        <v>120</v>
      </c>
      <c r="F413" s="133">
        <v>91.6</v>
      </c>
      <c r="G413" s="5"/>
      <c r="H413" s="133">
        <f t="shared" si="154"/>
        <v>91.6</v>
      </c>
    </row>
    <row r="414" spans="1:8" ht="26.4" hidden="1" x14ac:dyDescent="0.25">
      <c r="A414" s="157" t="s">
        <v>85</v>
      </c>
      <c r="B414" s="17" t="s">
        <v>108</v>
      </c>
      <c r="C414" s="17" t="s">
        <v>140</v>
      </c>
      <c r="D414" s="6" t="s">
        <v>789</v>
      </c>
      <c r="E414" s="17">
        <v>200</v>
      </c>
      <c r="F414" s="133">
        <f>F415</f>
        <v>86.8</v>
      </c>
      <c r="G414" s="133">
        <f t="shared" ref="G414:H414" si="160">G415</f>
        <v>0</v>
      </c>
      <c r="H414" s="133">
        <f t="shared" si="160"/>
        <v>86.8</v>
      </c>
    </row>
    <row r="415" spans="1:8" ht="36" hidden="1" customHeight="1" x14ac:dyDescent="0.25">
      <c r="A415" s="157" t="s">
        <v>86</v>
      </c>
      <c r="B415" s="17" t="s">
        <v>108</v>
      </c>
      <c r="C415" s="17" t="s">
        <v>140</v>
      </c>
      <c r="D415" s="6" t="s">
        <v>789</v>
      </c>
      <c r="E415" s="17">
        <v>240</v>
      </c>
      <c r="F415" s="133">
        <v>86.8</v>
      </c>
      <c r="G415" s="5"/>
      <c r="H415" s="133">
        <f t="shared" si="154"/>
        <v>86.8</v>
      </c>
    </row>
    <row r="416" spans="1:8" ht="28.2" hidden="1" customHeight="1" x14ac:dyDescent="0.25">
      <c r="A416" s="157" t="s">
        <v>272</v>
      </c>
      <c r="B416" s="17" t="s">
        <v>108</v>
      </c>
      <c r="C416" s="17" t="s">
        <v>140</v>
      </c>
      <c r="D416" s="6" t="s">
        <v>790</v>
      </c>
      <c r="E416" s="17" t="s">
        <v>64</v>
      </c>
      <c r="F416" s="133">
        <f>F417+F419+F421</f>
        <v>26842.1</v>
      </c>
      <c r="G416" s="133">
        <f t="shared" ref="G416:H416" si="161">G417+G419+G421</f>
        <v>0</v>
      </c>
      <c r="H416" s="133">
        <f t="shared" si="161"/>
        <v>26842.1</v>
      </c>
    </row>
    <row r="417" spans="1:8" ht="75.75" hidden="1" customHeight="1" x14ac:dyDescent="0.25">
      <c r="A417" s="157" t="s">
        <v>156</v>
      </c>
      <c r="B417" s="17" t="s">
        <v>108</v>
      </c>
      <c r="C417" s="17" t="s">
        <v>140</v>
      </c>
      <c r="D417" s="6" t="s">
        <v>790</v>
      </c>
      <c r="E417" s="17">
        <v>100</v>
      </c>
      <c r="F417" s="133">
        <f>F418</f>
        <v>22123.1</v>
      </c>
      <c r="G417" s="133">
        <f t="shared" ref="G417:H417" si="162">G418</f>
        <v>0</v>
      </c>
      <c r="H417" s="133">
        <f t="shared" si="162"/>
        <v>22123.1</v>
      </c>
    </row>
    <row r="418" spans="1:8" ht="21.6" hidden="1" customHeight="1" x14ac:dyDescent="0.25">
      <c r="A418" s="157" t="s">
        <v>130</v>
      </c>
      <c r="B418" s="17" t="s">
        <v>108</v>
      </c>
      <c r="C418" s="17" t="s">
        <v>140</v>
      </c>
      <c r="D418" s="6" t="s">
        <v>790</v>
      </c>
      <c r="E418" s="17">
        <v>110</v>
      </c>
      <c r="F418" s="133">
        <v>22123.1</v>
      </c>
      <c r="G418" s="5"/>
      <c r="H418" s="133">
        <f t="shared" si="154"/>
        <v>22123.1</v>
      </c>
    </row>
    <row r="419" spans="1:8" ht="32.25" hidden="1" customHeight="1" x14ac:dyDescent="0.25">
      <c r="A419" s="157" t="s">
        <v>85</v>
      </c>
      <c r="B419" s="17" t="s">
        <v>108</v>
      </c>
      <c r="C419" s="17" t="s">
        <v>140</v>
      </c>
      <c r="D419" s="6" t="s">
        <v>790</v>
      </c>
      <c r="E419" s="17">
        <v>200</v>
      </c>
      <c r="F419" s="133">
        <f>F420</f>
        <v>4578</v>
      </c>
      <c r="G419" s="133">
        <f>G420</f>
        <v>0</v>
      </c>
      <c r="H419" s="133">
        <f>H420</f>
        <v>4578</v>
      </c>
    </row>
    <row r="420" spans="1:8" ht="30.75" hidden="1" customHeight="1" x14ac:dyDescent="0.25">
      <c r="A420" s="157" t="s">
        <v>86</v>
      </c>
      <c r="B420" s="17" t="s">
        <v>108</v>
      </c>
      <c r="C420" s="17" t="s">
        <v>140</v>
      </c>
      <c r="D420" s="6" t="s">
        <v>790</v>
      </c>
      <c r="E420" s="17">
        <v>240</v>
      </c>
      <c r="F420" s="133">
        <v>4578</v>
      </c>
      <c r="G420" s="5"/>
      <c r="H420" s="133">
        <f t="shared" si="154"/>
        <v>4578</v>
      </c>
    </row>
    <row r="421" spans="1:8" ht="21.75" hidden="1" customHeight="1" x14ac:dyDescent="0.25">
      <c r="A421" s="157" t="s">
        <v>87</v>
      </c>
      <c r="B421" s="17" t="s">
        <v>108</v>
      </c>
      <c r="C421" s="17" t="s">
        <v>140</v>
      </c>
      <c r="D421" s="6" t="s">
        <v>790</v>
      </c>
      <c r="E421" s="17">
        <v>800</v>
      </c>
      <c r="F421" s="133">
        <f>F422</f>
        <v>141</v>
      </c>
      <c r="G421" s="133">
        <f t="shared" ref="G421:H421" si="163">G422</f>
        <v>0</v>
      </c>
      <c r="H421" s="133">
        <f t="shared" si="163"/>
        <v>141</v>
      </c>
    </row>
    <row r="422" spans="1:8" ht="20.25" hidden="1" customHeight="1" x14ac:dyDescent="0.25">
      <c r="A422" s="157" t="s">
        <v>88</v>
      </c>
      <c r="B422" s="17" t="s">
        <v>108</v>
      </c>
      <c r="C422" s="17" t="s">
        <v>140</v>
      </c>
      <c r="D422" s="6" t="s">
        <v>790</v>
      </c>
      <c r="E422" s="17">
        <v>850</v>
      </c>
      <c r="F422" s="133">
        <v>141</v>
      </c>
      <c r="G422" s="5"/>
      <c r="H422" s="133">
        <f t="shared" si="154"/>
        <v>141</v>
      </c>
    </row>
    <row r="423" spans="1:8" ht="18" hidden="1" customHeight="1" x14ac:dyDescent="0.25">
      <c r="A423" s="42" t="s">
        <v>273</v>
      </c>
      <c r="B423" s="32" t="s">
        <v>183</v>
      </c>
      <c r="C423" s="32" t="s">
        <v>62</v>
      </c>
      <c r="D423" s="33" t="s">
        <v>63</v>
      </c>
      <c r="E423" s="32" t="s">
        <v>64</v>
      </c>
      <c r="F423" s="100">
        <f>F424+F461</f>
        <v>39978.5</v>
      </c>
      <c r="G423" s="100">
        <f t="shared" ref="G423:H423" si="164">G424+G461</f>
        <v>0</v>
      </c>
      <c r="H423" s="100">
        <f t="shared" si="164"/>
        <v>39978.5</v>
      </c>
    </row>
    <row r="424" spans="1:8" ht="18" hidden="1" customHeight="1" x14ac:dyDescent="0.25">
      <c r="A424" s="157" t="s">
        <v>274</v>
      </c>
      <c r="B424" s="17" t="s">
        <v>183</v>
      </c>
      <c r="C424" s="17" t="s">
        <v>61</v>
      </c>
      <c r="D424" s="6" t="s">
        <v>63</v>
      </c>
      <c r="E424" s="17" t="s">
        <v>64</v>
      </c>
      <c r="F424" s="133">
        <f>F425+F447</f>
        <v>34015.300000000003</v>
      </c>
      <c r="G424" s="133">
        <f t="shared" ref="G424:H424" si="165">G425+G447</f>
        <v>0</v>
      </c>
      <c r="H424" s="133">
        <f t="shared" si="165"/>
        <v>34015.300000000003</v>
      </c>
    </row>
    <row r="425" spans="1:8" ht="31.5" hidden="1" customHeight="1" x14ac:dyDescent="0.25">
      <c r="A425" s="157" t="s">
        <v>686</v>
      </c>
      <c r="B425" s="17" t="s">
        <v>183</v>
      </c>
      <c r="C425" s="17" t="s">
        <v>61</v>
      </c>
      <c r="D425" s="6" t="s">
        <v>258</v>
      </c>
      <c r="E425" s="17" t="s">
        <v>64</v>
      </c>
      <c r="F425" s="133">
        <f>F426</f>
        <v>24849.5</v>
      </c>
      <c r="G425" s="133">
        <f t="shared" ref="G425:H425" si="166">G426</f>
        <v>0</v>
      </c>
      <c r="H425" s="133">
        <f t="shared" si="166"/>
        <v>24849.5</v>
      </c>
    </row>
    <row r="426" spans="1:8" ht="33.75" hidden="1" customHeight="1" x14ac:dyDescent="0.25">
      <c r="A426" s="157" t="s">
        <v>275</v>
      </c>
      <c r="B426" s="17" t="s">
        <v>183</v>
      </c>
      <c r="C426" s="17" t="s">
        <v>61</v>
      </c>
      <c r="D426" s="6" t="s">
        <v>276</v>
      </c>
      <c r="E426" s="17" t="s">
        <v>64</v>
      </c>
      <c r="F426" s="133">
        <f>F427+F440</f>
        <v>24849.5</v>
      </c>
      <c r="G426" s="133">
        <f t="shared" ref="G426:H426" si="167">G427+G440</f>
        <v>0</v>
      </c>
      <c r="H426" s="133">
        <f t="shared" si="167"/>
        <v>24849.5</v>
      </c>
    </row>
    <row r="427" spans="1:8" ht="33" hidden="1" customHeight="1" x14ac:dyDescent="0.25">
      <c r="A427" s="157" t="s">
        <v>277</v>
      </c>
      <c r="B427" s="17" t="s">
        <v>183</v>
      </c>
      <c r="C427" s="17" t="s">
        <v>61</v>
      </c>
      <c r="D427" s="6" t="s">
        <v>278</v>
      </c>
      <c r="E427" s="17" t="s">
        <v>64</v>
      </c>
      <c r="F427" s="133">
        <f>F428+F431+F437+F434</f>
        <v>8726.1</v>
      </c>
      <c r="G427" s="133">
        <f t="shared" ref="G427:H427" si="168">G428+G431+G437+G434</f>
        <v>0</v>
      </c>
      <c r="H427" s="133">
        <f t="shared" si="168"/>
        <v>8726.1</v>
      </c>
    </row>
    <row r="428" spans="1:8" ht="48" hidden="1" customHeight="1" x14ac:dyDescent="0.25">
      <c r="A428" s="157" t="s">
        <v>279</v>
      </c>
      <c r="B428" s="17" t="s">
        <v>183</v>
      </c>
      <c r="C428" s="17" t="s">
        <v>61</v>
      </c>
      <c r="D428" s="6" t="s">
        <v>280</v>
      </c>
      <c r="E428" s="17" t="s">
        <v>64</v>
      </c>
      <c r="F428" s="133">
        <f>F429</f>
        <v>5840.7</v>
      </c>
      <c r="G428" s="133">
        <f t="shared" ref="G428:H429" si="169">G429</f>
        <v>0</v>
      </c>
      <c r="H428" s="133">
        <f t="shared" si="169"/>
        <v>5840.7</v>
      </c>
    </row>
    <row r="429" spans="1:8" ht="31.5" hidden="1" customHeight="1" x14ac:dyDescent="0.25">
      <c r="A429" s="157" t="s">
        <v>166</v>
      </c>
      <c r="B429" s="17" t="s">
        <v>183</v>
      </c>
      <c r="C429" s="17" t="s">
        <v>61</v>
      </c>
      <c r="D429" s="6" t="s">
        <v>280</v>
      </c>
      <c r="E429" s="17">
        <v>600</v>
      </c>
      <c r="F429" s="133">
        <f>F430</f>
        <v>5840.7</v>
      </c>
      <c r="G429" s="133">
        <f t="shared" si="169"/>
        <v>0</v>
      </c>
      <c r="H429" s="133">
        <f t="shared" si="169"/>
        <v>5840.7</v>
      </c>
    </row>
    <row r="430" spans="1:8" ht="18" hidden="1" customHeight="1" x14ac:dyDescent="0.25">
      <c r="A430" s="157" t="s">
        <v>174</v>
      </c>
      <c r="B430" s="17" t="s">
        <v>183</v>
      </c>
      <c r="C430" s="17" t="s">
        <v>61</v>
      </c>
      <c r="D430" s="6" t="s">
        <v>280</v>
      </c>
      <c r="E430" s="17">
        <v>610</v>
      </c>
      <c r="F430" s="133">
        <v>5840.7</v>
      </c>
      <c r="G430" s="5"/>
      <c r="H430" s="133">
        <f t="shared" si="154"/>
        <v>5840.7</v>
      </c>
    </row>
    <row r="431" spans="1:8" ht="39.6" hidden="1" x14ac:dyDescent="0.25">
      <c r="A431" s="157" t="s">
        <v>281</v>
      </c>
      <c r="B431" s="17" t="s">
        <v>183</v>
      </c>
      <c r="C431" s="17" t="s">
        <v>61</v>
      </c>
      <c r="D431" s="6" t="s">
        <v>282</v>
      </c>
      <c r="E431" s="17" t="s">
        <v>64</v>
      </c>
      <c r="F431" s="133">
        <f>F432</f>
        <v>2727.2</v>
      </c>
      <c r="G431" s="133">
        <f t="shared" ref="G431:H432" si="170">G432</f>
        <v>0</v>
      </c>
      <c r="H431" s="133">
        <f t="shared" si="170"/>
        <v>2727.2</v>
      </c>
    </row>
    <row r="432" spans="1:8" ht="33.75" hidden="1" customHeight="1" x14ac:dyDescent="0.25">
      <c r="A432" s="157" t="s">
        <v>166</v>
      </c>
      <c r="B432" s="17" t="s">
        <v>183</v>
      </c>
      <c r="C432" s="17" t="s">
        <v>61</v>
      </c>
      <c r="D432" s="6" t="s">
        <v>282</v>
      </c>
      <c r="E432" s="17">
        <v>600</v>
      </c>
      <c r="F432" s="133">
        <f>F433</f>
        <v>2727.2</v>
      </c>
      <c r="G432" s="133">
        <f t="shared" si="170"/>
        <v>0</v>
      </c>
      <c r="H432" s="133">
        <f t="shared" si="170"/>
        <v>2727.2</v>
      </c>
    </row>
    <row r="433" spans="1:8" ht="18.75" hidden="1" customHeight="1" x14ac:dyDescent="0.25">
      <c r="A433" s="157" t="s">
        <v>174</v>
      </c>
      <c r="B433" s="17" t="s">
        <v>183</v>
      </c>
      <c r="C433" s="17" t="s">
        <v>61</v>
      </c>
      <c r="D433" s="6" t="s">
        <v>282</v>
      </c>
      <c r="E433" s="17">
        <v>610</v>
      </c>
      <c r="F433" s="133">
        <v>2727.2</v>
      </c>
      <c r="G433" s="5"/>
      <c r="H433" s="133">
        <f t="shared" si="154"/>
        <v>2727.2</v>
      </c>
    </row>
    <row r="434" spans="1:8" ht="39.6" hidden="1" x14ac:dyDescent="0.25">
      <c r="A434" s="157" t="s">
        <v>866</v>
      </c>
      <c r="B434" s="17" t="s">
        <v>183</v>
      </c>
      <c r="C434" s="17" t="s">
        <v>61</v>
      </c>
      <c r="D434" s="17" t="s">
        <v>867</v>
      </c>
      <c r="E434" s="17" t="s">
        <v>64</v>
      </c>
      <c r="F434" s="133">
        <f>F435</f>
        <v>156.19999999999999</v>
      </c>
      <c r="G434" s="133">
        <f t="shared" ref="G434:H435" si="171">G435</f>
        <v>0</v>
      </c>
      <c r="H434" s="133">
        <f t="shared" si="171"/>
        <v>156.19999999999999</v>
      </c>
    </row>
    <row r="435" spans="1:8" ht="26.4" hidden="1" x14ac:dyDescent="0.25">
      <c r="A435" s="157" t="s">
        <v>166</v>
      </c>
      <c r="B435" s="17" t="s">
        <v>183</v>
      </c>
      <c r="C435" s="17" t="s">
        <v>61</v>
      </c>
      <c r="D435" s="17" t="s">
        <v>867</v>
      </c>
      <c r="E435" s="17">
        <v>600</v>
      </c>
      <c r="F435" s="133">
        <f>F436</f>
        <v>156.19999999999999</v>
      </c>
      <c r="G435" s="133">
        <f t="shared" si="171"/>
        <v>0</v>
      </c>
      <c r="H435" s="133">
        <f t="shared" si="171"/>
        <v>156.19999999999999</v>
      </c>
    </row>
    <row r="436" spans="1:8" ht="18" hidden="1" customHeight="1" x14ac:dyDescent="0.25">
      <c r="A436" s="157" t="s">
        <v>174</v>
      </c>
      <c r="B436" s="17" t="s">
        <v>183</v>
      </c>
      <c r="C436" s="17" t="s">
        <v>61</v>
      </c>
      <c r="D436" s="17" t="s">
        <v>867</v>
      </c>
      <c r="E436" s="17">
        <v>610</v>
      </c>
      <c r="F436" s="133">
        <v>156.19999999999999</v>
      </c>
      <c r="G436" s="5"/>
      <c r="H436" s="133">
        <f t="shared" si="154"/>
        <v>156.19999999999999</v>
      </c>
    </row>
    <row r="437" spans="1:8" ht="39.6" hidden="1" x14ac:dyDescent="0.25">
      <c r="A437" s="157" t="s">
        <v>770</v>
      </c>
      <c r="B437" s="17" t="s">
        <v>183</v>
      </c>
      <c r="C437" s="17" t="s">
        <v>61</v>
      </c>
      <c r="D437" s="17" t="s">
        <v>772</v>
      </c>
      <c r="E437" s="17" t="s">
        <v>64</v>
      </c>
      <c r="F437" s="126">
        <f>F438</f>
        <v>2</v>
      </c>
      <c r="G437" s="126">
        <f t="shared" ref="G437:H438" si="172">G438</f>
        <v>0</v>
      </c>
      <c r="H437" s="126">
        <f t="shared" si="172"/>
        <v>2</v>
      </c>
    </row>
    <row r="438" spans="1:8" ht="26.4" hidden="1" x14ac:dyDescent="0.25">
      <c r="A438" s="157" t="s">
        <v>166</v>
      </c>
      <c r="B438" s="17" t="s">
        <v>183</v>
      </c>
      <c r="C438" s="17" t="s">
        <v>61</v>
      </c>
      <c r="D438" s="17" t="s">
        <v>772</v>
      </c>
      <c r="E438" s="17">
        <v>600</v>
      </c>
      <c r="F438" s="126">
        <f>F439</f>
        <v>2</v>
      </c>
      <c r="G438" s="126">
        <f t="shared" si="172"/>
        <v>0</v>
      </c>
      <c r="H438" s="126">
        <f t="shared" si="172"/>
        <v>2</v>
      </c>
    </row>
    <row r="439" spans="1:8" ht="17.25" hidden="1" customHeight="1" x14ac:dyDescent="0.25">
      <c r="A439" s="157" t="s">
        <v>174</v>
      </c>
      <c r="B439" s="17" t="s">
        <v>183</v>
      </c>
      <c r="C439" s="17" t="s">
        <v>61</v>
      </c>
      <c r="D439" s="17" t="s">
        <v>772</v>
      </c>
      <c r="E439" s="17">
        <v>610</v>
      </c>
      <c r="F439" s="126">
        <v>2</v>
      </c>
      <c r="G439" s="5"/>
      <c r="H439" s="133">
        <f t="shared" si="154"/>
        <v>2</v>
      </c>
    </row>
    <row r="440" spans="1:8" ht="16.5" hidden="1" customHeight="1" x14ac:dyDescent="0.25">
      <c r="A440" s="157" t="s">
        <v>283</v>
      </c>
      <c r="B440" s="17" t="s">
        <v>183</v>
      </c>
      <c r="C440" s="17" t="s">
        <v>61</v>
      </c>
      <c r="D440" s="6" t="s">
        <v>284</v>
      </c>
      <c r="E440" s="17" t="s">
        <v>64</v>
      </c>
      <c r="F440" s="133">
        <f>F441+F444</f>
        <v>16123.4</v>
      </c>
      <c r="G440" s="133">
        <f t="shared" ref="G440:H440" si="173">G441+G444</f>
        <v>0</v>
      </c>
      <c r="H440" s="133">
        <f t="shared" si="173"/>
        <v>16123.4</v>
      </c>
    </row>
    <row r="441" spans="1:8" ht="39.6" hidden="1" x14ac:dyDescent="0.25">
      <c r="A441" s="157" t="s">
        <v>285</v>
      </c>
      <c r="B441" s="17" t="s">
        <v>183</v>
      </c>
      <c r="C441" s="17" t="s">
        <v>61</v>
      </c>
      <c r="D441" s="6" t="s">
        <v>286</v>
      </c>
      <c r="E441" s="17" t="s">
        <v>64</v>
      </c>
      <c r="F441" s="133">
        <f>F442</f>
        <v>16122.4</v>
      </c>
      <c r="G441" s="133">
        <f t="shared" ref="G441:H442" si="174">G442</f>
        <v>0</v>
      </c>
      <c r="H441" s="133">
        <f t="shared" si="174"/>
        <v>16122.4</v>
      </c>
    </row>
    <row r="442" spans="1:8" ht="34.950000000000003" hidden="1" customHeight="1" x14ac:dyDescent="0.25">
      <c r="A442" s="157" t="s">
        <v>166</v>
      </c>
      <c r="B442" s="17" t="s">
        <v>183</v>
      </c>
      <c r="C442" s="17" t="s">
        <v>61</v>
      </c>
      <c r="D442" s="6" t="s">
        <v>286</v>
      </c>
      <c r="E442" s="17">
        <v>600</v>
      </c>
      <c r="F442" s="133">
        <f>F443</f>
        <v>16122.4</v>
      </c>
      <c r="G442" s="133">
        <f t="shared" si="174"/>
        <v>0</v>
      </c>
      <c r="H442" s="133">
        <f t="shared" si="174"/>
        <v>16122.4</v>
      </c>
    </row>
    <row r="443" spans="1:8" ht="19.5" hidden="1" customHeight="1" x14ac:dyDescent="0.25">
      <c r="A443" s="157" t="s">
        <v>174</v>
      </c>
      <c r="B443" s="17" t="s">
        <v>183</v>
      </c>
      <c r="C443" s="17" t="s">
        <v>61</v>
      </c>
      <c r="D443" s="6" t="s">
        <v>286</v>
      </c>
      <c r="E443" s="17">
        <v>610</v>
      </c>
      <c r="F443" s="133">
        <v>16122.4</v>
      </c>
      <c r="G443" s="5"/>
      <c r="H443" s="133">
        <f t="shared" si="154"/>
        <v>16122.4</v>
      </c>
    </row>
    <row r="444" spans="1:8" ht="33.75" hidden="1" customHeight="1" x14ac:dyDescent="0.25">
      <c r="A444" s="157" t="s">
        <v>659</v>
      </c>
      <c r="B444" s="17" t="s">
        <v>183</v>
      </c>
      <c r="C444" s="17" t="s">
        <v>61</v>
      </c>
      <c r="D444" s="17" t="s">
        <v>660</v>
      </c>
      <c r="E444" s="17" t="s">
        <v>64</v>
      </c>
      <c r="F444" s="18">
        <f>F445</f>
        <v>1</v>
      </c>
      <c r="G444" s="18">
        <f t="shared" ref="G444:H445" si="175">G445</f>
        <v>0</v>
      </c>
      <c r="H444" s="18">
        <f t="shared" si="175"/>
        <v>1</v>
      </c>
    </row>
    <row r="445" spans="1:8" ht="35.4" hidden="1" customHeight="1" x14ac:dyDescent="0.25">
      <c r="A445" s="157" t="s">
        <v>166</v>
      </c>
      <c r="B445" s="17" t="s">
        <v>183</v>
      </c>
      <c r="C445" s="17" t="s">
        <v>61</v>
      </c>
      <c r="D445" s="17" t="s">
        <v>660</v>
      </c>
      <c r="E445" s="17">
        <v>600</v>
      </c>
      <c r="F445" s="18">
        <f>F446</f>
        <v>1</v>
      </c>
      <c r="G445" s="18">
        <f t="shared" si="175"/>
        <v>0</v>
      </c>
      <c r="H445" s="18">
        <f t="shared" si="175"/>
        <v>1</v>
      </c>
    </row>
    <row r="446" spans="1:8" ht="18.75" hidden="1" customHeight="1" x14ac:dyDescent="0.25">
      <c r="A446" s="157" t="s">
        <v>174</v>
      </c>
      <c r="B446" s="17" t="s">
        <v>183</v>
      </c>
      <c r="C446" s="17" t="s">
        <v>61</v>
      </c>
      <c r="D446" s="17" t="s">
        <v>660</v>
      </c>
      <c r="E446" s="17">
        <v>610</v>
      </c>
      <c r="F446" s="18">
        <v>1</v>
      </c>
      <c r="G446" s="5"/>
      <c r="H446" s="133">
        <f t="shared" si="154"/>
        <v>1</v>
      </c>
    </row>
    <row r="447" spans="1:8" ht="33" hidden="1" customHeight="1" x14ac:dyDescent="0.25">
      <c r="A447" s="157" t="s">
        <v>109</v>
      </c>
      <c r="B447" s="17" t="s">
        <v>183</v>
      </c>
      <c r="C447" s="17" t="s">
        <v>61</v>
      </c>
      <c r="D447" s="6" t="s">
        <v>110</v>
      </c>
      <c r="E447" s="17" t="s">
        <v>64</v>
      </c>
      <c r="F447" s="133">
        <f>F448</f>
        <v>9165.7999999999993</v>
      </c>
      <c r="G447" s="133">
        <f t="shared" ref="G447:H447" si="176">G448</f>
        <v>0</v>
      </c>
      <c r="H447" s="133">
        <f t="shared" si="176"/>
        <v>9165.7999999999993</v>
      </c>
    </row>
    <row r="448" spans="1:8" ht="31.5" hidden="1" customHeight="1" x14ac:dyDescent="0.25">
      <c r="A448" s="157" t="s">
        <v>125</v>
      </c>
      <c r="B448" s="17" t="s">
        <v>183</v>
      </c>
      <c r="C448" s="17" t="s">
        <v>61</v>
      </c>
      <c r="D448" s="6" t="s">
        <v>126</v>
      </c>
      <c r="E448" s="17" t="s">
        <v>64</v>
      </c>
      <c r="F448" s="133">
        <f>F449+F452+F455+F458</f>
        <v>9165.7999999999993</v>
      </c>
      <c r="G448" s="133">
        <f t="shared" ref="G448:H448" si="177">G449+G452+G455+G458</f>
        <v>0</v>
      </c>
      <c r="H448" s="133">
        <f t="shared" si="177"/>
        <v>9165.7999999999993</v>
      </c>
    </row>
    <row r="449" spans="1:8" ht="52.8" hidden="1" x14ac:dyDescent="0.25">
      <c r="A449" s="157" t="s">
        <v>563</v>
      </c>
      <c r="B449" s="17" t="s">
        <v>183</v>
      </c>
      <c r="C449" s="17" t="s">
        <v>61</v>
      </c>
      <c r="D449" s="6" t="s">
        <v>292</v>
      </c>
      <c r="E449" s="17" t="s">
        <v>64</v>
      </c>
      <c r="F449" s="133">
        <f t="shared" ref="F449:H450" si="178">F450</f>
        <v>7881.3</v>
      </c>
      <c r="G449" s="133">
        <f t="shared" si="178"/>
        <v>0</v>
      </c>
      <c r="H449" s="133">
        <f t="shared" si="178"/>
        <v>7881.3</v>
      </c>
    </row>
    <row r="450" spans="1:8" ht="17.25" hidden="1" customHeight="1" x14ac:dyDescent="0.25">
      <c r="A450" s="157" t="s">
        <v>136</v>
      </c>
      <c r="B450" s="17" t="s">
        <v>183</v>
      </c>
      <c r="C450" s="17" t="s">
        <v>61</v>
      </c>
      <c r="D450" s="6" t="s">
        <v>292</v>
      </c>
      <c r="E450" s="17">
        <v>500</v>
      </c>
      <c r="F450" s="133">
        <f t="shared" si="178"/>
        <v>7881.3</v>
      </c>
      <c r="G450" s="133">
        <f t="shared" si="178"/>
        <v>0</v>
      </c>
      <c r="H450" s="133">
        <f t="shared" si="178"/>
        <v>7881.3</v>
      </c>
    </row>
    <row r="451" spans="1:8" ht="19.5" hidden="1" customHeight="1" x14ac:dyDescent="0.25">
      <c r="A451" s="157" t="s">
        <v>137</v>
      </c>
      <c r="B451" s="17" t="s">
        <v>183</v>
      </c>
      <c r="C451" s="17" t="s">
        <v>61</v>
      </c>
      <c r="D451" s="6" t="s">
        <v>292</v>
      </c>
      <c r="E451" s="17">
        <v>530</v>
      </c>
      <c r="F451" s="133">
        <v>7881.3</v>
      </c>
      <c r="G451" s="5"/>
      <c r="H451" s="133">
        <f t="shared" si="154"/>
        <v>7881.3</v>
      </c>
    </row>
    <row r="452" spans="1:8" ht="39.6" hidden="1" x14ac:dyDescent="0.25">
      <c r="A452" s="157" t="s">
        <v>805</v>
      </c>
      <c r="B452" s="17" t="s">
        <v>183</v>
      </c>
      <c r="C452" s="17" t="s">
        <v>61</v>
      </c>
      <c r="D452" s="17" t="s">
        <v>806</v>
      </c>
      <c r="E452" s="17" t="s">
        <v>64</v>
      </c>
      <c r="F452" s="126">
        <f>F453</f>
        <v>810</v>
      </c>
      <c r="G452" s="126">
        <f t="shared" ref="G452:H453" si="179">G453</f>
        <v>0</v>
      </c>
      <c r="H452" s="126">
        <f t="shared" si="179"/>
        <v>810</v>
      </c>
    </row>
    <row r="453" spans="1:8" ht="18" hidden="1" customHeight="1" x14ac:dyDescent="0.25">
      <c r="A453" s="157" t="s">
        <v>136</v>
      </c>
      <c r="B453" s="17" t="s">
        <v>183</v>
      </c>
      <c r="C453" s="17" t="s">
        <v>61</v>
      </c>
      <c r="D453" s="17" t="s">
        <v>806</v>
      </c>
      <c r="E453" s="17" t="s">
        <v>515</v>
      </c>
      <c r="F453" s="126">
        <f>F454</f>
        <v>810</v>
      </c>
      <c r="G453" s="126">
        <f t="shared" si="179"/>
        <v>0</v>
      </c>
      <c r="H453" s="126">
        <f t="shared" si="179"/>
        <v>810</v>
      </c>
    </row>
    <row r="454" spans="1:8" ht="18" hidden="1" customHeight="1" x14ac:dyDescent="0.25">
      <c r="A454" s="157" t="s">
        <v>54</v>
      </c>
      <c r="B454" s="17" t="s">
        <v>183</v>
      </c>
      <c r="C454" s="17" t="s">
        <v>61</v>
      </c>
      <c r="D454" s="17" t="s">
        <v>806</v>
      </c>
      <c r="E454" s="17" t="s">
        <v>550</v>
      </c>
      <c r="F454" s="126">
        <v>810</v>
      </c>
      <c r="G454" s="5"/>
      <c r="H454" s="133">
        <f t="shared" si="154"/>
        <v>810</v>
      </c>
    </row>
    <row r="455" spans="1:8" ht="33" hidden="1" customHeight="1" x14ac:dyDescent="0.25">
      <c r="A455" s="49" t="s">
        <v>851</v>
      </c>
      <c r="B455" s="17" t="s">
        <v>183</v>
      </c>
      <c r="C455" s="17" t="s">
        <v>61</v>
      </c>
      <c r="D455" s="17" t="s">
        <v>852</v>
      </c>
      <c r="E455" s="17" t="s">
        <v>64</v>
      </c>
      <c r="F455" s="18">
        <f>F456</f>
        <v>473.5</v>
      </c>
      <c r="G455" s="18">
        <f t="shared" ref="G455:H456" si="180">G456</f>
        <v>0</v>
      </c>
      <c r="H455" s="18">
        <f t="shared" si="180"/>
        <v>473.5</v>
      </c>
    </row>
    <row r="456" spans="1:8" ht="21" hidden="1" customHeight="1" x14ac:dyDescent="0.25">
      <c r="A456" s="157" t="s">
        <v>136</v>
      </c>
      <c r="B456" s="17" t="s">
        <v>183</v>
      </c>
      <c r="C456" s="17" t="s">
        <v>61</v>
      </c>
      <c r="D456" s="17" t="s">
        <v>852</v>
      </c>
      <c r="E456" s="17" t="s">
        <v>515</v>
      </c>
      <c r="F456" s="18">
        <f>F457</f>
        <v>473.5</v>
      </c>
      <c r="G456" s="18">
        <f t="shared" si="180"/>
        <v>0</v>
      </c>
      <c r="H456" s="18">
        <f t="shared" si="180"/>
        <v>473.5</v>
      </c>
    </row>
    <row r="457" spans="1:8" ht="19.5" hidden="1" customHeight="1" x14ac:dyDescent="0.25">
      <c r="A457" s="157" t="s">
        <v>54</v>
      </c>
      <c r="B457" s="17" t="s">
        <v>183</v>
      </c>
      <c r="C457" s="17" t="s">
        <v>61</v>
      </c>
      <c r="D457" s="17" t="s">
        <v>852</v>
      </c>
      <c r="E457" s="17" t="s">
        <v>550</v>
      </c>
      <c r="F457" s="18">
        <v>473.5</v>
      </c>
      <c r="G457" s="5"/>
      <c r="H457" s="133">
        <f t="shared" si="154"/>
        <v>473.5</v>
      </c>
    </row>
    <row r="458" spans="1:8" ht="26.4" hidden="1" x14ac:dyDescent="0.25">
      <c r="A458" s="49" t="s">
        <v>853</v>
      </c>
      <c r="B458" s="17" t="s">
        <v>183</v>
      </c>
      <c r="C458" s="17" t="s">
        <v>61</v>
      </c>
      <c r="D458" s="17" t="s">
        <v>854</v>
      </c>
      <c r="E458" s="17" t="s">
        <v>64</v>
      </c>
      <c r="F458" s="18">
        <f>F459</f>
        <v>1</v>
      </c>
      <c r="G458" s="18">
        <f t="shared" ref="G458:H459" si="181">G459</f>
        <v>0</v>
      </c>
      <c r="H458" s="18">
        <f t="shared" si="181"/>
        <v>1</v>
      </c>
    </row>
    <row r="459" spans="1:8" ht="18.75" hidden="1" customHeight="1" x14ac:dyDescent="0.25">
      <c r="A459" s="157" t="s">
        <v>136</v>
      </c>
      <c r="B459" s="17" t="s">
        <v>183</v>
      </c>
      <c r="C459" s="17" t="s">
        <v>61</v>
      </c>
      <c r="D459" s="17" t="s">
        <v>854</v>
      </c>
      <c r="E459" s="17" t="s">
        <v>515</v>
      </c>
      <c r="F459" s="18">
        <f>F460</f>
        <v>1</v>
      </c>
      <c r="G459" s="18">
        <f t="shared" si="181"/>
        <v>0</v>
      </c>
      <c r="H459" s="18">
        <f t="shared" si="181"/>
        <v>1</v>
      </c>
    </row>
    <row r="460" spans="1:8" ht="17.25" hidden="1" customHeight="1" x14ac:dyDescent="0.25">
      <c r="A460" s="157" t="s">
        <v>54</v>
      </c>
      <c r="B460" s="17" t="s">
        <v>183</v>
      </c>
      <c r="C460" s="17" t="s">
        <v>61</v>
      </c>
      <c r="D460" s="17" t="s">
        <v>854</v>
      </c>
      <c r="E460" s="17" t="s">
        <v>550</v>
      </c>
      <c r="F460" s="18">
        <v>1</v>
      </c>
      <c r="G460" s="5"/>
      <c r="H460" s="133">
        <f t="shared" si="154"/>
        <v>1</v>
      </c>
    </row>
    <row r="461" spans="1:8" ht="21" hidden="1" customHeight="1" x14ac:dyDescent="0.25">
      <c r="A461" s="157" t="s">
        <v>293</v>
      </c>
      <c r="B461" s="17" t="s">
        <v>183</v>
      </c>
      <c r="C461" s="17" t="s">
        <v>90</v>
      </c>
      <c r="D461" s="6" t="s">
        <v>294</v>
      </c>
      <c r="E461" s="17" t="s">
        <v>64</v>
      </c>
      <c r="F461" s="133">
        <f>F462+F480+F483</f>
        <v>5963.2</v>
      </c>
      <c r="G461" s="133">
        <f t="shared" ref="G461:H461" si="182">G462+G480+G483</f>
        <v>0</v>
      </c>
      <c r="H461" s="133">
        <f t="shared" si="182"/>
        <v>5963.2</v>
      </c>
    </row>
    <row r="462" spans="1:8" ht="34.5" hidden="1" customHeight="1" x14ac:dyDescent="0.25">
      <c r="A462" s="157" t="s">
        <v>686</v>
      </c>
      <c r="B462" s="17" t="s">
        <v>183</v>
      </c>
      <c r="C462" s="17" t="s">
        <v>90</v>
      </c>
      <c r="D462" s="6" t="s">
        <v>295</v>
      </c>
      <c r="E462" s="17" t="s">
        <v>64</v>
      </c>
      <c r="F462" s="133">
        <f>F463</f>
        <v>4834.5</v>
      </c>
      <c r="G462" s="133">
        <f t="shared" ref="G462:H463" si="183">G463</f>
        <v>0</v>
      </c>
      <c r="H462" s="133">
        <f t="shared" si="183"/>
        <v>4834.5</v>
      </c>
    </row>
    <row r="463" spans="1:8" ht="46.5" hidden="1" customHeight="1" x14ac:dyDescent="0.25">
      <c r="A463" s="157" t="s">
        <v>687</v>
      </c>
      <c r="B463" s="17" t="s">
        <v>183</v>
      </c>
      <c r="C463" s="17" t="s">
        <v>90</v>
      </c>
      <c r="D463" s="6" t="s">
        <v>287</v>
      </c>
      <c r="E463" s="17" t="s">
        <v>64</v>
      </c>
      <c r="F463" s="133">
        <f>F464</f>
        <v>4834.5</v>
      </c>
      <c r="G463" s="133">
        <f t="shared" si="183"/>
        <v>0</v>
      </c>
      <c r="H463" s="133">
        <f t="shared" si="183"/>
        <v>4834.5</v>
      </c>
    </row>
    <row r="464" spans="1:8" ht="45.75" hidden="1" customHeight="1" x14ac:dyDescent="0.25">
      <c r="A464" s="157" t="s">
        <v>288</v>
      </c>
      <c r="B464" s="17" t="s">
        <v>183</v>
      </c>
      <c r="C464" s="17" t="s">
        <v>90</v>
      </c>
      <c r="D464" s="6" t="s">
        <v>289</v>
      </c>
      <c r="E464" s="17" t="s">
        <v>64</v>
      </c>
      <c r="F464" s="133">
        <f>F465+F468+F471</f>
        <v>4834.5</v>
      </c>
      <c r="G464" s="133">
        <f t="shared" ref="G464:H464" si="184">G465+G468+G471</f>
        <v>0</v>
      </c>
      <c r="H464" s="133">
        <f t="shared" si="184"/>
        <v>4834.5</v>
      </c>
    </row>
    <row r="465" spans="1:8" ht="26.4" hidden="1" x14ac:dyDescent="0.25">
      <c r="A465" s="157" t="s">
        <v>71</v>
      </c>
      <c r="B465" s="17" t="s">
        <v>183</v>
      </c>
      <c r="C465" s="17" t="s">
        <v>90</v>
      </c>
      <c r="D465" s="6" t="s">
        <v>296</v>
      </c>
      <c r="E465" s="17" t="s">
        <v>64</v>
      </c>
      <c r="F465" s="133">
        <f>F466</f>
        <v>1702.2</v>
      </c>
      <c r="G465" s="133">
        <f t="shared" ref="G465:H466" si="185">G466</f>
        <v>0</v>
      </c>
      <c r="H465" s="133">
        <f t="shared" si="185"/>
        <v>1702.2</v>
      </c>
    </row>
    <row r="466" spans="1:8" ht="66" hidden="1" x14ac:dyDescent="0.25">
      <c r="A466" s="157" t="s">
        <v>73</v>
      </c>
      <c r="B466" s="17" t="s">
        <v>183</v>
      </c>
      <c r="C466" s="17" t="s">
        <v>90</v>
      </c>
      <c r="D466" s="6" t="s">
        <v>296</v>
      </c>
      <c r="E466" s="17">
        <v>100</v>
      </c>
      <c r="F466" s="133">
        <f>F467</f>
        <v>1702.2</v>
      </c>
      <c r="G466" s="133">
        <f t="shared" si="185"/>
        <v>0</v>
      </c>
      <c r="H466" s="133">
        <f t="shared" si="185"/>
        <v>1702.2</v>
      </c>
    </row>
    <row r="467" spans="1:8" ht="26.4" hidden="1" x14ac:dyDescent="0.25">
      <c r="A467" s="157" t="s">
        <v>74</v>
      </c>
      <c r="B467" s="17" t="s">
        <v>183</v>
      </c>
      <c r="C467" s="17" t="s">
        <v>90</v>
      </c>
      <c r="D467" s="6" t="s">
        <v>296</v>
      </c>
      <c r="E467" s="17">
        <v>120</v>
      </c>
      <c r="F467" s="133">
        <v>1702.2</v>
      </c>
      <c r="G467" s="5"/>
      <c r="H467" s="133">
        <f t="shared" ref="H467:H525" si="186">F467+G467</f>
        <v>1702.2</v>
      </c>
    </row>
    <row r="468" spans="1:8" ht="26.4" hidden="1" x14ac:dyDescent="0.25">
      <c r="A468" s="157" t="s">
        <v>75</v>
      </c>
      <c r="B468" s="17" t="s">
        <v>183</v>
      </c>
      <c r="C468" s="17" t="s">
        <v>90</v>
      </c>
      <c r="D468" s="6" t="s">
        <v>297</v>
      </c>
      <c r="E468" s="17" t="s">
        <v>64</v>
      </c>
      <c r="F468" s="133">
        <f>F469</f>
        <v>0</v>
      </c>
      <c r="G468" s="5"/>
      <c r="H468" s="133">
        <f t="shared" si="186"/>
        <v>0</v>
      </c>
    </row>
    <row r="469" spans="1:8" ht="26.4" hidden="1" x14ac:dyDescent="0.25">
      <c r="A469" s="157" t="s">
        <v>85</v>
      </c>
      <c r="B469" s="17" t="s">
        <v>183</v>
      </c>
      <c r="C469" s="17" t="s">
        <v>90</v>
      </c>
      <c r="D469" s="6" t="s">
        <v>297</v>
      </c>
      <c r="E469" s="17">
        <v>200</v>
      </c>
      <c r="F469" s="133">
        <f>F470</f>
        <v>0</v>
      </c>
      <c r="G469" s="5"/>
      <c r="H469" s="133">
        <f t="shared" si="186"/>
        <v>0</v>
      </c>
    </row>
    <row r="470" spans="1:8" ht="34.950000000000003" hidden="1" customHeight="1" x14ac:dyDescent="0.25">
      <c r="A470" s="157" t="s">
        <v>86</v>
      </c>
      <c r="B470" s="17" t="s">
        <v>183</v>
      </c>
      <c r="C470" s="17" t="s">
        <v>90</v>
      </c>
      <c r="D470" s="6" t="s">
        <v>297</v>
      </c>
      <c r="E470" s="17">
        <v>240</v>
      </c>
      <c r="F470" s="133"/>
      <c r="G470" s="5"/>
      <c r="H470" s="133">
        <f t="shared" si="186"/>
        <v>0</v>
      </c>
    </row>
    <row r="471" spans="1:8" ht="26.4" hidden="1" x14ac:dyDescent="0.25">
      <c r="A471" s="157" t="s">
        <v>298</v>
      </c>
      <c r="B471" s="17" t="s">
        <v>183</v>
      </c>
      <c r="C471" s="17" t="s">
        <v>90</v>
      </c>
      <c r="D471" s="6" t="s">
        <v>299</v>
      </c>
      <c r="E471" s="17" t="s">
        <v>64</v>
      </c>
      <c r="F471" s="133">
        <f>F472+F474+F476</f>
        <v>3132.2999999999997</v>
      </c>
      <c r="G471" s="133">
        <f t="shared" ref="G471:H471" si="187">G472+G474+G476</f>
        <v>0</v>
      </c>
      <c r="H471" s="133">
        <f t="shared" si="187"/>
        <v>3132.2999999999997</v>
      </c>
    </row>
    <row r="472" spans="1:8" ht="66" hidden="1" x14ac:dyDescent="0.25">
      <c r="A472" s="157" t="s">
        <v>73</v>
      </c>
      <c r="B472" s="17" t="s">
        <v>183</v>
      </c>
      <c r="C472" s="17" t="s">
        <v>90</v>
      </c>
      <c r="D472" s="6" t="s">
        <v>299</v>
      </c>
      <c r="E472" s="17">
        <v>100</v>
      </c>
      <c r="F472" s="133">
        <f>F473</f>
        <v>2234.1</v>
      </c>
      <c r="G472" s="133">
        <f t="shared" ref="G472:H472" si="188">G473</f>
        <v>0</v>
      </c>
      <c r="H472" s="133">
        <f t="shared" si="188"/>
        <v>2234.1</v>
      </c>
    </row>
    <row r="473" spans="1:8" ht="20.25" hidden="1" customHeight="1" x14ac:dyDescent="0.25">
      <c r="A473" s="157" t="s">
        <v>130</v>
      </c>
      <c r="B473" s="17" t="s">
        <v>183</v>
      </c>
      <c r="C473" s="17" t="s">
        <v>90</v>
      </c>
      <c r="D473" s="6" t="s">
        <v>299</v>
      </c>
      <c r="E473" s="17">
        <v>110</v>
      </c>
      <c r="F473" s="133">
        <v>2234.1</v>
      </c>
      <c r="G473" s="5"/>
      <c r="H473" s="133">
        <f t="shared" si="186"/>
        <v>2234.1</v>
      </c>
    </row>
    <row r="474" spans="1:8" ht="26.4" hidden="1" x14ac:dyDescent="0.25">
      <c r="A474" s="157" t="s">
        <v>85</v>
      </c>
      <c r="B474" s="17" t="s">
        <v>183</v>
      </c>
      <c r="C474" s="17" t="s">
        <v>90</v>
      </c>
      <c r="D474" s="6" t="s">
        <v>299</v>
      </c>
      <c r="E474" s="17">
        <v>200</v>
      </c>
      <c r="F474" s="133">
        <f>F475</f>
        <v>893.8</v>
      </c>
      <c r="G474" s="133">
        <f t="shared" ref="G474:H474" si="189">G475</f>
        <v>0</v>
      </c>
      <c r="H474" s="133">
        <f t="shared" si="189"/>
        <v>893.8</v>
      </c>
    </row>
    <row r="475" spans="1:8" ht="30.6" hidden="1" customHeight="1" x14ac:dyDescent="0.25">
      <c r="A475" s="157" t="s">
        <v>86</v>
      </c>
      <c r="B475" s="17" t="s">
        <v>183</v>
      </c>
      <c r="C475" s="17" t="s">
        <v>90</v>
      </c>
      <c r="D475" s="6" t="s">
        <v>299</v>
      </c>
      <c r="E475" s="17">
        <v>240</v>
      </c>
      <c r="F475" s="133">
        <v>893.8</v>
      </c>
      <c r="G475" s="5"/>
      <c r="H475" s="133">
        <f t="shared" si="186"/>
        <v>893.8</v>
      </c>
    </row>
    <row r="476" spans="1:8" ht="16.5" hidden="1" customHeight="1" x14ac:dyDescent="0.25">
      <c r="A476" s="157" t="s">
        <v>87</v>
      </c>
      <c r="B476" s="17" t="s">
        <v>183</v>
      </c>
      <c r="C476" s="17" t="s">
        <v>90</v>
      </c>
      <c r="D476" s="6" t="s">
        <v>299</v>
      </c>
      <c r="E476" s="17">
        <v>800</v>
      </c>
      <c r="F476" s="133">
        <f>F477</f>
        <v>4.4000000000000004</v>
      </c>
      <c r="G476" s="133">
        <f t="shared" ref="G476:H476" si="190">G477</f>
        <v>0</v>
      </c>
      <c r="H476" s="133">
        <f t="shared" si="190"/>
        <v>4.4000000000000004</v>
      </c>
    </row>
    <row r="477" spans="1:8" ht="19.5" hidden="1" customHeight="1" x14ac:dyDescent="0.25">
      <c r="A477" s="157" t="s">
        <v>88</v>
      </c>
      <c r="B477" s="17" t="s">
        <v>183</v>
      </c>
      <c r="C477" s="17" t="s">
        <v>90</v>
      </c>
      <c r="D477" s="6" t="s">
        <v>299</v>
      </c>
      <c r="E477" s="17">
        <v>850</v>
      </c>
      <c r="F477" s="133">
        <v>4.4000000000000004</v>
      </c>
      <c r="G477" s="5"/>
      <c r="H477" s="133">
        <f t="shared" si="186"/>
        <v>4.4000000000000004</v>
      </c>
    </row>
    <row r="478" spans="1:8" ht="18.75" hidden="1" customHeight="1" x14ac:dyDescent="0.25">
      <c r="A478" s="157" t="s">
        <v>376</v>
      </c>
      <c r="B478" s="17" t="s">
        <v>183</v>
      </c>
      <c r="C478" s="17" t="s">
        <v>90</v>
      </c>
      <c r="D478" s="6" t="s">
        <v>906</v>
      </c>
      <c r="E478" s="17" t="s">
        <v>64</v>
      </c>
      <c r="F478" s="133">
        <f t="shared" ref="F478:H481" si="191">F479</f>
        <v>1128</v>
      </c>
      <c r="G478" s="133">
        <f t="shared" si="191"/>
        <v>0</v>
      </c>
      <c r="H478" s="133">
        <f t="shared" si="191"/>
        <v>1128</v>
      </c>
    </row>
    <row r="479" spans="1:8" ht="32.25" hidden="1" customHeight="1" x14ac:dyDescent="0.25">
      <c r="A479" s="157" t="s">
        <v>907</v>
      </c>
      <c r="B479" s="17" t="s">
        <v>183</v>
      </c>
      <c r="C479" s="17" t="s">
        <v>90</v>
      </c>
      <c r="D479" s="6" t="s">
        <v>126</v>
      </c>
      <c r="E479" s="17" t="s">
        <v>64</v>
      </c>
      <c r="F479" s="133">
        <f t="shared" si="191"/>
        <v>1128</v>
      </c>
      <c r="G479" s="133">
        <f t="shared" si="191"/>
        <v>0</v>
      </c>
      <c r="H479" s="133">
        <f t="shared" si="191"/>
        <v>1128</v>
      </c>
    </row>
    <row r="480" spans="1:8" ht="39.6" hidden="1" x14ac:dyDescent="0.25">
      <c r="A480" s="157" t="s">
        <v>855</v>
      </c>
      <c r="B480" s="17" t="s">
        <v>183</v>
      </c>
      <c r="C480" s="17" t="s">
        <v>90</v>
      </c>
      <c r="D480" s="17" t="s">
        <v>856</v>
      </c>
      <c r="E480" s="17" t="s">
        <v>64</v>
      </c>
      <c r="F480" s="126">
        <f t="shared" si="191"/>
        <v>1128</v>
      </c>
      <c r="G480" s="126">
        <f t="shared" si="191"/>
        <v>0</v>
      </c>
      <c r="H480" s="126">
        <f t="shared" si="191"/>
        <v>1128</v>
      </c>
    </row>
    <row r="481" spans="1:8" ht="18" hidden="1" customHeight="1" x14ac:dyDescent="0.25">
      <c r="A481" s="157" t="s">
        <v>136</v>
      </c>
      <c r="B481" s="17" t="s">
        <v>183</v>
      </c>
      <c r="C481" s="17" t="s">
        <v>90</v>
      </c>
      <c r="D481" s="17" t="s">
        <v>856</v>
      </c>
      <c r="E481" s="17" t="s">
        <v>515</v>
      </c>
      <c r="F481" s="126">
        <f t="shared" si="191"/>
        <v>1128</v>
      </c>
      <c r="G481" s="126">
        <f t="shared" si="191"/>
        <v>0</v>
      </c>
      <c r="H481" s="126">
        <f t="shared" si="191"/>
        <v>1128</v>
      </c>
    </row>
    <row r="482" spans="1:8" ht="16.5" hidden="1" customHeight="1" x14ac:dyDescent="0.25">
      <c r="A482" s="157" t="s">
        <v>54</v>
      </c>
      <c r="B482" s="17" t="s">
        <v>183</v>
      </c>
      <c r="C482" s="17" t="s">
        <v>90</v>
      </c>
      <c r="D482" s="17" t="s">
        <v>856</v>
      </c>
      <c r="E482" s="17" t="s">
        <v>550</v>
      </c>
      <c r="F482" s="126">
        <v>1128</v>
      </c>
      <c r="G482" s="5"/>
      <c r="H482" s="133">
        <f t="shared" si="186"/>
        <v>1128</v>
      </c>
    </row>
    <row r="483" spans="1:8" ht="39.6" hidden="1" x14ac:dyDescent="0.25">
      <c r="A483" s="157" t="s">
        <v>857</v>
      </c>
      <c r="B483" s="17" t="s">
        <v>183</v>
      </c>
      <c r="C483" s="17" t="s">
        <v>90</v>
      </c>
      <c r="D483" s="17" t="s">
        <v>858</v>
      </c>
      <c r="E483" s="17" t="s">
        <v>64</v>
      </c>
      <c r="F483" s="126">
        <f>F484</f>
        <v>0.7</v>
      </c>
      <c r="G483" s="126">
        <f t="shared" ref="G483:H484" si="192">G484</f>
        <v>0</v>
      </c>
      <c r="H483" s="126">
        <f t="shared" si="192"/>
        <v>0.7</v>
      </c>
    </row>
    <row r="484" spans="1:8" ht="16.2" hidden="1" customHeight="1" x14ac:dyDescent="0.25">
      <c r="A484" s="157" t="s">
        <v>136</v>
      </c>
      <c r="B484" s="17" t="s">
        <v>183</v>
      </c>
      <c r="C484" s="17" t="s">
        <v>90</v>
      </c>
      <c r="D484" s="17" t="s">
        <v>858</v>
      </c>
      <c r="E484" s="17" t="s">
        <v>515</v>
      </c>
      <c r="F484" s="126">
        <f>F485</f>
        <v>0.7</v>
      </c>
      <c r="G484" s="126">
        <f t="shared" si="192"/>
        <v>0</v>
      </c>
      <c r="H484" s="126">
        <f t="shared" si="192"/>
        <v>0.7</v>
      </c>
    </row>
    <row r="485" spans="1:8" ht="18.600000000000001" hidden="1" customHeight="1" x14ac:dyDescent="0.25">
      <c r="A485" s="157" t="s">
        <v>54</v>
      </c>
      <c r="B485" s="17" t="s">
        <v>183</v>
      </c>
      <c r="C485" s="17" t="s">
        <v>90</v>
      </c>
      <c r="D485" s="17" t="s">
        <v>858</v>
      </c>
      <c r="E485" s="17" t="s">
        <v>550</v>
      </c>
      <c r="F485" s="126">
        <v>0.7</v>
      </c>
      <c r="G485" s="5"/>
      <c r="H485" s="133">
        <f t="shared" si="186"/>
        <v>0.7</v>
      </c>
    </row>
    <row r="486" spans="1:8" ht="18" hidden="1" customHeight="1" x14ac:dyDescent="0.25">
      <c r="A486" s="42" t="s">
        <v>300</v>
      </c>
      <c r="B486" s="32" t="s">
        <v>301</v>
      </c>
      <c r="C486" s="32" t="s">
        <v>62</v>
      </c>
      <c r="D486" s="33" t="s">
        <v>302</v>
      </c>
      <c r="E486" s="32" t="s">
        <v>64</v>
      </c>
      <c r="F486" s="100">
        <f>F487+F494+F519+F512</f>
        <v>19578.900000000001</v>
      </c>
      <c r="G486" s="100">
        <f t="shared" ref="G486:H486" si="193">G487+G494+G519+G512</f>
        <v>0</v>
      </c>
      <c r="H486" s="100">
        <f t="shared" si="193"/>
        <v>19578.900000000001</v>
      </c>
    </row>
    <row r="487" spans="1:8" hidden="1" x14ac:dyDescent="0.25">
      <c r="A487" s="157" t="s">
        <v>303</v>
      </c>
      <c r="B487" s="17" t="s">
        <v>301</v>
      </c>
      <c r="C487" s="17" t="s">
        <v>61</v>
      </c>
      <c r="D487" s="6" t="s">
        <v>63</v>
      </c>
      <c r="E487" s="17" t="s">
        <v>64</v>
      </c>
      <c r="F487" s="133">
        <f t="shared" ref="F487:H492" si="194">F488</f>
        <v>9664.2000000000007</v>
      </c>
      <c r="G487" s="133">
        <f t="shared" si="194"/>
        <v>0</v>
      </c>
      <c r="H487" s="133">
        <f t="shared" si="194"/>
        <v>9664.2000000000007</v>
      </c>
    </row>
    <row r="488" spans="1:8" ht="30.75" hidden="1" customHeight="1" x14ac:dyDescent="0.25">
      <c r="A488" s="157" t="s">
        <v>678</v>
      </c>
      <c r="B488" s="17" t="s">
        <v>301</v>
      </c>
      <c r="C488" s="17" t="s">
        <v>61</v>
      </c>
      <c r="D488" s="6" t="s">
        <v>304</v>
      </c>
      <c r="E488" s="17" t="s">
        <v>64</v>
      </c>
      <c r="F488" s="133">
        <f t="shared" si="194"/>
        <v>9664.2000000000007</v>
      </c>
      <c r="G488" s="133">
        <f t="shared" si="194"/>
        <v>0</v>
      </c>
      <c r="H488" s="133">
        <f t="shared" si="194"/>
        <v>9664.2000000000007</v>
      </c>
    </row>
    <row r="489" spans="1:8" ht="75.75" hidden="1" customHeight="1" x14ac:dyDescent="0.25">
      <c r="A489" s="157" t="s">
        <v>735</v>
      </c>
      <c r="B489" s="17" t="s">
        <v>301</v>
      </c>
      <c r="C489" s="17" t="s">
        <v>61</v>
      </c>
      <c r="D489" s="6" t="s">
        <v>305</v>
      </c>
      <c r="E489" s="17" t="s">
        <v>64</v>
      </c>
      <c r="F489" s="133">
        <f t="shared" si="194"/>
        <v>9664.2000000000007</v>
      </c>
      <c r="G489" s="133">
        <f t="shared" si="194"/>
        <v>0</v>
      </c>
      <c r="H489" s="133">
        <f t="shared" si="194"/>
        <v>9664.2000000000007</v>
      </c>
    </row>
    <row r="490" spans="1:8" ht="45.75" hidden="1" customHeight="1" x14ac:dyDescent="0.25">
      <c r="A490" s="157" t="s">
        <v>590</v>
      </c>
      <c r="B490" s="17" t="s">
        <v>301</v>
      </c>
      <c r="C490" s="17" t="s">
        <v>61</v>
      </c>
      <c r="D490" s="6" t="s">
        <v>306</v>
      </c>
      <c r="E490" s="17" t="s">
        <v>64</v>
      </c>
      <c r="F490" s="133">
        <f t="shared" si="194"/>
        <v>9664.2000000000007</v>
      </c>
      <c r="G490" s="133">
        <f t="shared" si="194"/>
        <v>0</v>
      </c>
      <c r="H490" s="133">
        <f t="shared" si="194"/>
        <v>9664.2000000000007</v>
      </c>
    </row>
    <row r="491" spans="1:8" ht="45.75" hidden="1" customHeight="1" x14ac:dyDescent="0.25">
      <c r="A491" s="157" t="s">
        <v>594</v>
      </c>
      <c r="B491" s="17" t="s">
        <v>301</v>
      </c>
      <c r="C491" s="17" t="s">
        <v>61</v>
      </c>
      <c r="D491" s="6" t="s">
        <v>307</v>
      </c>
      <c r="E491" s="17" t="s">
        <v>64</v>
      </c>
      <c r="F491" s="133">
        <f t="shared" si="194"/>
        <v>9664.2000000000007</v>
      </c>
      <c r="G491" s="133">
        <f t="shared" si="194"/>
        <v>0</v>
      </c>
      <c r="H491" s="133">
        <f t="shared" si="194"/>
        <v>9664.2000000000007</v>
      </c>
    </row>
    <row r="492" spans="1:8" ht="18.75" hidden="1" customHeight="1" x14ac:dyDescent="0.25">
      <c r="A492" s="157" t="s">
        <v>308</v>
      </c>
      <c r="B492" s="17" t="s">
        <v>301</v>
      </c>
      <c r="C492" s="17" t="s">
        <v>61</v>
      </c>
      <c r="D492" s="6" t="s">
        <v>307</v>
      </c>
      <c r="E492" s="17">
        <v>300</v>
      </c>
      <c r="F492" s="133">
        <f t="shared" si="194"/>
        <v>9664.2000000000007</v>
      </c>
      <c r="G492" s="133">
        <f t="shared" si="194"/>
        <v>0</v>
      </c>
      <c r="H492" s="133">
        <f t="shared" si="194"/>
        <v>9664.2000000000007</v>
      </c>
    </row>
    <row r="493" spans="1:8" ht="26.4" hidden="1" x14ac:dyDescent="0.25">
      <c r="A493" s="157" t="s">
        <v>309</v>
      </c>
      <c r="B493" s="17" t="s">
        <v>301</v>
      </c>
      <c r="C493" s="17" t="s">
        <v>61</v>
      </c>
      <c r="D493" s="6" t="s">
        <v>307</v>
      </c>
      <c r="E493" s="17">
        <v>310</v>
      </c>
      <c r="F493" s="133">
        <v>9664.2000000000007</v>
      </c>
      <c r="G493" s="5"/>
      <c r="H493" s="133">
        <f t="shared" si="186"/>
        <v>9664.2000000000007</v>
      </c>
    </row>
    <row r="494" spans="1:8" ht="18" hidden="1" customHeight="1" x14ac:dyDescent="0.25">
      <c r="A494" s="157" t="s">
        <v>310</v>
      </c>
      <c r="B494" s="17" t="s">
        <v>301</v>
      </c>
      <c r="C494" s="17" t="s">
        <v>78</v>
      </c>
      <c r="D494" s="6" t="s">
        <v>63</v>
      </c>
      <c r="E494" s="17" t="s">
        <v>64</v>
      </c>
      <c r="F494" s="133">
        <f>F495+F506+F503</f>
        <v>5377.7</v>
      </c>
      <c r="G494" s="133">
        <f t="shared" ref="G494:H494" si="195">G495+G506+G503</f>
        <v>0</v>
      </c>
      <c r="H494" s="133">
        <f t="shared" si="195"/>
        <v>5377.7</v>
      </c>
    </row>
    <row r="495" spans="1:8" ht="35.25" hidden="1" customHeight="1" x14ac:dyDescent="0.25">
      <c r="A495" s="157" t="s">
        <v>688</v>
      </c>
      <c r="B495" s="17" t="s">
        <v>301</v>
      </c>
      <c r="C495" s="17" t="s">
        <v>78</v>
      </c>
      <c r="D495" s="6" t="s">
        <v>212</v>
      </c>
      <c r="E495" s="17" t="s">
        <v>64</v>
      </c>
      <c r="F495" s="133">
        <f t="shared" ref="F495:H499" si="196">F496</f>
        <v>3047.7</v>
      </c>
      <c r="G495" s="133">
        <f t="shared" si="196"/>
        <v>0</v>
      </c>
      <c r="H495" s="133">
        <f t="shared" si="196"/>
        <v>3047.7</v>
      </c>
    </row>
    <row r="496" spans="1:8" ht="16.5" hidden="1" customHeight="1" x14ac:dyDescent="0.25">
      <c r="A496" s="157" t="s">
        <v>235</v>
      </c>
      <c r="B496" s="17" t="s">
        <v>301</v>
      </c>
      <c r="C496" s="17" t="s">
        <v>78</v>
      </c>
      <c r="D496" s="6" t="s">
        <v>213</v>
      </c>
      <c r="E496" s="17" t="s">
        <v>64</v>
      </c>
      <c r="F496" s="133">
        <f t="shared" si="196"/>
        <v>3047.7</v>
      </c>
      <c r="G496" s="133">
        <f t="shared" si="196"/>
        <v>0</v>
      </c>
      <c r="H496" s="133">
        <f t="shared" si="196"/>
        <v>3047.7</v>
      </c>
    </row>
    <row r="497" spans="1:8" ht="26.4" hidden="1" x14ac:dyDescent="0.25">
      <c r="A497" s="157" t="s">
        <v>254</v>
      </c>
      <c r="B497" s="17" t="s">
        <v>301</v>
      </c>
      <c r="C497" s="17" t="s">
        <v>78</v>
      </c>
      <c r="D497" s="6" t="s">
        <v>215</v>
      </c>
      <c r="E497" s="17" t="s">
        <v>64</v>
      </c>
      <c r="F497" s="133">
        <f t="shared" si="196"/>
        <v>3047.7</v>
      </c>
      <c r="G497" s="133">
        <f t="shared" si="196"/>
        <v>0</v>
      </c>
      <c r="H497" s="133">
        <f t="shared" si="196"/>
        <v>3047.7</v>
      </c>
    </row>
    <row r="498" spans="1:8" ht="26.4" hidden="1" x14ac:dyDescent="0.25">
      <c r="A498" s="157" t="s">
        <v>311</v>
      </c>
      <c r="B498" s="17" t="s">
        <v>301</v>
      </c>
      <c r="C498" s="17" t="s">
        <v>78</v>
      </c>
      <c r="D498" s="6" t="s">
        <v>791</v>
      </c>
      <c r="E498" s="17" t="s">
        <v>64</v>
      </c>
      <c r="F498" s="133">
        <f t="shared" si="196"/>
        <v>3047.7</v>
      </c>
      <c r="G498" s="133">
        <f t="shared" si="196"/>
        <v>0</v>
      </c>
      <c r="H498" s="133">
        <f t="shared" si="196"/>
        <v>3047.7</v>
      </c>
    </row>
    <row r="499" spans="1:8" ht="33" hidden="1" customHeight="1" x14ac:dyDescent="0.25">
      <c r="A499" s="157" t="s">
        <v>166</v>
      </c>
      <c r="B499" s="17" t="s">
        <v>301</v>
      </c>
      <c r="C499" s="17" t="s">
        <v>78</v>
      </c>
      <c r="D499" s="6" t="s">
        <v>791</v>
      </c>
      <c r="E499" s="17">
        <v>600</v>
      </c>
      <c r="F499" s="133">
        <f t="shared" si="196"/>
        <v>3047.7</v>
      </c>
      <c r="G499" s="133">
        <f t="shared" si="196"/>
        <v>0</v>
      </c>
      <c r="H499" s="133">
        <f t="shared" si="196"/>
        <v>3047.7</v>
      </c>
    </row>
    <row r="500" spans="1:8" ht="18" hidden="1" customHeight="1" x14ac:dyDescent="0.25">
      <c r="A500" s="157" t="s">
        <v>174</v>
      </c>
      <c r="B500" s="17" t="s">
        <v>301</v>
      </c>
      <c r="C500" s="17" t="s">
        <v>78</v>
      </c>
      <c r="D500" s="6" t="s">
        <v>791</v>
      </c>
      <c r="E500" s="17">
        <v>610</v>
      </c>
      <c r="F500" s="133">
        <v>3047.7</v>
      </c>
      <c r="G500" s="5"/>
      <c r="H500" s="133">
        <f t="shared" si="186"/>
        <v>3047.7</v>
      </c>
    </row>
    <row r="501" spans="1:8" ht="39.6" hidden="1" x14ac:dyDescent="0.25">
      <c r="A501" s="157" t="s">
        <v>689</v>
      </c>
      <c r="B501" s="17" t="s">
        <v>301</v>
      </c>
      <c r="C501" s="17" t="s">
        <v>78</v>
      </c>
      <c r="D501" s="6" t="s">
        <v>199</v>
      </c>
      <c r="E501" s="17" t="s">
        <v>64</v>
      </c>
      <c r="F501" s="133">
        <f>F502</f>
        <v>2000</v>
      </c>
      <c r="G501" s="133">
        <f t="shared" ref="G501:H502" si="197">G502</f>
        <v>0</v>
      </c>
      <c r="H501" s="133">
        <f t="shared" si="197"/>
        <v>2000</v>
      </c>
    </row>
    <row r="502" spans="1:8" ht="26.4" hidden="1" x14ac:dyDescent="0.25">
      <c r="A502" s="157" t="s">
        <v>312</v>
      </c>
      <c r="B502" s="17" t="s">
        <v>301</v>
      </c>
      <c r="C502" s="17" t="s">
        <v>78</v>
      </c>
      <c r="D502" s="6" t="s">
        <v>577</v>
      </c>
      <c r="E502" s="17" t="s">
        <v>64</v>
      </c>
      <c r="F502" s="133">
        <f>F503</f>
        <v>2000</v>
      </c>
      <c r="G502" s="133">
        <f t="shared" si="197"/>
        <v>0</v>
      </c>
      <c r="H502" s="133">
        <f t="shared" si="197"/>
        <v>2000</v>
      </c>
    </row>
    <row r="503" spans="1:8" ht="45" hidden="1" customHeight="1" x14ac:dyDescent="0.25">
      <c r="A503" s="157" t="s">
        <v>582</v>
      </c>
      <c r="B503" s="17" t="s">
        <v>301</v>
      </c>
      <c r="C503" s="17" t="s">
        <v>78</v>
      </c>
      <c r="D503" s="6" t="s">
        <v>578</v>
      </c>
      <c r="E503" s="17" t="s">
        <v>64</v>
      </c>
      <c r="F503" s="133">
        <f t="shared" ref="F503:H504" si="198">F504</f>
        <v>2000</v>
      </c>
      <c r="G503" s="133">
        <f t="shared" si="198"/>
        <v>0</v>
      </c>
      <c r="H503" s="133">
        <f t="shared" si="198"/>
        <v>2000</v>
      </c>
    </row>
    <row r="504" spans="1:8" ht="17.25" hidden="1" customHeight="1" x14ac:dyDescent="0.25">
      <c r="A504" s="157" t="s">
        <v>308</v>
      </c>
      <c r="B504" s="17" t="s">
        <v>301</v>
      </c>
      <c r="C504" s="17" t="s">
        <v>78</v>
      </c>
      <c r="D504" s="6" t="s">
        <v>578</v>
      </c>
      <c r="E504" s="17">
        <v>300</v>
      </c>
      <c r="F504" s="133">
        <f t="shared" si="198"/>
        <v>2000</v>
      </c>
      <c r="G504" s="133">
        <f t="shared" si="198"/>
        <v>0</v>
      </c>
      <c r="H504" s="133">
        <f t="shared" si="198"/>
        <v>2000</v>
      </c>
    </row>
    <row r="505" spans="1:8" ht="26.4" hidden="1" x14ac:dyDescent="0.25">
      <c r="A505" s="157" t="s">
        <v>313</v>
      </c>
      <c r="B505" s="17" t="s">
        <v>301</v>
      </c>
      <c r="C505" s="17" t="s">
        <v>78</v>
      </c>
      <c r="D505" s="6" t="s">
        <v>578</v>
      </c>
      <c r="E505" s="17">
        <v>320</v>
      </c>
      <c r="F505" s="133">
        <v>2000</v>
      </c>
      <c r="G505" s="5"/>
      <c r="H505" s="133">
        <f t="shared" si="186"/>
        <v>2000</v>
      </c>
    </row>
    <row r="506" spans="1:8" ht="33.75" hidden="1" customHeight="1" x14ac:dyDescent="0.25">
      <c r="A506" s="157" t="s">
        <v>678</v>
      </c>
      <c r="B506" s="17" t="s">
        <v>301</v>
      </c>
      <c r="C506" s="17" t="s">
        <v>78</v>
      </c>
      <c r="D506" s="6" t="s">
        <v>304</v>
      </c>
      <c r="E506" s="17" t="s">
        <v>64</v>
      </c>
      <c r="F506" s="133">
        <f>F507</f>
        <v>330</v>
      </c>
      <c r="G506" s="133">
        <f t="shared" ref="G506:H506" si="199">G507</f>
        <v>0</v>
      </c>
      <c r="H506" s="133">
        <f t="shared" si="199"/>
        <v>330</v>
      </c>
    </row>
    <row r="507" spans="1:8" ht="34.950000000000003" hidden="1" customHeight="1" x14ac:dyDescent="0.25">
      <c r="A507" s="157" t="s">
        <v>315</v>
      </c>
      <c r="B507" s="17" t="s">
        <v>301</v>
      </c>
      <c r="C507" s="17" t="s">
        <v>78</v>
      </c>
      <c r="D507" s="6" t="s">
        <v>316</v>
      </c>
      <c r="E507" s="17" t="s">
        <v>64</v>
      </c>
      <c r="F507" s="133">
        <f t="shared" ref="F507:H510" si="200">F508</f>
        <v>330</v>
      </c>
      <c r="G507" s="133">
        <f t="shared" si="200"/>
        <v>0</v>
      </c>
      <c r="H507" s="133">
        <f t="shared" si="200"/>
        <v>330</v>
      </c>
    </row>
    <row r="508" spans="1:8" ht="45" hidden="1" customHeight="1" x14ac:dyDescent="0.25">
      <c r="A508" s="157" t="s">
        <v>598</v>
      </c>
      <c r="B508" s="17" t="s">
        <v>301</v>
      </c>
      <c r="C508" s="17" t="s">
        <v>78</v>
      </c>
      <c r="D508" s="6" t="s">
        <v>317</v>
      </c>
      <c r="E508" s="17" t="s">
        <v>64</v>
      </c>
      <c r="F508" s="133">
        <f t="shared" si="200"/>
        <v>330</v>
      </c>
      <c r="G508" s="133">
        <f t="shared" si="200"/>
        <v>0</v>
      </c>
      <c r="H508" s="133">
        <f t="shared" si="200"/>
        <v>330</v>
      </c>
    </row>
    <row r="509" spans="1:8" ht="39.6" hidden="1" x14ac:dyDescent="0.25">
      <c r="A509" s="157" t="s">
        <v>596</v>
      </c>
      <c r="B509" s="17" t="s">
        <v>301</v>
      </c>
      <c r="C509" s="17" t="s">
        <v>78</v>
      </c>
      <c r="D509" s="6" t="s">
        <v>318</v>
      </c>
      <c r="E509" s="17" t="s">
        <v>64</v>
      </c>
      <c r="F509" s="133">
        <f t="shared" si="200"/>
        <v>330</v>
      </c>
      <c r="G509" s="133">
        <f t="shared" si="200"/>
        <v>0</v>
      </c>
      <c r="H509" s="133">
        <f t="shared" si="200"/>
        <v>330</v>
      </c>
    </row>
    <row r="510" spans="1:8" ht="17.25" hidden="1" customHeight="1" x14ac:dyDescent="0.25">
      <c r="A510" s="157" t="s">
        <v>308</v>
      </c>
      <c r="B510" s="17" t="s">
        <v>301</v>
      </c>
      <c r="C510" s="17" t="s">
        <v>78</v>
      </c>
      <c r="D510" s="6" t="s">
        <v>318</v>
      </c>
      <c r="E510" s="17">
        <v>300</v>
      </c>
      <c r="F510" s="133">
        <f t="shared" si="200"/>
        <v>330</v>
      </c>
      <c r="G510" s="133">
        <f t="shared" si="200"/>
        <v>0</v>
      </c>
      <c r="H510" s="133">
        <f t="shared" si="200"/>
        <v>330</v>
      </c>
    </row>
    <row r="511" spans="1:8" ht="26.4" hidden="1" x14ac:dyDescent="0.25">
      <c r="A511" s="157" t="s">
        <v>313</v>
      </c>
      <c r="B511" s="17" t="s">
        <v>301</v>
      </c>
      <c r="C511" s="17" t="s">
        <v>78</v>
      </c>
      <c r="D511" s="6" t="s">
        <v>318</v>
      </c>
      <c r="E511" s="17">
        <v>320</v>
      </c>
      <c r="F511" s="133">
        <v>330</v>
      </c>
      <c r="G511" s="5"/>
      <c r="H511" s="133">
        <f t="shared" si="186"/>
        <v>330</v>
      </c>
    </row>
    <row r="512" spans="1:8" ht="17.25" hidden="1" customHeight="1" x14ac:dyDescent="0.25">
      <c r="A512" s="157" t="s">
        <v>455</v>
      </c>
      <c r="B512" s="17" t="s">
        <v>301</v>
      </c>
      <c r="C512" s="17" t="s">
        <v>96</v>
      </c>
      <c r="D512" s="6" t="s">
        <v>63</v>
      </c>
      <c r="E512" s="17" t="s">
        <v>64</v>
      </c>
      <c r="F512" s="133">
        <f>F513</f>
        <v>100</v>
      </c>
      <c r="G512" s="133">
        <f t="shared" ref="G512:H513" si="201">G513</f>
        <v>0</v>
      </c>
      <c r="H512" s="133">
        <f t="shared" si="201"/>
        <v>100</v>
      </c>
    </row>
    <row r="513" spans="1:8" ht="26.4" hidden="1" x14ac:dyDescent="0.25">
      <c r="A513" s="157" t="s">
        <v>661</v>
      </c>
      <c r="B513" s="17" t="s">
        <v>301</v>
      </c>
      <c r="C513" s="17" t="s">
        <v>96</v>
      </c>
      <c r="D513" s="6" t="s">
        <v>304</v>
      </c>
      <c r="E513" s="17" t="s">
        <v>64</v>
      </c>
      <c r="F513" s="133">
        <f>F514</f>
        <v>100</v>
      </c>
      <c r="G513" s="133">
        <f t="shared" si="201"/>
        <v>0</v>
      </c>
      <c r="H513" s="133">
        <f t="shared" si="201"/>
        <v>100</v>
      </c>
    </row>
    <row r="514" spans="1:8" ht="60" hidden="1" customHeight="1" x14ac:dyDescent="0.25">
      <c r="A514" s="157" t="s">
        <v>319</v>
      </c>
      <c r="B514" s="17" t="s">
        <v>301</v>
      </c>
      <c r="C514" s="17" t="s">
        <v>96</v>
      </c>
      <c r="D514" s="6" t="s">
        <v>320</v>
      </c>
      <c r="E514" s="17" t="s">
        <v>64</v>
      </c>
      <c r="F514" s="133">
        <f t="shared" ref="F514:H517" si="202">F515</f>
        <v>100</v>
      </c>
      <c r="G514" s="133">
        <f t="shared" si="202"/>
        <v>0</v>
      </c>
      <c r="H514" s="133">
        <f t="shared" si="202"/>
        <v>100</v>
      </c>
    </row>
    <row r="515" spans="1:8" ht="59.25" hidden="1" customHeight="1" x14ac:dyDescent="0.25">
      <c r="A515" s="157" t="s">
        <v>600</v>
      </c>
      <c r="B515" s="17" t="s">
        <v>301</v>
      </c>
      <c r="C515" s="17" t="s">
        <v>96</v>
      </c>
      <c r="D515" s="6" t="s">
        <v>321</v>
      </c>
      <c r="E515" s="17" t="s">
        <v>64</v>
      </c>
      <c r="F515" s="133">
        <f t="shared" si="202"/>
        <v>100</v>
      </c>
      <c r="G515" s="133">
        <f t="shared" si="202"/>
        <v>0</v>
      </c>
      <c r="H515" s="133">
        <f t="shared" si="202"/>
        <v>100</v>
      </c>
    </row>
    <row r="516" spans="1:8" ht="48" hidden="1" customHeight="1" x14ac:dyDescent="0.25">
      <c r="A516" s="157" t="s">
        <v>601</v>
      </c>
      <c r="B516" s="17" t="s">
        <v>301</v>
      </c>
      <c r="C516" s="17" t="s">
        <v>96</v>
      </c>
      <c r="D516" s="6" t="s">
        <v>322</v>
      </c>
      <c r="E516" s="17" t="s">
        <v>64</v>
      </c>
      <c r="F516" s="133">
        <f t="shared" si="202"/>
        <v>100</v>
      </c>
      <c r="G516" s="133">
        <f t="shared" si="202"/>
        <v>0</v>
      </c>
      <c r="H516" s="133">
        <f t="shared" si="202"/>
        <v>100</v>
      </c>
    </row>
    <row r="517" spans="1:8" ht="35.25" hidden="1" customHeight="1" x14ac:dyDescent="0.25">
      <c r="A517" s="157" t="s">
        <v>166</v>
      </c>
      <c r="B517" s="17" t="s">
        <v>301</v>
      </c>
      <c r="C517" s="17" t="s">
        <v>96</v>
      </c>
      <c r="D517" s="6" t="s">
        <v>322</v>
      </c>
      <c r="E517" s="17">
        <v>600</v>
      </c>
      <c r="F517" s="133">
        <f t="shared" si="202"/>
        <v>100</v>
      </c>
      <c r="G517" s="133">
        <f t="shared" si="202"/>
        <v>0</v>
      </c>
      <c r="H517" s="133">
        <f t="shared" si="202"/>
        <v>100</v>
      </c>
    </row>
    <row r="518" spans="1:8" ht="44.25" hidden="1" customHeight="1" x14ac:dyDescent="0.25">
      <c r="A518" s="157" t="s">
        <v>323</v>
      </c>
      <c r="B518" s="17" t="s">
        <v>301</v>
      </c>
      <c r="C518" s="17" t="s">
        <v>96</v>
      </c>
      <c r="D518" s="6" t="s">
        <v>322</v>
      </c>
      <c r="E518" s="17">
        <v>630</v>
      </c>
      <c r="F518" s="133">
        <v>100</v>
      </c>
      <c r="G518" s="5"/>
      <c r="H518" s="133">
        <f t="shared" si="186"/>
        <v>100</v>
      </c>
    </row>
    <row r="519" spans="1:8" ht="19.5" hidden="1" customHeight="1" x14ac:dyDescent="0.25">
      <c r="A519" s="157" t="s">
        <v>324</v>
      </c>
      <c r="B519" s="17" t="s">
        <v>301</v>
      </c>
      <c r="C519" s="17" t="s">
        <v>90</v>
      </c>
      <c r="D519" s="6" t="s">
        <v>63</v>
      </c>
      <c r="E519" s="17" t="s">
        <v>64</v>
      </c>
      <c r="F519" s="133">
        <f t="shared" ref="F519:H524" si="203">F520</f>
        <v>4437</v>
      </c>
      <c r="G519" s="133">
        <f t="shared" si="203"/>
        <v>0</v>
      </c>
      <c r="H519" s="133">
        <f t="shared" si="203"/>
        <v>4437</v>
      </c>
    </row>
    <row r="520" spans="1:8" ht="44.25" hidden="1" customHeight="1" x14ac:dyDescent="0.25">
      <c r="A520" s="157" t="s">
        <v>690</v>
      </c>
      <c r="B520" s="17" t="s">
        <v>301</v>
      </c>
      <c r="C520" s="17" t="s">
        <v>90</v>
      </c>
      <c r="D520" s="6" t="s">
        <v>212</v>
      </c>
      <c r="E520" s="17" t="s">
        <v>64</v>
      </c>
      <c r="F520" s="133">
        <f t="shared" si="203"/>
        <v>4437</v>
      </c>
      <c r="G520" s="133">
        <f t="shared" si="203"/>
        <v>0</v>
      </c>
      <c r="H520" s="133">
        <f t="shared" si="203"/>
        <v>4437</v>
      </c>
    </row>
    <row r="521" spans="1:8" ht="30.75" hidden="1" customHeight="1" x14ac:dyDescent="0.25">
      <c r="A521" s="157" t="s">
        <v>325</v>
      </c>
      <c r="B521" s="17" t="s">
        <v>301</v>
      </c>
      <c r="C521" s="17" t="s">
        <v>90</v>
      </c>
      <c r="D521" s="6" t="s">
        <v>794</v>
      </c>
      <c r="E521" s="17" t="s">
        <v>64</v>
      </c>
      <c r="F521" s="133">
        <f t="shared" si="203"/>
        <v>4437</v>
      </c>
      <c r="G521" s="133">
        <f t="shared" si="203"/>
        <v>0</v>
      </c>
      <c r="H521" s="133">
        <f t="shared" si="203"/>
        <v>4437</v>
      </c>
    </row>
    <row r="522" spans="1:8" ht="79.2" hidden="1" x14ac:dyDescent="0.25">
      <c r="A522" s="157" t="s">
        <v>327</v>
      </c>
      <c r="B522" s="17" t="s">
        <v>301</v>
      </c>
      <c r="C522" s="17" t="s">
        <v>90</v>
      </c>
      <c r="D522" s="6" t="s">
        <v>793</v>
      </c>
      <c r="E522" s="17" t="s">
        <v>64</v>
      </c>
      <c r="F522" s="133">
        <f t="shared" si="203"/>
        <v>4437</v>
      </c>
      <c r="G522" s="133">
        <f t="shared" si="203"/>
        <v>0</v>
      </c>
      <c r="H522" s="133">
        <f t="shared" si="203"/>
        <v>4437</v>
      </c>
    </row>
    <row r="523" spans="1:8" ht="39.6" hidden="1" x14ac:dyDescent="0.25">
      <c r="A523" s="157" t="s">
        <v>329</v>
      </c>
      <c r="B523" s="17" t="s">
        <v>301</v>
      </c>
      <c r="C523" s="17" t="s">
        <v>90</v>
      </c>
      <c r="D523" s="6" t="s">
        <v>810</v>
      </c>
      <c r="E523" s="17" t="s">
        <v>64</v>
      </c>
      <c r="F523" s="133">
        <f t="shared" si="203"/>
        <v>4437</v>
      </c>
      <c r="G523" s="133">
        <f t="shared" si="203"/>
        <v>0</v>
      </c>
      <c r="H523" s="133">
        <f t="shared" si="203"/>
        <v>4437</v>
      </c>
    </row>
    <row r="524" spans="1:8" ht="18.75" hidden="1" customHeight="1" x14ac:dyDescent="0.25">
      <c r="A524" s="157" t="s">
        <v>308</v>
      </c>
      <c r="B524" s="17" t="s">
        <v>301</v>
      </c>
      <c r="C524" s="17" t="s">
        <v>90</v>
      </c>
      <c r="D524" s="6" t="s">
        <v>810</v>
      </c>
      <c r="E524" s="17">
        <v>300</v>
      </c>
      <c r="F524" s="133">
        <f t="shared" si="203"/>
        <v>4437</v>
      </c>
      <c r="G524" s="133">
        <f t="shared" si="203"/>
        <v>0</v>
      </c>
      <c r="H524" s="133">
        <f t="shared" si="203"/>
        <v>4437</v>
      </c>
    </row>
    <row r="525" spans="1:8" ht="26.4" hidden="1" x14ac:dyDescent="0.25">
      <c r="A525" s="157" t="s">
        <v>313</v>
      </c>
      <c r="B525" s="17" t="s">
        <v>301</v>
      </c>
      <c r="C525" s="17" t="s">
        <v>90</v>
      </c>
      <c r="D525" s="6" t="s">
        <v>810</v>
      </c>
      <c r="E525" s="17" t="s">
        <v>580</v>
      </c>
      <c r="F525" s="133">
        <v>4437</v>
      </c>
      <c r="G525" s="5"/>
      <c r="H525" s="133">
        <f t="shared" si="186"/>
        <v>4437</v>
      </c>
    </row>
    <row r="526" spans="1:8" ht="18" hidden="1" customHeight="1" x14ac:dyDescent="0.25">
      <c r="A526" s="42" t="s">
        <v>330</v>
      </c>
      <c r="B526" s="32" t="s">
        <v>331</v>
      </c>
      <c r="C526" s="32" t="s">
        <v>62</v>
      </c>
      <c r="D526" s="33" t="s">
        <v>63</v>
      </c>
      <c r="E526" s="32" t="s">
        <v>64</v>
      </c>
      <c r="F526" s="100">
        <f>F527+F541</f>
        <v>10023</v>
      </c>
      <c r="G526" s="100">
        <f t="shared" ref="G526:H526" si="204">G527+G541</f>
        <v>0</v>
      </c>
      <c r="H526" s="100">
        <f t="shared" si="204"/>
        <v>10023</v>
      </c>
    </row>
    <row r="527" spans="1:8" ht="16.5" hidden="1" customHeight="1" x14ac:dyDescent="0.25">
      <c r="A527" s="157" t="s">
        <v>332</v>
      </c>
      <c r="B527" s="17" t="s">
        <v>331</v>
      </c>
      <c r="C527" s="17" t="s">
        <v>61</v>
      </c>
      <c r="D527" s="6" t="s">
        <v>63</v>
      </c>
      <c r="E527" s="17" t="s">
        <v>64</v>
      </c>
      <c r="F527" s="133">
        <f>F528</f>
        <v>739.90000000000009</v>
      </c>
      <c r="G527" s="133">
        <f t="shared" ref="G527:H527" si="205">G528</f>
        <v>0</v>
      </c>
      <c r="H527" s="133">
        <f t="shared" si="205"/>
        <v>739.90000000000009</v>
      </c>
    </row>
    <row r="528" spans="1:8" ht="39.6" hidden="1" x14ac:dyDescent="0.25">
      <c r="A528" s="157" t="s">
        <v>691</v>
      </c>
      <c r="B528" s="17" t="s">
        <v>331</v>
      </c>
      <c r="C528" s="17" t="s">
        <v>61</v>
      </c>
      <c r="D528" s="6" t="s">
        <v>333</v>
      </c>
      <c r="E528" s="17" t="s">
        <v>64</v>
      </c>
      <c r="F528" s="133">
        <f>F529+F536</f>
        <v>739.90000000000009</v>
      </c>
      <c r="G528" s="133">
        <f t="shared" ref="G528:H528" si="206">G529+G536</f>
        <v>0</v>
      </c>
      <c r="H528" s="133">
        <f t="shared" si="206"/>
        <v>739.90000000000009</v>
      </c>
    </row>
    <row r="529" spans="1:8" ht="33" hidden="1" customHeight="1" x14ac:dyDescent="0.25">
      <c r="A529" s="157" t="s">
        <v>334</v>
      </c>
      <c r="B529" s="17" t="s">
        <v>331</v>
      </c>
      <c r="C529" s="17" t="s">
        <v>61</v>
      </c>
      <c r="D529" s="6" t="s">
        <v>335</v>
      </c>
      <c r="E529" s="17" t="s">
        <v>64</v>
      </c>
      <c r="F529" s="133">
        <f>F530</f>
        <v>229.60000000000002</v>
      </c>
      <c r="G529" s="133">
        <f t="shared" ref="G529:H530" si="207">G530</f>
        <v>0</v>
      </c>
      <c r="H529" s="133">
        <f t="shared" si="207"/>
        <v>229.60000000000002</v>
      </c>
    </row>
    <row r="530" spans="1:8" ht="32.25" hidden="1" customHeight="1" x14ac:dyDescent="0.25">
      <c r="A530" s="157" t="s">
        <v>336</v>
      </c>
      <c r="B530" s="17" t="s">
        <v>331</v>
      </c>
      <c r="C530" s="17" t="s">
        <v>61</v>
      </c>
      <c r="D530" s="6" t="s">
        <v>337</v>
      </c>
      <c r="E530" s="17" t="s">
        <v>64</v>
      </c>
      <c r="F530" s="133">
        <f>F531</f>
        <v>229.60000000000002</v>
      </c>
      <c r="G530" s="133">
        <f t="shared" si="207"/>
        <v>0</v>
      </c>
      <c r="H530" s="133">
        <f t="shared" si="207"/>
        <v>229.60000000000002</v>
      </c>
    </row>
    <row r="531" spans="1:8" ht="32.25" hidden="1" customHeight="1" x14ac:dyDescent="0.25">
      <c r="A531" s="157" t="s">
        <v>338</v>
      </c>
      <c r="B531" s="17" t="s">
        <v>331</v>
      </c>
      <c r="C531" s="17" t="s">
        <v>61</v>
      </c>
      <c r="D531" s="6" t="s">
        <v>339</v>
      </c>
      <c r="E531" s="17" t="s">
        <v>64</v>
      </c>
      <c r="F531" s="133">
        <f>F532+F534</f>
        <v>229.60000000000002</v>
      </c>
      <c r="G531" s="133">
        <f t="shared" ref="G531:H531" si="208">G532+G534</f>
        <v>0</v>
      </c>
      <c r="H531" s="133">
        <f t="shared" si="208"/>
        <v>229.60000000000002</v>
      </c>
    </row>
    <row r="532" spans="1:8" ht="66" hidden="1" x14ac:dyDescent="0.25">
      <c r="A532" s="157" t="s">
        <v>156</v>
      </c>
      <c r="B532" s="17" t="s">
        <v>331</v>
      </c>
      <c r="C532" s="17" t="s">
        <v>61</v>
      </c>
      <c r="D532" s="6" t="s">
        <v>339</v>
      </c>
      <c r="E532" s="17">
        <v>100</v>
      </c>
      <c r="F532" s="133">
        <f>F533</f>
        <v>102.9</v>
      </c>
      <c r="G532" s="133">
        <f t="shared" ref="G532:H532" si="209">G533</f>
        <v>0</v>
      </c>
      <c r="H532" s="133">
        <f t="shared" si="209"/>
        <v>102.9</v>
      </c>
    </row>
    <row r="533" spans="1:8" ht="21.75" hidden="1" customHeight="1" x14ac:dyDescent="0.25">
      <c r="A533" s="157" t="s">
        <v>130</v>
      </c>
      <c r="B533" s="17" t="s">
        <v>331</v>
      </c>
      <c r="C533" s="17" t="s">
        <v>61</v>
      </c>
      <c r="D533" s="6" t="s">
        <v>339</v>
      </c>
      <c r="E533" s="17">
        <v>110</v>
      </c>
      <c r="F533" s="133">
        <v>102.9</v>
      </c>
      <c r="G533" s="5"/>
      <c r="H533" s="133">
        <f t="shared" ref="H533:H581" si="210">F533+G533</f>
        <v>102.9</v>
      </c>
    </row>
    <row r="534" spans="1:8" ht="26.4" hidden="1" x14ac:dyDescent="0.25">
      <c r="A534" s="157" t="s">
        <v>85</v>
      </c>
      <c r="B534" s="17" t="s">
        <v>331</v>
      </c>
      <c r="C534" s="17" t="s">
        <v>61</v>
      </c>
      <c r="D534" s="6" t="s">
        <v>339</v>
      </c>
      <c r="E534" s="17">
        <v>200</v>
      </c>
      <c r="F534" s="133">
        <f>F535</f>
        <v>126.7</v>
      </c>
      <c r="G534" s="133">
        <f t="shared" ref="G534:H534" si="211">G535</f>
        <v>0</v>
      </c>
      <c r="H534" s="133">
        <f t="shared" si="211"/>
        <v>126.7</v>
      </c>
    </row>
    <row r="535" spans="1:8" ht="26.4" hidden="1" x14ac:dyDescent="0.25">
      <c r="A535" s="157" t="s">
        <v>86</v>
      </c>
      <c r="B535" s="17" t="s">
        <v>331</v>
      </c>
      <c r="C535" s="17" t="s">
        <v>61</v>
      </c>
      <c r="D535" s="6" t="s">
        <v>339</v>
      </c>
      <c r="E535" s="17">
        <v>240</v>
      </c>
      <c r="F535" s="133">
        <v>126.7</v>
      </c>
      <c r="G535" s="5"/>
      <c r="H535" s="133">
        <f t="shared" si="210"/>
        <v>126.7</v>
      </c>
    </row>
    <row r="536" spans="1:8" ht="28.5" hidden="1" customHeight="1" x14ac:dyDescent="0.25">
      <c r="A536" s="157" t="s">
        <v>340</v>
      </c>
      <c r="B536" s="17" t="s">
        <v>331</v>
      </c>
      <c r="C536" s="17" t="s">
        <v>61</v>
      </c>
      <c r="D536" s="6" t="s">
        <v>341</v>
      </c>
      <c r="E536" s="17" t="s">
        <v>64</v>
      </c>
      <c r="F536" s="133">
        <f t="shared" ref="F536:H539" si="212">F537</f>
        <v>510.3</v>
      </c>
      <c r="G536" s="133">
        <f t="shared" si="212"/>
        <v>0</v>
      </c>
      <c r="H536" s="133">
        <f t="shared" si="212"/>
        <v>510.3</v>
      </c>
    </row>
    <row r="537" spans="1:8" ht="26.4" hidden="1" x14ac:dyDescent="0.25">
      <c r="A537" s="157" t="s">
        <v>342</v>
      </c>
      <c r="B537" s="17" t="s">
        <v>331</v>
      </c>
      <c r="C537" s="17" t="s">
        <v>61</v>
      </c>
      <c r="D537" s="6" t="s">
        <v>343</v>
      </c>
      <c r="E537" s="17" t="s">
        <v>64</v>
      </c>
      <c r="F537" s="133">
        <f t="shared" si="212"/>
        <v>510.3</v>
      </c>
      <c r="G537" s="133">
        <f t="shared" si="212"/>
        <v>0</v>
      </c>
      <c r="H537" s="133">
        <f t="shared" si="212"/>
        <v>510.3</v>
      </c>
    </row>
    <row r="538" spans="1:8" ht="26.4" hidden="1" x14ac:dyDescent="0.25">
      <c r="A538" s="157" t="s">
        <v>344</v>
      </c>
      <c r="B538" s="17" t="s">
        <v>331</v>
      </c>
      <c r="C538" s="17" t="s">
        <v>61</v>
      </c>
      <c r="D538" s="6" t="s">
        <v>345</v>
      </c>
      <c r="E538" s="17" t="s">
        <v>64</v>
      </c>
      <c r="F538" s="133">
        <f t="shared" si="212"/>
        <v>510.3</v>
      </c>
      <c r="G538" s="133">
        <f t="shared" si="212"/>
        <v>0</v>
      </c>
      <c r="H538" s="133">
        <f t="shared" si="212"/>
        <v>510.3</v>
      </c>
    </row>
    <row r="539" spans="1:8" ht="26.4" hidden="1" x14ac:dyDescent="0.25">
      <c r="A539" s="157" t="s">
        <v>85</v>
      </c>
      <c r="B539" s="17" t="s">
        <v>331</v>
      </c>
      <c r="C539" s="17" t="s">
        <v>61</v>
      </c>
      <c r="D539" s="6" t="s">
        <v>345</v>
      </c>
      <c r="E539" s="17">
        <v>200</v>
      </c>
      <c r="F539" s="133">
        <f t="shared" si="212"/>
        <v>510.3</v>
      </c>
      <c r="G539" s="133">
        <f t="shared" si="212"/>
        <v>0</v>
      </c>
      <c r="H539" s="133">
        <f t="shared" si="212"/>
        <v>510.3</v>
      </c>
    </row>
    <row r="540" spans="1:8" ht="30.75" hidden="1" customHeight="1" x14ac:dyDescent="0.25">
      <c r="A540" s="157" t="s">
        <v>86</v>
      </c>
      <c r="B540" s="17" t="s">
        <v>331</v>
      </c>
      <c r="C540" s="17" t="s">
        <v>61</v>
      </c>
      <c r="D540" s="6" t="s">
        <v>345</v>
      </c>
      <c r="E540" s="17">
        <v>240</v>
      </c>
      <c r="F540" s="133">
        <v>510.3</v>
      </c>
      <c r="G540" s="5"/>
      <c r="H540" s="133">
        <f t="shared" si="210"/>
        <v>510.3</v>
      </c>
    </row>
    <row r="541" spans="1:8" ht="18" hidden="1" customHeight="1" x14ac:dyDescent="0.25">
      <c r="A541" s="157" t="s">
        <v>346</v>
      </c>
      <c r="B541" s="17" t="s">
        <v>331</v>
      </c>
      <c r="C541" s="17" t="s">
        <v>66</v>
      </c>
      <c r="D541" s="6" t="s">
        <v>63</v>
      </c>
      <c r="E541" s="17" t="s">
        <v>64</v>
      </c>
      <c r="F541" s="133">
        <f t="shared" ref="F541:H546" si="213">F542</f>
        <v>9283.1</v>
      </c>
      <c r="G541" s="133">
        <f t="shared" si="213"/>
        <v>0</v>
      </c>
      <c r="H541" s="133">
        <f t="shared" si="213"/>
        <v>9283.1</v>
      </c>
    </row>
    <row r="542" spans="1:8" ht="39.6" hidden="1" x14ac:dyDescent="0.25">
      <c r="A542" s="157" t="s">
        <v>692</v>
      </c>
      <c r="B542" s="17" t="s">
        <v>331</v>
      </c>
      <c r="C542" s="17" t="s">
        <v>66</v>
      </c>
      <c r="D542" s="6" t="s">
        <v>333</v>
      </c>
      <c r="E542" s="17" t="s">
        <v>64</v>
      </c>
      <c r="F542" s="133">
        <f t="shared" si="213"/>
        <v>9283.1</v>
      </c>
      <c r="G542" s="133">
        <f t="shared" si="213"/>
        <v>0</v>
      </c>
      <c r="H542" s="133">
        <f t="shared" si="213"/>
        <v>9283.1</v>
      </c>
    </row>
    <row r="543" spans="1:8" ht="26.4" hidden="1" x14ac:dyDescent="0.25">
      <c r="A543" s="157" t="s">
        <v>334</v>
      </c>
      <c r="B543" s="17" t="s">
        <v>331</v>
      </c>
      <c r="C543" s="17" t="s">
        <v>66</v>
      </c>
      <c r="D543" s="6" t="s">
        <v>347</v>
      </c>
      <c r="E543" s="17" t="s">
        <v>64</v>
      </c>
      <c r="F543" s="133">
        <f t="shared" si="213"/>
        <v>9283.1</v>
      </c>
      <c r="G543" s="133">
        <f t="shared" si="213"/>
        <v>0</v>
      </c>
      <c r="H543" s="133">
        <f t="shared" si="213"/>
        <v>9283.1</v>
      </c>
    </row>
    <row r="544" spans="1:8" ht="31.5" hidden="1" customHeight="1" x14ac:dyDescent="0.25">
      <c r="A544" s="157" t="s">
        <v>348</v>
      </c>
      <c r="B544" s="17" t="s">
        <v>331</v>
      </c>
      <c r="C544" s="17" t="s">
        <v>66</v>
      </c>
      <c r="D544" s="6" t="s">
        <v>349</v>
      </c>
      <c r="E544" s="17" t="s">
        <v>64</v>
      </c>
      <c r="F544" s="133">
        <f t="shared" si="213"/>
        <v>9283.1</v>
      </c>
      <c r="G544" s="133">
        <f t="shared" si="213"/>
        <v>0</v>
      </c>
      <c r="H544" s="133">
        <f t="shared" si="213"/>
        <v>9283.1</v>
      </c>
    </row>
    <row r="545" spans="1:8" ht="18" hidden="1" customHeight="1" x14ac:dyDescent="0.25">
      <c r="A545" s="157" t="s">
        <v>350</v>
      </c>
      <c r="B545" s="17" t="s">
        <v>331</v>
      </c>
      <c r="C545" s="17" t="s">
        <v>66</v>
      </c>
      <c r="D545" s="6" t="s">
        <v>351</v>
      </c>
      <c r="E545" s="17" t="s">
        <v>64</v>
      </c>
      <c r="F545" s="133">
        <f t="shared" si="213"/>
        <v>9283.1</v>
      </c>
      <c r="G545" s="133">
        <f t="shared" si="213"/>
        <v>0</v>
      </c>
      <c r="H545" s="133">
        <f t="shared" si="213"/>
        <v>9283.1</v>
      </c>
    </row>
    <row r="546" spans="1:8" ht="37.200000000000003" hidden="1" customHeight="1" x14ac:dyDescent="0.25">
      <c r="A546" s="157" t="s">
        <v>166</v>
      </c>
      <c r="B546" s="17" t="s">
        <v>331</v>
      </c>
      <c r="C546" s="17" t="s">
        <v>66</v>
      </c>
      <c r="D546" s="6" t="s">
        <v>351</v>
      </c>
      <c r="E546" s="17">
        <v>600</v>
      </c>
      <c r="F546" s="133">
        <f t="shared" si="213"/>
        <v>9283.1</v>
      </c>
      <c r="G546" s="133">
        <f t="shared" si="213"/>
        <v>0</v>
      </c>
      <c r="H546" s="133">
        <f t="shared" si="213"/>
        <v>9283.1</v>
      </c>
    </row>
    <row r="547" spans="1:8" ht="18" hidden="1" customHeight="1" x14ac:dyDescent="0.25">
      <c r="A547" s="157" t="s">
        <v>352</v>
      </c>
      <c r="B547" s="17" t="s">
        <v>331</v>
      </c>
      <c r="C547" s="17" t="s">
        <v>66</v>
      </c>
      <c r="D547" s="6" t="s">
        <v>351</v>
      </c>
      <c r="E547" s="17">
        <v>620</v>
      </c>
      <c r="F547" s="133">
        <v>9283.1</v>
      </c>
      <c r="G547" s="5"/>
      <c r="H547" s="133">
        <f t="shared" si="210"/>
        <v>9283.1</v>
      </c>
    </row>
    <row r="548" spans="1:8" ht="31.5" hidden="1" customHeight="1" x14ac:dyDescent="0.25">
      <c r="A548" s="42" t="s">
        <v>353</v>
      </c>
      <c r="B548" s="32" t="s">
        <v>132</v>
      </c>
      <c r="C548" s="32" t="s">
        <v>62</v>
      </c>
      <c r="D548" s="33" t="s">
        <v>63</v>
      </c>
      <c r="E548" s="32" t="s">
        <v>64</v>
      </c>
      <c r="F548" s="100">
        <f t="shared" ref="F548:H553" si="214">F549</f>
        <v>120</v>
      </c>
      <c r="G548" s="100">
        <f t="shared" si="214"/>
        <v>0</v>
      </c>
      <c r="H548" s="100">
        <f t="shared" si="214"/>
        <v>120</v>
      </c>
    </row>
    <row r="549" spans="1:8" ht="30.75" hidden="1" customHeight="1" x14ac:dyDescent="0.25">
      <c r="A549" s="157" t="s">
        <v>354</v>
      </c>
      <c r="B549" s="17" t="s">
        <v>132</v>
      </c>
      <c r="C549" s="17" t="s">
        <v>61</v>
      </c>
      <c r="D549" s="6" t="s">
        <v>63</v>
      </c>
      <c r="E549" s="17" t="s">
        <v>64</v>
      </c>
      <c r="F549" s="133">
        <f t="shared" si="214"/>
        <v>120</v>
      </c>
      <c r="G549" s="133">
        <f t="shared" si="214"/>
        <v>0</v>
      </c>
      <c r="H549" s="133">
        <f t="shared" si="214"/>
        <v>120</v>
      </c>
    </row>
    <row r="550" spans="1:8" ht="26.4" hidden="1" x14ac:dyDescent="0.25">
      <c r="A550" s="157" t="s">
        <v>355</v>
      </c>
      <c r="B550" s="17" t="s">
        <v>132</v>
      </c>
      <c r="C550" s="17" t="s">
        <v>61</v>
      </c>
      <c r="D550" s="6" t="s">
        <v>110</v>
      </c>
      <c r="E550" s="17" t="s">
        <v>64</v>
      </c>
      <c r="F550" s="133">
        <f t="shared" si="214"/>
        <v>120</v>
      </c>
      <c r="G550" s="133">
        <f t="shared" si="214"/>
        <v>0</v>
      </c>
      <c r="H550" s="133">
        <f t="shared" si="214"/>
        <v>120</v>
      </c>
    </row>
    <row r="551" spans="1:8" ht="18" hidden="1" customHeight="1" x14ac:dyDescent="0.25">
      <c r="A551" s="157" t="s">
        <v>111</v>
      </c>
      <c r="B551" s="17" t="s">
        <v>132</v>
      </c>
      <c r="C551" s="17" t="s">
        <v>61</v>
      </c>
      <c r="D551" s="6" t="s">
        <v>112</v>
      </c>
      <c r="E551" s="17" t="s">
        <v>64</v>
      </c>
      <c r="F551" s="133">
        <f t="shared" si="214"/>
        <v>120</v>
      </c>
      <c r="G551" s="133">
        <f t="shared" si="214"/>
        <v>0</v>
      </c>
      <c r="H551" s="133">
        <f t="shared" si="214"/>
        <v>120</v>
      </c>
    </row>
    <row r="552" spans="1:8" ht="30" hidden="1" customHeight="1" x14ac:dyDescent="0.25">
      <c r="A552" s="157" t="s">
        <v>356</v>
      </c>
      <c r="B552" s="17" t="s">
        <v>132</v>
      </c>
      <c r="C552" s="17" t="s">
        <v>61</v>
      </c>
      <c r="D552" s="6" t="s">
        <v>357</v>
      </c>
      <c r="E552" s="17" t="s">
        <v>64</v>
      </c>
      <c r="F552" s="133">
        <f t="shared" si="214"/>
        <v>120</v>
      </c>
      <c r="G552" s="133">
        <f t="shared" si="214"/>
        <v>0</v>
      </c>
      <c r="H552" s="133">
        <f t="shared" si="214"/>
        <v>120</v>
      </c>
    </row>
    <row r="553" spans="1:8" ht="17.25" hidden="1" customHeight="1" x14ac:dyDescent="0.25">
      <c r="A553" s="157" t="s">
        <v>358</v>
      </c>
      <c r="B553" s="17" t="s">
        <v>132</v>
      </c>
      <c r="C553" s="17" t="s">
        <v>61</v>
      </c>
      <c r="D553" s="6" t="s">
        <v>357</v>
      </c>
      <c r="E553" s="17">
        <v>700</v>
      </c>
      <c r="F553" s="133">
        <f t="shared" si="214"/>
        <v>120</v>
      </c>
      <c r="G553" s="133">
        <f t="shared" si="214"/>
        <v>0</v>
      </c>
      <c r="H553" s="133">
        <f t="shared" si="214"/>
        <v>120</v>
      </c>
    </row>
    <row r="554" spans="1:8" ht="18" hidden="1" customHeight="1" x14ac:dyDescent="0.25">
      <c r="A554" s="157" t="s">
        <v>359</v>
      </c>
      <c r="B554" s="17" t="s">
        <v>132</v>
      </c>
      <c r="C554" s="17" t="s">
        <v>61</v>
      </c>
      <c r="D554" s="6" t="s">
        <v>357</v>
      </c>
      <c r="E554" s="17">
        <v>730</v>
      </c>
      <c r="F554" s="133">
        <v>120</v>
      </c>
      <c r="G554" s="5"/>
      <c r="H554" s="133">
        <f t="shared" si="210"/>
        <v>120</v>
      </c>
    </row>
    <row r="555" spans="1:8" ht="44.25" hidden="1" customHeight="1" x14ac:dyDescent="0.25">
      <c r="A555" s="42" t="s">
        <v>360</v>
      </c>
      <c r="B555" s="32" t="s">
        <v>158</v>
      </c>
      <c r="C555" s="32" t="s">
        <v>62</v>
      </c>
      <c r="D555" s="33" t="s">
        <v>63</v>
      </c>
      <c r="E555" s="32" t="s">
        <v>64</v>
      </c>
      <c r="F555" s="100">
        <f>F556+F565</f>
        <v>25091.100000000002</v>
      </c>
      <c r="G555" s="100">
        <f t="shared" ref="G555:H555" si="215">G556+G565</f>
        <v>0</v>
      </c>
      <c r="H555" s="100">
        <f t="shared" si="215"/>
        <v>25091.100000000002</v>
      </c>
    </row>
    <row r="556" spans="1:8" ht="39.6" hidden="1" x14ac:dyDescent="0.25">
      <c r="A556" s="157" t="s">
        <v>361</v>
      </c>
      <c r="B556" s="17" t="s">
        <v>158</v>
      </c>
      <c r="C556" s="17" t="s">
        <v>61</v>
      </c>
      <c r="D556" s="6" t="s">
        <v>63</v>
      </c>
      <c r="E556" s="17" t="s">
        <v>64</v>
      </c>
      <c r="F556" s="133">
        <f>F557</f>
        <v>17572.400000000001</v>
      </c>
      <c r="G556" s="133">
        <f t="shared" ref="G556:H557" si="216">G557</f>
        <v>0</v>
      </c>
      <c r="H556" s="133">
        <f t="shared" si="216"/>
        <v>17572.400000000001</v>
      </c>
    </row>
    <row r="557" spans="1:8" ht="18.75" hidden="1" customHeight="1" x14ac:dyDescent="0.25">
      <c r="A557" s="157" t="s">
        <v>362</v>
      </c>
      <c r="B557" s="17" t="s">
        <v>158</v>
      </c>
      <c r="C557" s="17" t="s">
        <v>61</v>
      </c>
      <c r="D557" s="6" t="s">
        <v>110</v>
      </c>
      <c r="E557" s="17" t="s">
        <v>64</v>
      </c>
      <c r="F557" s="133">
        <f>F558</f>
        <v>17572.400000000001</v>
      </c>
      <c r="G557" s="133">
        <f t="shared" si="216"/>
        <v>0</v>
      </c>
      <c r="H557" s="133">
        <f t="shared" si="216"/>
        <v>17572.400000000001</v>
      </c>
    </row>
    <row r="558" spans="1:8" ht="32.25" hidden="1" customHeight="1" x14ac:dyDescent="0.25">
      <c r="A558" s="157" t="s">
        <v>125</v>
      </c>
      <c r="B558" s="17" t="s">
        <v>158</v>
      </c>
      <c r="C558" s="17" t="s">
        <v>61</v>
      </c>
      <c r="D558" s="6" t="s">
        <v>126</v>
      </c>
      <c r="E558" s="17" t="s">
        <v>64</v>
      </c>
      <c r="F558" s="133">
        <f>F559+F562</f>
        <v>17572.400000000001</v>
      </c>
      <c r="G558" s="133">
        <f t="shared" ref="G558:H558" si="217">G559+G562</f>
        <v>0</v>
      </c>
      <c r="H558" s="133">
        <f t="shared" si="217"/>
        <v>17572.400000000001</v>
      </c>
    </row>
    <row r="559" spans="1:8" ht="31.5" hidden="1" customHeight="1" x14ac:dyDescent="0.25">
      <c r="A559" s="157" t="s">
        <v>363</v>
      </c>
      <c r="B559" s="17" t="s">
        <v>158</v>
      </c>
      <c r="C559" s="17" t="s">
        <v>61</v>
      </c>
      <c r="D559" s="6" t="s">
        <v>364</v>
      </c>
      <c r="E559" s="17" t="s">
        <v>64</v>
      </c>
      <c r="F559" s="133">
        <f>F560</f>
        <v>3994.4</v>
      </c>
      <c r="G559" s="133">
        <f t="shared" ref="G559:H560" si="218">G560</f>
        <v>0</v>
      </c>
      <c r="H559" s="133">
        <f t="shared" si="218"/>
        <v>3994.4</v>
      </c>
    </row>
    <row r="560" spans="1:8" ht="18.75" hidden="1" customHeight="1" x14ac:dyDescent="0.25">
      <c r="A560" s="157" t="s">
        <v>136</v>
      </c>
      <c r="B560" s="17" t="s">
        <v>158</v>
      </c>
      <c r="C560" s="17" t="s">
        <v>61</v>
      </c>
      <c r="D560" s="6" t="s">
        <v>364</v>
      </c>
      <c r="E560" s="17">
        <v>500</v>
      </c>
      <c r="F560" s="133">
        <f>F561</f>
        <v>3994.4</v>
      </c>
      <c r="G560" s="133">
        <f t="shared" si="218"/>
        <v>0</v>
      </c>
      <c r="H560" s="133">
        <f t="shared" si="218"/>
        <v>3994.4</v>
      </c>
    </row>
    <row r="561" spans="1:8" hidden="1" x14ac:dyDescent="0.25">
      <c r="A561" s="157" t="s">
        <v>365</v>
      </c>
      <c r="B561" s="17" t="s">
        <v>158</v>
      </c>
      <c r="C561" s="17" t="s">
        <v>61</v>
      </c>
      <c r="D561" s="6" t="s">
        <v>364</v>
      </c>
      <c r="E561" s="17">
        <v>510</v>
      </c>
      <c r="F561" s="133">
        <v>3994.4</v>
      </c>
      <c r="G561" s="5"/>
      <c r="H561" s="133">
        <f t="shared" si="210"/>
        <v>3994.4</v>
      </c>
    </row>
    <row r="562" spans="1:8" ht="26.4" hidden="1" x14ac:dyDescent="0.25">
      <c r="A562" s="157" t="s">
        <v>366</v>
      </c>
      <c r="B562" s="17" t="s">
        <v>158</v>
      </c>
      <c r="C562" s="17" t="s">
        <v>61</v>
      </c>
      <c r="D562" s="6" t="s">
        <v>367</v>
      </c>
      <c r="E562" s="17" t="s">
        <v>64</v>
      </c>
      <c r="F562" s="133">
        <f>F563</f>
        <v>13578</v>
      </c>
      <c r="G562" s="133">
        <f t="shared" ref="G562:H563" si="219">G563</f>
        <v>0</v>
      </c>
      <c r="H562" s="133">
        <f t="shared" si="219"/>
        <v>13578</v>
      </c>
    </row>
    <row r="563" spans="1:8" ht="17.399999999999999" hidden="1" customHeight="1" x14ac:dyDescent="0.25">
      <c r="A563" s="157" t="s">
        <v>136</v>
      </c>
      <c r="B563" s="17" t="s">
        <v>158</v>
      </c>
      <c r="C563" s="17" t="s">
        <v>61</v>
      </c>
      <c r="D563" s="6" t="s">
        <v>367</v>
      </c>
      <c r="E563" s="17">
        <v>500</v>
      </c>
      <c r="F563" s="133">
        <f>F564</f>
        <v>13578</v>
      </c>
      <c r="G563" s="133">
        <f t="shared" si="219"/>
        <v>0</v>
      </c>
      <c r="H563" s="133">
        <f t="shared" si="219"/>
        <v>13578</v>
      </c>
    </row>
    <row r="564" spans="1:8" ht="21" hidden="1" customHeight="1" x14ac:dyDescent="0.25">
      <c r="A564" s="157" t="s">
        <v>365</v>
      </c>
      <c r="B564" s="17" t="s">
        <v>158</v>
      </c>
      <c r="C564" s="17" t="s">
        <v>61</v>
      </c>
      <c r="D564" s="6" t="s">
        <v>367</v>
      </c>
      <c r="E564" s="17">
        <v>510</v>
      </c>
      <c r="F564" s="133">
        <v>13578</v>
      </c>
      <c r="G564" s="5"/>
      <c r="H564" s="133">
        <f t="shared" si="210"/>
        <v>13578</v>
      </c>
    </row>
    <row r="565" spans="1:8" ht="19.5" hidden="1" customHeight="1" x14ac:dyDescent="0.25">
      <c r="A565" s="157" t="s">
        <v>368</v>
      </c>
      <c r="B565" s="17" t="s">
        <v>158</v>
      </c>
      <c r="C565" s="17" t="s">
        <v>78</v>
      </c>
      <c r="D565" s="6" t="s">
        <v>63</v>
      </c>
      <c r="E565" s="17" t="s">
        <v>64</v>
      </c>
      <c r="F565" s="133">
        <f>F566+F573+F582</f>
        <v>7518.7</v>
      </c>
      <c r="G565" s="133">
        <f t="shared" ref="G565:H565" si="220">G566+G573+G582</f>
        <v>0</v>
      </c>
      <c r="H565" s="133">
        <f t="shared" si="220"/>
        <v>7518.7</v>
      </c>
    </row>
    <row r="566" spans="1:8" ht="48" hidden="1" customHeight="1" x14ac:dyDescent="0.25">
      <c r="A566" s="157" t="s">
        <v>714</v>
      </c>
      <c r="B566" s="17" t="s">
        <v>158</v>
      </c>
      <c r="C566" s="17" t="s">
        <v>78</v>
      </c>
      <c r="D566" s="6" t="s">
        <v>186</v>
      </c>
      <c r="E566" s="17" t="s">
        <v>64</v>
      </c>
      <c r="F566" s="133">
        <f>F568</f>
        <v>7478.7</v>
      </c>
      <c r="G566" s="133">
        <f t="shared" ref="G566:H566" si="221">G568</f>
        <v>0</v>
      </c>
      <c r="H566" s="133">
        <f t="shared" si="221"/>
        <v>7478.7</v>
      </c>
    </row>
    <row r="567" spans="1:8" ht="39.6" hidden="1" x14ac:dyDescent="0.25">
      <c r="A567" s="157" t="s">
        <v>982</v>
      </c>
      <c r="B567" s="17" t="s">
        <v>158</v>
      </c>
      <c r="C567" s="17" t="s">
        <v>78</v>
      </c>
      <c r="D567" s="6" t="s">
        <v>187</v>
      </c>
      <c r="E567" s="17" t="s">
        <v>64</v>
      </c>
      <c r="F567" s="133"/>
      <c r="G567" s="133"/>
      <c r="H567" s="133"/>
    </row>
    <row r="568" spans="1:8" ht="30.75" hidden="1" customHeight="1" x14ac:dyDescent="0.25">
      <c r="A568" s="157" t="s">
        <v>188</v>
      </c>
      <c r="B568" s="17" t="s">
        <v>158</v>
      </c>
      <c r="C568" s="17" t="s">
        <v>78</v>
      </c>
      <c r="D568" s="6" t="s">
        <v>554</v>
      </c>
      <c r="E568" s="17" t="s">
        <v>64</v>
      </c>
      <c r="F568" s="133">
        <f>F569</f>
        <v>7478.7</v>
      </c>
      <c r="G568" s="133">
        <f t="shared" ref="G568:H569" si="222">G569</f>
        <v>0</v>
      </c>
      <c r="H568" s="133">
        <f t="shared" si="222"/>
        <v>7478.7</v>
      </c>
    </row>
    <row r="569" spans="1:8" ht="33.75" hidden="1" customHeight="1" x14ac:dyDescent="0.25">
      <c r="A569" s="157" t="s">
        <v>369</v>
      </c>
      <c r="B569" s="17" t="s">
        <v>158</v>
      </c>
      <c r="C569" s="17" t="s">
        <v>78</v>
      </c>
      <c r="D569" s="6" t="s">
        <v>555</v>
      </c>
      <c r="E569" s="17" t="s">
        <v>64</v>
      </c>
      <c r="F569" s="133">
        <f>F570</f>
        <v>7478.7</v>
      </c>
      <c r="G569" s="133">
        <f t="shared" si="222"/>
        <v>0</v>
      </c>
      <c r="H569" s="133">
        <f t="shared" si="222"/>
        <v>7478.7</v>
      </c>
    </row>
    <row r="570" spans="1:8" ht="19.5" hidden="1" customHeight="1" x14ac:dyDescent="0.25">
      <c r="A570" s="157" t="s">
        <v>136</v>
      </c>
      <c r="B570" s="17" t="s">
        <v>158</v>
      </c>
      <c r="C570" s="17" t="s">
        <v>78</v>
      </c>
      <c r="D570" s="6" t="s">
        <v>555</v>
      </c>
      <c r="E570" s="17">
        <v>500</v>
      </c>
      <c r="F570" s="133">
        <f>F571+F572</f>
        <v>7478.7</v>
      </c>
      <c r="G570" s="133">
        <f t="shared" ref="G570:H570" si="223">G571+G572</f>
        <v>0</v>
      </c>
      <c r="H570" s="133">
        <f t="shared" si="223"/>
        <v>7478.7</v>
      </c>
    </row>
    <row r="571" spans="1:8" ht="18.75" hidden="1" customHeight="1" x14ac:dyDescent="0.25">
      <c r="A571" s="157" t="s">
        <v>137</v>
      </c>
      <c r="B571" s="17" t="s">
        <v>158</v>
      </c>
      <c r="C571" s="17" t="s">
        <v>78</v>
      </c>
      <c r="D571" s="6" t="s">
        <v>555</v>
      </c>
      <c r="E571" s="17" t="s">
        <v>516</v>
      </c>
      <c r="F571" s="133">
        <v>0</v>
      </c>
      <c r="G571" s="5"/>
      <c r="H571" s="133">
        <f t="shared" si="210"/>
        <v>0</v>
      </c>
    </row>
    <row r="572" spans="1:8" ht="19.5" hidden="1" customHeight="1" x14ac:dyDescent="0.25">
      <c r="A572" s="157" t="s">
        <v>54</v>
      </c>
      <c r="B572" s="17" t="s">
        <v>158</v>
      </c>
      <c r="C572" s="17" t="s">
        <v>78</v>
      </c>
      <c r="D572" s="6" t="s">
        <v>555</v>
      </c>
      <c r="E572" s="17" t="s">
        <v>550</v>
      </c>
      <c r="F572" s="133">
        <v>7478.7</v>
      </c>
      <c r="G572" s="5"/>
      <c r="H572" s="133">
        <f t="shared" si="210"/>
        <v>7478.7</v>
      </c>
    </row>
    <row r="573" spans="1:8" ht="48.75" hidden="1" customHeight="1" x14ac:dyDescent="0.25">
      <c r="A573" s="157" t="s">
        <v>693</v>
      </c>
      <c r="B573" s="17" t="s">
        <v>158</v>
      </c>
      <c r="C573" s="17" t="s">
        <v>78</v>
      </c>
      <c r="D573" s="6" t="s">
        <v>175</v>
      </c>
      <c r="E573" s="17" t="s">
        <v>64</v>
      </c>
      <c r="F573" s="133">
        <f>F574</f>
        <v>40</v>
      </c>
      <c r="G573" s="133">
        <f t="shared" ref="G573:H574" si="224">G574</f>
        <v>0</v>
      </c>
      <c r="H573" s="133">
        <f t="shared" si="224"/>
        <v>40</v>
      </c>
    </row>
    <row r="574" spans="1:8" ht="51.75" hidden="1" customHeight="1" x14ac:dyDescent="0.25">
      <c r="A574" s="157" t="s">
        <v>370</v>
      </c>
      <c r="B574" s="17" t="s">
        <v>158</v>
      </c>
      <c r="C574" s="17" t="s">
        <v>78</v>
      </c>
      <c r="D574" s="6" t="s">
        <v>177</v>
      </c>
      <c r="E574" s="17" t="s">
        <v>64</v>
      </c>
      <c r="F574" s="133">
        <f>F575</f>
        <v>40</v>
      </c>
      <c r="G574" s="133">
        <f t="shared" si="224"/>
        <v>0</v>
      </c>
      <c r="H574" s="133">
        <f t="shared" si="224"/>
        <v>40</v>
      </c>
    </row>
    <row r="575" spans="1:8" ht="33" hidden="1" customHeight="1" x14ac:dyDescent="0.25">
      <c r="A575" s="157" t="s">
        <v>371</v>
      </c>
      <c r="B575" s="17" t="s">
        <v>158</v>
      </c>
      <c r="C575" s="17" t="s">
        <v>78</v>
      </c>
      <c r="D575" s="6" t="s">
        <v>179</v>
      </c>
      <c r="E575" s="17" t="s">
        <v>64</v>
      </c>
      <c r="F575" s="133">
        <f>F576+F579</f>
        <v>40</v>
      </c>
      <c r="G575" s="133">
        <f t="shared" ref="G575:H575" si="225">G576+G579</f>
        <v>0</v>
      </c>
      <c r="H575" s="133">
        <f t="shared" si="225"/>
        <v>40</v>
      </c>
    </row>
    <row r="576" spans="1:8" ht="33" hidden="1" customHeight="1" x14ac:dyDescent="0.25">
      <c r="A576" s="157" t="s">
        <v>372</v>
      </c>
      <c r="B576" s="17" t="s">
        <v>158</v>
      </c>
      <c r="C576" s="17" t="s">
        <v>78</v>
      </c>
      <c r="D576" s="6" t="s">
        <v>373</v>
      </c>
      <c r="E576" s="17" t="s">
        <v>64</v>
      </c>
      <c r="F576" s="133">
        <f>F577</f>
        <v>22.4</v>
      </c>
      <c r="G576" s="133">
        <f t="shared" ref="G576:H577" si="226">G577</f>
        <v>0</v>
      </c>
      <c r="H576" s="133">
        <f t="shared" si="226"/>
        <v>22.4</v>
      </c>
    </row>
    <row r="577" spans="1:8" ht="19.5" hidden="1" customHeight="1" x14ac:dyDescent="0.25">
      <c r="A577" s="157" t="s">
        <v>136</v>
      </c>
      <c r="B577" s="17" t="s">
        <v>158</v>
      </c>
      <c r="C577" s="17" t="s">
        <v>78</v>
      </c>
      <c r="D577" s="6" t="s">
        <v>373</v>
      </c>
      <c r="E577" s="17">
        <v>500</v>
      </c>
      <c r="F577" s="133">
        <f>F578</f>
        <v>22.4</v>
      </c>
      <c r="G577" s="133">
        <f t="shared" si="226"/>
        <v>0</v>
      </c>
      <c r="H577" s="133">
        <f t="shared" si="226"/>
        <v>22.4</v>
      </c>
    </row>
    <row r="578" spans="1:8" ht="18.75" hidden="1" customHeight="1" x14ac:dyDescent="0.25">
      <c r="A578" s="157" t="s">
        <v>54</v>
      </c>
      <c r="B578" s="17" t="s">
        <v>158</v>
      </c>
      <c r="C578" s="17" t="s">
        <v>78</v>
      </c>
      <c r="D578" s="6" t="s">
        <v>373</v>
      </c>
      <c r="E578" s="17">
        <v>540</v>
      </c>
      <c r="F578" s="133">
        <v>22.4</v>
      </c>
      <c r="G578" s="5"/>
      <c r="H578" s="133">
        <f t="shared" si="210"/>
        <v>22.4</v>
      </c>
    </row>
    <row r="579" spans="1:8" ht="47.25" hidden="1" customHeight="1" x14ac:dyDescent="0.25">
      <c r="A579" s="157" t="s">
        <v>374</v>
      </c>
      <c r="B579" s="17" t="s">
        <v>158</v>
      </c>
      <c r="C579" s="17" t="s">
        <v>78</v>
      </c>
      <c r="D579" s="6" t="s">
        <v>375</v>
      </c>
      <c r="E579" s="17" t="s">
        <v>64</v>
      </c>
      <c r="F579" s="133">
        <f>F580</f>
        <v>17.600000000000001</v>
      </c>
      <c r="G579" s="133">
        <f t="shared" ref="G579:H580" si="227">G580</f>
        <v>0</v>
      </c>
      <c r="H579" s="133">
        <f t="shared" si="227"/>
        <v>17.600000000000001</v>
      </c>
    </row>
    <row r="580" spans="1:8" ht="18.75" hidden="1" customHeight="1" x14ac:dyDescent="0.25">
      <c r="A580" s="157" t="s">
        <v>136</v>
      </c>
      <c r="B580" s="17" t="s">
        <v>158</v>
      </c>
      <c r="C580" s="17" t="s">
        <v>78</v>
      </c>
      <c r="D580" s="6" t="s">
        <v>375</v>
      </c>
      <c r="E580" s="17">
        <v>500</v>
      </c>
      <c r="F580" s="133">
        <f>F581</f>
        <v>17.600000000000001</v>
      </c>
      <c r="G580" s="133">
        <f t="shared" si="227"/>
        <v>0</v>
      </c>
      <c r="H580" s="133">
        <f t="shared" si="227"/>
        <v>17.600000000000001</v>
      </c>
    </row>
    <row r="581" spans="1:8" ht="19.5" hidden="1" customHeight="1" x14ac:dyDescent="0.25">
      <c r="A581" s="157" t="s">
        <v>54</v>
      </c>
      <c r="B581" s="17" t="s">
        <v>158</v>
      </c>
      <c r="C581" s="17" t="s">
        <v>78</v>
      </c>
      <c r="D581" s="6" t="s">
        <v>375</v>
      </c>
      <c r="E581" s="17">
        <v>540</v>
      </c>
      <c r="F581" s="133">
        <v>17.600000000000001</v>
      </c>
      <c r="G581" s="5"/>
      <c r="H581" s="133">
        <f t="shared" si="210"/>
        <v>17.600000000000001</v>
      </c>
    </row>
    <row r="582" spans="1:8" hidden="1" x14ac:dyDescent="0.25">
      <c r="A582" s="114" t="s">
        <v>376</v>
      </c>
      <c r="B582" s="78" t="s">
        <v>158</v>
      </c>
      <c r="C582" s="78" t="s">
        <v>78</v>
      </c>
      <c r="D582" s="65" t="s">
        <v>110</v>
      </c>
      <c r="E582" s="78" t="s">
        <v>64</v>
      </c>
      <c r="F582" s="79">
        <f t="shared" ref="F582:F585" si="228">F583</f>
        <v>0</v>
      </c>
    </row>
    <row r="583" spans="1:8" ht="26.4" hidden="1" x14ac:dyDescent="0.25">
      <c r="A583" s="114" t="s">
        <v>125</v>
      </c>
      <c r="B583" s="78" t="s">
        <v>158</v>
      </c>
      <c r="C583" s="78" t="s">
        <v>78</v>
      </c>
      <c r="D583" s="65" t="s">
        <v>126</v>
      </c>
      <c r="E583" s="78" t="s">
        <v>64</v>
      </c>
      <c r="F583" s="79">
        <f t="shared" si="228"/>
        <v>0</v>
      </c>
    </row>
    <row r="584" spans="1:8" ht="52.8" hidden="1" x14ac:dyDescent="0.25">
      <c r="A584" s="114" t="s">
        <v>681</v>
      </c>
      <c r="B584" s="78" t="s">
        <v>158</v>
      </c>
      <c r="C584" s="78" t="s">
        <v>78</v>
      </c>
      <c r="D584" s="65" t="s">
        <v>377</v>
      </c>
      <c r="E584" s="78" t="s">
        <v>64</v>
      </c>
      <c r="F584" s="79">
        <f t="shared" si="228"/>
        <v>0</v>
      </c>
    </row>
    <row r="585" spans="1:8" hidden="1" x14ac:dyDescent="0.25">
      <c r="A585" s="114" t="s">
        <v>136</v>
      </c>
      <c r="B585" s="78" t="s">
        <v>158</v>
      </c>
      <c r="C585" s="78" t="s">
        <v>78</v>
      </c>
      <c r="D585" s="65" t="s">
        <v>377</v>
      </c>
      <c r="E585" s="78">
        <v>500</v>
      </c>
      <c r="F585" s="79">
        <f t="shared" si="228"/>
        <v>0</v>
      </c>
    </row>
    <row r="586" spans="1:8" hidden="1" x14ac:dyDescent="0.25">
      <c r="A586" s="114" t="s">
        <v>137</v>
      </c>
      <c r="B586" s="78" t="s">
        <v>158</v>
      </c>
      <c r="C586" s="78" t="s">
        <v>78</v>
      </c>
      <c r="D586" s="65" t="s">
        <v>377</v>
      </c>
      <c r="E586" s="78" t="s">
        <v>516</v>
      </c>
      <c r="F586" s="79">
        <v>0</v>
      </c>
    </row>
    <row r="587" spans="1:8" ht="39.6" hidden="1" x14ac:dyDescent="0.25">
      <c r="A587" s="114" t="s">
        <v>862</v>
      </c>
      <c r="B587" s="78">
        <v>14</v>
      </c>
      <c r="C587" s="78" t="s">
        <v>78</v>
      </c>
      <c r="D587" s="78" t="s">
        <v>863</v>
      </c>
      <c r="E587" s="78" t="s">
        <v>64</v>
      </c>
      <c r="F587" s="63"/>
    </row>
    <row r="588" spans="1:8" hidden="1" x14ac:dyDescent="0.25">
      <c r="A588" s="114" t="s">
        <v>136</v>
      </c>
      <c r="B588" s="78">
        <v>14</v>
      </c>
      <c r="C588" s="78" t="s">
        <v>78</v>
      </c>
      <c r="D588" s="78" t="s">
        <v>863</v>
      </c>
      <c r="E588" s="78">
        <v>500</v>
      </c>
      <c r="F588" s="63"/>
    </row>
    <row r="589" spans="1:8" hidden="1" x14ac:dyDescent="0.25">
      <c r="A589" s="114" t="s">
        <v>54</v>
      </c>
      <c r="B589" s="78">
        <v>14</v>
      </c>
      <c r="C589" s="78" t="s">
        <v>78</v>
      </c>
      <c r="D589" s="78" t="s">
        <v>863</v>
      </c>
      <c r="E589" s="78" t="s">
        <v>550</v>
      </c>
      <c r="F589" s="63"/>
    </row>
  </sheetData>
  <mergeCells count="11">
    <mergeCell ref="G5:G6"/>
    <mergeCell ref="H5:H6"/>
    <mergeCell ref="A2:H2"/>
    <mergeCell ref="A3:H3"/>
    <mergeCell ref="A1:H1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54" orientation="portrait" verticalDpi="0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810"/>
  <sheetViews>
    <sheetView view="pageBreakPreview" topLeftCell="A554" zoomScale="60" zoomScaleNormal="80" workbookViewId="0">
      <selection activeCell="D757" sqref="D757"/>
    </sheetView>
  </sheetViews>
  <sheetFormatPr defaultColWidth="9.109375" defaultRowHeight="13.2" outlineLevelCol="1" x14ac:dyDescent="0.25"/>
  <cols>
    <col min="1" max="1" width="48.33203125" style="23" customWidth="1"/>
    <col min="2" max="2" width="17.33203125" style="19" customWidth="1"/>
    <col min="3" max="4" width="11.33203125" style="19" customWidth="1"/>
    <col min="5" max="5" width="9.77734375" style="24" customWidth="1"/>
    <col min="6" max="6" width="18.109375" style="25" hidden="1" customWidth="1" outlineLevel="1"/>
    <col min="7" max="7" width="13.6640625" style="1" hidden="1" customWidth="1" outlineLevel="1"/>
    <col min="8" max="8" width="18.21875" style="1" hidden="1" customWidth="1" outlineLevel="1"/>
    <col min="9" max="9" width="14.33203125" style="25" hidden="1" customWidth="1" outlineLevel="1"/>
    <col min="10" max="10" width="16.5546875" style="1" customWidth="1" collapsed="1"/>
    <col min="11" max="11" width="15.6640625" style="25" customWidth="1"/>
    <col min="12" max="12" width="18" style="1" customWidth="1"/>
    <col min="13" max="16384" width="9.109375" style="1"/>
  </cols>
  <sheetData>
    <row r="1" spans="1:12" ht="54.75" customHeight="1" x14ac:dyDescent="0.25">
      <c r="A1" s="180" t="s">
        <v>959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54.75" customHeight="1" x14ac:dyDescent="0.25">
      <c r="A2" s="181" t="s">
        <v>944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00.95" customHeight="1" x14ac:dyDescent="0.25">
      <c r="A3" s="212" t="s">
        <v>876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x14ac:dyDescent="0.25">
      <c r="A4" s="36"/>
      <c r="B4" s="36"/>
      <c r="C4" s="36"/>
      <c r="D4" s="36"/>
      <c r="E4" s="36"/>
      <c r="H4" s="37"/>
      <c r="J4" s="37"/>
      <c r="L4" s="37" t="s">
        <v>462</v>
      </c>
    </row>
    <row r="5" spans="1:12" ht="15" customHeight="1" x14ac:dyDescent="0.25">
      <c r="A5" s="213" t="s">
        <v>470</v>
      </c>
      <c r="B5" s="214" t="s">
        <v>472</v>
      </c>
      <c r="C5" s="214" t="s">
        <v>56</v>
      </c>
      <c r="D5" s="214" t="s">
        <v>57</v>
      </c>
      <c r="E5" s="214" t="s">
        <v>379</v>
      </c>
      <c r="F5" s="202" t="s">
        <v>639</v>
      </c>
      <c r="G5" s="198" t="s">
        <v>921</v>
      </c>
      <c r="H5" s="185" t="s">
        <v>922</v>
      </c>
      <c r="I5" s="202" t="s">
        <v>940</v>
      </c>
      <c r="J5" s="185" t="s">
        <v>922</v>
      </c>
      <c r="K5" s="202" t="s">
        <v>962</v>
      </c>
      <c r="L5" s="185" t="s">
        <v>922</v>
      </c>
    </row>
    <row r="6" spans="1:12" ht="47.4" customHeight="1" x14ac:dyDescent="0.25">
      <c r="A6" s="213"/>
      <c r="B6" s="214"/>
      <c r="C6" s="214"/>
      <c r="D6" s="214"/>
      <c r="E6" s="214"/>
      <c r="F6" s="202"/>
      <c r="G6" s="199"/>
      <c r="H6" s="185"/>
      <c r="I6" s="202"/>
      <c r="J6" s="185"/>
      <c r="K6" s="202"/>
      <c r="L6" s="185"/>
    </row>
    <row r="7" spans="1:12" x14ac:dyDescent="0.25">
      <c r="A7" s="38" t="s">
        <v>435</v>
      </c>
      <c r="B7" s="39"/>
      <c r="C7" s="39"/>
      <c r="D7" s="39"/>
      <c r="E7" s="40"/>
      <c r="F7" s="41">
        <f>F8+F80+F95+F244+F251+F280+F309+F342+F359+F383+F433+F440+F462+F477+F495+F509+F518+F525+F532+F539+F553+F570+F591+F618+F631+F662+F546+F584</f>
        <v>1403936.7000000002</v>
      </c>
      <c r="G7" s="41">
        <f>G8+G80+G95+G244+G251+G280+G309+G342+G359+G383+G433+G440+G462+G477+G495+G509+G518+G525+G532+G539+G553+G570+G591+G618+G631+G662+G546+G584</f>
        <v>99293.3</v>
      </c>
      <c r="H7" s="41">
        <f>H8+H80+H95+H244+H251+H280+H309+H342+H359+H383+H433+H440+H462+H477+H495+H509+H518+H525+H532+H539+H553+H570+H591+H618+H631+H662+H546+H584</f>
        <v>1503230</v>
      </c>
      <c r="I7" s="41">
        <f>I8+I80+I95+I244+I251+I280+I309+I342+I359+I383+I433+I440+I462+I477+I495+I509+I518+I525+I532+I539+I553+I570+I591+I618+I631+I662+I546+I584+I577</f>
        <v>83291.399999999994</v>
      </c>
      <c r="J7" s="22">
        <f>H7+I7</f>
        <v>1586521.4</v>
      </c>
      <c r="K7" s="41">
        <f>K8+K80+K95+K244+K251+K280+K309+K342+K359+K383+K433+K440+K462+K477+K495+K509+K518+K525+K532+K539+K553+K570+K591+K618+K631+K662+K546+K584+K577</f>
        <v>107699.7</v>
      </c>
      <c r="L7" s="22">
        <f>J7+K7</f>
        <v>1694221.0999999999</v>
      </c>
    </row>
    <row r="8" spans="1:12" ht="30" customHeight="1" x14ac:dyDescent="0.25">
      <c r="A8" s="42" t="s">
        <v>686</v>
      </c>
      <c r="B8" s="32" t="s">
        <v>258</v>
      </c>
      <c r="C8" s="16"/>
      <c r="D8" s="16"/>
      <c r="E8" s="17"/>
      <c r="F8" s="22">
        <f>F9+F16+F54</f>
        <v>57632.6</v>
      </c>
      <c r="G8" s="22">
        <f t="shared" ref="G8:H8" si="0">G9+G16+G54</f>
        <v>2081</v>
      </c>
      <c r="H8" s="22">
        <f t="shared" si="0"/>
        <v>59713.599999999999</v>
      </c>
      <c r="I8" s="22">
        <f>I9+I16+I54</f>
        <v>296.2</v>
      </c>
      <c r="J8" s="22">
        <f t="shared" ref="J8:J71" si="1">H8+I8</f>
        <v>60009.799999999996</v>
      </c>
      <c r="K8" s="22">
        <f>K9+K16+K54</f>
        <v>-2</v>
      </c>
      <c r="L8" s="22">
        <f t="shared" ref="L8:L71" si="2">J8+K8</f>
        <v>60007.799999999996</v>
      </c>
    </row>
    <row r="9" spans="1:12" ht="54" hidden="1" customHeight="1" x14ac:dyDescent="0.25">
      <c r="A9" s="42" t="s">
        <v>400</v>
      </c>
      <c r="B9" s="32" t="s">
        <v>260</v>
      </c>
      <c r="C9" s="16"/>
      <c r="D9" s="16"/>
      <c r="E9" s="17"/>
      <c r="F9" s="22">
        <f t="shared" ref="F9:K14" si="3">F10</f>
        <v>25398.400000000001</v>
      </c>
      <c r="G9" s="22">
        <f t="shared" si="3"/>
        <v>0</v>
      </c>
      <c r="H9" s="22">
        <f t="shared" si="3"/>
        <v>25398.400000000001</v>
      </c>
      <c r="I9" s="22">
        <f t="shared" si="3"/>
        <v>40.799999999999997</v>
      </c>
      <c r="J9" s="22">
        <f t="shared" si="1"/>
        <v>25439.200000000001</v>
      </c>
      <c r="K9" s="22">
        <f t="shared" si="3"/>
        <v>0</v>
      </c>
      <c r="L9" s="22">
        <f t="shared" si="2"/>
        <v>25439.200000000001</v>
      </c>
    </row>
    <row r="10" spans="1:12" ht="41.25" hidden="1" customHeight="1" x14ac:dyDescent="0.25">
      <c r="A10" s="42" t="s">
        <v>277</v>
      </c>
      <c r="B10" s="43" t="s">
        <v>261</v>
      </c>
      <c r="C10" s="16"/>
      <c r="D10" s="16"/>
      <c r="E10" s="17"/>
      <c r="F10" s="44">
        <f t="shared" si="3"/>
        <v>25398.400000000001</v>
      </c>
      <c r="G10" s="44">
        <f t="shared" si="3"/>
        <v>0</v>
      </c>
      <c r="H10" s="44">
        <f t="shared" si="3"/>
        <v>25398.400000000001</v>
      </c>
      <c r="I10" s="44">
        <f t="shared" si="3"/>
        <v>40.799999999999997</v>
      </c>
      <c r="J10" s="22">
        <f t="shared" si="1"/>
        <v>25439.200000000001</v>
      </c>
      <c r="K10" s="44">
        <f t="shared" si="3"/>
        <v>0</v>
      </c>
      <c r="L10" s="22">
        <f t="shared" si="2"/>
        <v>25439.200000000001</v>
      </c>
    </row>
    <row r="11" spans="1:12" ht="52.8" hidden="1" x14ac:dyDescent="0.25">
      <c r="A11" s="171" t="s">
        <v>401</v>
      </c>
      <c r="B11" s="17" t="s">
        <v>263</v>
      </c>
      <c r="C11" s="16"/>
      <c r="D11" s="16"/>
      <c r="E11" s="17"/>
      <c r="F11" s="18">
        <f t="shared" si="3"/>
        <v>25398.400000000001</v>
      </c>
      <c r="G11" s="18">
        <f t="shared" si="3"/>
        <v>0</v>
      </c>
      <c r="H11" s="18">
        <f>H12</f>
        <v>25398.400000000001</v>
      </c>
      <c r="I11" s="18">
        <f t="shared" si="3"/>
        <v>40.799999999999997</v>
      </c>
      <c r="J11" s="18">
        <f t="shared" si="1"/>
        <v>25439.200000000001</v>
      </c>
      <c r="K11" s="18">
        <f t="shared" si="3"/>
        <v>0</v>
      </c>
      <c r="L11" s="18">
        <f t="shared" si="2"/>
        <v>25439.200000000001</v>
      </c>
    </row>
    <row r="12" spans="1:12" hidden="1" x14ac:dyDescent="0.25">
      <c r="A12" s="171" t="s">
        <v>220</v>
      </c>
      <c r="B12" s="17" t="s">
        <v>263</v>
      </c>
      <c r="C12" s="17" t="s">
        <v>108</v>
      </c>
      <c r="D12" s="16"/>
      <c r="E12" s="17"/>
      <c r="F12" s="18">
        <f t="shared" si="3"/>
        <v>25398.400000000001</v>
      </c>
      <c r="G12" s="18">
        <f t="shared" si="3"/>
        <v>0</v>
      </c>
      <c r="H12" s="18">
        <f t="shared" si="3"/>
        <v>25398.400000000001</v>
      </c>
      <c r="I12" s="18">
        <f t="shared" si="3"/>
        <v>40.799999999999997</v>
      </c>
      <c r="J12" s="18">
        <f t="shared" si="1"/>
        <v>25439.200000000001</v>
      </c>
      <c r="K12" s="18">
        <f t="shared" si="3"/>
        <v>0</v>
      </c>
      <c r="L12" s="18">
        <f t="shared" si="2"/>
        <v>25439.200000000001</v>
      </c>
    </row>
    <row r="13" spans="1:12" ht="18" hidden="1" customHeight="1" x14ac:dyDescent="0.25">
      <c r="A13" s="171" t="s">
        <v>244</v>
      </c>
      <c r="B13" s="17" t="s">
        <v>263</v>
      </c>
      <c r="C13" s="17" t="s">
        <v>108</v>
      </c>
      <c r="D13" s="17" t="s">
        <v>78</v>
      </c>
      <c r="E13" s="17"/>
      <c r="F13" s="18">
        <f t="shared" si="3"/>
        <v>25398.400000000001</v>
      </c>
      <c r="G13" s="18">
        <f t="shared" si="3"/>
        <v>0</v>
      </c>
      <c r="H13" s="18">
        <f t="shared" si="3"/>
        <v>25398.400000000001</v>
      </c>
      <c r="I13" s="18">
        <f t="shared" si="3"/>
        <v>40.799999999999997</v>
      </c>
      <c r="J13" s="18">
        <f t="shared" si="1"/>
        <v>25439.200000000001</v>
      </c>
      <c r="K13" s="18">
        <f t="shared" si="3"/>
        <v>0</v>
      </c>
      <c r="L13" s="18">
        <f t="shared" si="2"/>
        <v>25439.200000000001</v>
      </c>
    </row>
    <row r="14" spans="1:12" ht="39.6" hidden="1" x14ac:dyDescent="0.25">
      <c r="A14" s="171" t="s">
        <v>166</v>
      </c>
      <c r="B14" s="17" t="s">
        <v>263</v>
      </c>
      <c r="C14" s="17" t="s">
        <v>108</v>
      </c>
      <c r="D14" s="17" t="s">
        <v>78</v>
      </c>
      <c r="E14" s="17">
        <v>600</v>
      </c>
      <c r="F14" s="18">
        <f t="shared" si="3"/>
        <v>25398.400000000001</v>
      </c>
      <c r="G14" s="18">
        <f t="shared" si="3"/>
        <v>0</v>
      </c>
      <c r="H14" s="18">
        <f>H15</f>
        <v>25398.400000000001</v>
      </c>
      <c r="I14" s="18">
        <f t="shared" si="3"/>
        <v>40.799999999999997</v>
      </c>
      <c r="J14" s="18">
        <f t="shared" si="1"/>
        <v>25439.200000000001</v>
      </c>
      <c r="K14" s="18">
        <f t="shared" si="3"/>
        <v>0</v>
      </c>
      <c r="L14" s="18">
        <f t="shared" si="2"/>
        <v>25439.200000000001</v>
      </c>
    </row>
    <row r="15" spans="1:12" ht="18.75" hidden="1" customHeight="1" x14ac:dyDescent="0.25">
      <c r="A15" s="171" t="s">
        <v>174</v>
      </c>
      <c r="B15" s="17" t="s">
        <v>263</v>
      </c>
      <c r="C15" s="17" t="s">
        <v>108</v>
      </c>
      <c r="D15" s="17" t="s">
        <v>78</v>
      </c>
      <c r="E15" s="17">
        <v>610</v>
      </c>
      <c r="F15" s="18">
        <v>25398.400000000001</v>
      </c>
      <c r="G15" s="5"/>
      <c r="H15" s="18">
        <f t="shared" ref="H15:H70" si="4">F15+G15</f>
        <v>25398.400000000001</v>
      </c>
      <c r="I15" s="18">
        <v>40.799999999999997</v>
      </c>
      <c r="J15" s="18">
        <f t="shared" si="1"/>
        <v>25439.200000000001</v>
      </c>
      <c r="K15" s="18"/>
      <c r="L15" s="18">
        <f t="shared" si="2"/>
        <v>25439.200000000001</v>
      </c>
    </row>
    <row r="16" spans="1:12" ht="43.5" customHeight="1" x14ac:dyDescent="0.25">
      <c r="A16" s="42" t="s">
        <v>275</v>
      </c>
      <c r="B16" s="32" t="s">
        <v>276</v>
      </c>
      <c r="C16" s="16"/>
      <c r="D16" s="16"/>
      <c r="E16" s="17"/>
      <c r="F16" s="22">
        <f>F17+F38</f>
        <v>27544.6</v>
      </c>
      <c r="G16" s="22">
        <f t="shared" ref="G16:H16" si="5">G17+G38</f>
        <v>2081</v>
      </c>
      <c r="H16" s="22">
        <f t="shared" si="5"/>
        <v>29625.599999999999</v>
      </c>
      <c r="I16" s="22">
        <f>I17+I38</f>
        <v>227.7</v>
      </c>
      <c r="J16" s="22">
        <f t="shared" si="1"/>
        <v>29853.3</v>
      </c>
      <c r="K16" s="22">
        <f>K17+K38</f>
        <v>-2</v>
      </c>
      <c r="L16" s="22">
        <f t="shared" si="2"/>
        <v>29851.3</v>
      </c>
    </row>
    <row r="17" spans="1:12" ht="39.75" customHeight="1" x14ac:dyDescent="0.25">
      <c r="A17" s="42" t="s">
        <v>277</v>
      </c>
      <c r="B17" s="43" t="s">
        <v>278</v>
      </c>
      <c r="C17" s="16"/>
      <c r="D17" s="16"/>
      <c r="E17" s="17"/>
      <c r="F17" s="44">
        <f>F18+F23+F33</f>
        <v>11468</v>
      </c>
      <c r="G17" s="44">
        <f t="shared" ref="G17:H17" si="6">G18+G23+G33</f>
        <v>2081</v>
      </c>
      <c r="H17" s="44">
        <f t="shared" si="6"/>
        <v>13549</v>
      </c>
      <c r="I17" s="44">
        <f>I18+I23+I33+I28</f>
        <v>53.1</v>
      </c>
      <c r="J17" s="22">
        <f t="shared" si="1"/>
        <v>13602.1</v>
      </c>
      <c r="K17" s="44">
        <f>K18+K23+K33+K28</f>
        <v>-2</v>
      </c>
      <c r="L17" s="22">
        <f t="shared" si="2"/>
        <v>13600.1</v>
      </c>
    </row>
    <row r="18" spans="1:12" ht="39.6" hidden="1" x14ac:dyDescent="0.25">
      <c r="A18" s="171" t="s">
        <v>279</v>
      </c>
      <c r="B18" s="17" t="s">
        <v>280</v>
      </c>
      <c r="C18" s="16"/>
      <c r="D18" s="16"/>
      <c r="E18" s="17"/>
      <c r="F18" s="18">
        <f t="shared" ref="F18:K21" si="7">F19</f>
        <v>8842.7999999999993</v>
      </c>
      <c r="G18" s="18">
        <f t="shared" si="7"/>
        <v>2081</v>
      </c>
      <c r="H18" s="18">
        <f t="shared" si="7"/>
        <v>10923.8</v>
      </c>
      <c r="I18" s="18">
        <f t="shared" si="7"/>
        <v>0</v>
      </c>
      <c r="J18" s="18">
        <f t="shared" si="1"/>
        <v>10923.8</v>
      </c>
      <c r="K18" s="18">
        <f t="shared" si="7"/>
        <v>0</v>
      </c>
      <c r="L18" s="18">
        <f t="shared" si="2"/>
        <v>10923.8</v>
      </c>
    </row>
    <row r="19" spans="1:12" hidden="1" x14ac:dyDescent="0.25">
      <c r="A19" s="171" t="s">
        <v>273</v>
      </c>
      <c r="B19" s="17" t="s">
        <v>280</v>
      </c>
      <c r="C19" s="17" t="s">
        <v>183</v>
      </c>
      <c r="D19" s="16"/>
      <c r="E19" s="17"/>
      <c r="F19" s="18">
        <f t="shared" si="7"/>
        <v>8842.7999999999993</v>
      </c>
      <c r="G19" s="18">
        <f t="shared" si="7"/>
        <v>2081</v>
      </c>
      <c r="H19" s="18">
        <f t="shared" si="7"/>
        <v>10923.8</v>
      </c>
      <c r="I19" s="18">
        <f t="shared" si="7"/>
        <v>0</v>
      </c>
      <c r="J19" s="18">
        <f t="shared" si="1"/>
        <v>10923.8</v>
      </c>
      <c r="K19" s="18">
        <f t="shared" si="7"/>
        <v>0</v>
      </c>
      <c r="L19" s="18">
        <f t="shared" si="2"/>
        <v>10923.8</v>
      </c>
    </row>
    <row r="20" spans="1:12" hidden="1" x14ac:dyDescent="0.25">
      <c r="A20" s="171" t="s">
        <v>274</v>
      </c>
      <c r="B20" s="17" t="s">
        <v>280</v>
      </c>
      <c r="C20" s="17" t="s">
        <v>183</v>
      </c>
      <c r="D20" s="17" t="s">
        <v>61</v>
      </c>
      <c r="E20" s="17"/>
      <c r="F20" s="18">
        <f t="shared" si="7"/>
        <v>8842.7999999999993</v>
      </c>
      <c r="G20" s="18">
        <f t="shared" si="7"/>
        <v>2081</v>
      </c>
      <c r="H20" s="18">
        <f t="shared" si="7"/>
        <v>10923.8</v>
      </c>
      <c r="I20" s="18">
        <f t="shared" si="7"/>
        <v>0</v>
      </c>
      <c r="J20" s="18">
        <f t="shared" si="1"/>
        <v>10923.8</v>
      </c>
      <c r="K20" s="18">
        <f t="shared" si="7"/>
        <v>0</v>
      </c>
      <c r="L20" s="18">
        <f t="shared" si="2"/>
        <v>10923.8</v>
      </c>
    </row>
    <row r="21" spans="1:12" ht="39.6" hidden="1" x14ac:dyDescent="0.25">
      <c r="A21" s="171" t="s">
        <v>166</v>
      </c>
      <c r="B21" s="17" t="s">
        <v>280</v>
      </c>
      <c r="C21" s="17" t="s">
        <v>183</v>
      </c>
      <c r="D21" s="17" t="s">
        <v>61</v>
      </c>
      <c r="E21" s="17">
        <v>600</v>
      </c>
      <c r="F21" s="18">
        <f t="shared" si="7"/>
        <v>8842.7999999999993</v>
      </c>
      <c r="G21" s="18">
        <f t="shared" si="7"/>
        <v>2081</v>
      </c>
      <c r="H21" s="18">
        <f t="shared" si="7"/>
        <v>10923.8</v>
      </c>
      <c r="I21" s="18">
        <f t="shared" si="7"/>
        <v>0</v>
      </c>
      <c r="J21" s="18">
        <f t="shared" si="1"/>
        <v>10923.8</v>
      </c>
      <c r="K21" s="18">
        <f t="shared" si="7"/>
        <v>0</v>
      </c>
      <c r="L21" s="18">
        <f t="shared" si="2"/>
        <v>10923.8</v>
      </c>
    </row>
    <row r="22" spans="1:12" ht="15.75" hidden="1" customHeight="1" x14ac:dyDescent="0.25">
      <c r="A22" s="171" t="s">
        <v>174</v>
      </c>
      <c r="B22" s="17" t="s">
        <v>280</v>
      </c>
      <c r="C22" s="17" t="s">
        <v>183</v>
      </c>
      <c r="D22" s="17" t="s">
        <v>61</v>
      </c>
      <c r="E22" s="17">
        <v>610</v>
      </c>
      <c r="F22" s="18">
        <v>8842.7999999999993</v>
      </c>
      <c r="G22" s="18">
        <v>2081</v>
      </c>
      <c r="H22" s="18">
        <f t="shared" si="4"/>
        <v>10923.8</v>
      </c>
      <c r="I22" s="18"/>
      <c r="J22" s="18">
        <f t="shared" si="1"/>
        <v>10923.8</v>
      </c>
      <c r="K22" s="18"/>
      <c r="L22" s="18">
        <f t="shared" si="2"/>
        <v>10923.8</v>
      </c>
    </row>
    <row r="23" spans="1:12" ht="39.6" hidden="1" x14ac:dyDescent="0.25">
      <c r="A23" s="171" t="s">
        <v>281</v>
      </c>
      <c r="B23" s="17" t="s">
        <v>282</v>
      </c>
      <c r="C23" s="16"/>
      <c r="D23" s="16"/>
      <c r="E23" s="17"/>
      <c r="F23" s="18">
        <f t="shared" ref="F23:K26" si="8">F24</f>
        <v>2623.2</v>
      </c>
      <c r="G23" s="18">
        <f t="shared" si="8"/>
        <v>0</v>
      </c>
      <c r="H23" s="18">
        <f t="shared" si="8"/>
        <v>2623.2</v>
      </c>
      <c r="I23" s="18">
        <f t="shared" si="8"/>
        <v>53.1</v>
      </c>
      <c r="J23" s="18">
        <f t="shared" si="1"/>
        <v>2676.2999999999997</v>
      </c>
      <c r="K23" s="18">
        <f t="shared" si="8"/>
        <v>0</v>
      </c>
      <c r="L23" s="18">
        <f t="shared" si="2"/>
        <v>2676.2999999999997</v>
      </c>
    </row>
    <row r="24" spans="1:12" ht="17.25" hidden="1" customHeight="1" x14ac:dyDescent="0.25">
      <c r="A24" s="171" t="s">
        <v>273</v>
      </c>
      <c r="B24" s="17" t="s">
        <v>282</v>
      </c>
      <c r="C24" s="17" t="s">
        <v>183</v>
      </c>
      <c r="D24" s="16"/>
      <c r="E24" s="17"/>
      <c r="F24" s="18">
        <f>F25</f>
        <v>2623.2</v>
      </c>
      <c r="G24" s="18">
        <f t="shared" si="8"/>
        <v>0</v>
      </c>
      <c r="H24" s="18">
        <f t="shared" si="8"/>
        <v>2623.2</v>
      </c>
      <c r="I24" s="18">
        <f t="shared" si="8"/>
        <v>53.1</v>
      </c>
      <c r="J24" s="18">
        <f t="shared" si="1"/>
        <v>2676.2999999999997</v>
      </c>
      <c r="K24" s="18">
        <f t="shared" si="8"/>
        <v>0</v>
      </c>
      <c r="L24" s="18">
        <f t="shared" si="2"/>
        <v>2676.2999999999997</v>
      </c>
    </row>
    <row r="25" spans="1:12" ht="19.5" hidden="1" customHeight="1" x14ac:dyDescent="0.25">
      <c r="A25" s="171" t="s">
        <v>274</v>
      </c>
      <c r="B25" s="17" t="s">
        <v>282</v>
      </c>
      <c r="C25" s="17" t="s">
        <v>183</v>
      </c>
      <c r="D25" s="17" t="s">
        <v>61</v>
      </c>
      <c r="E25" s="17"/>
      <c r="F25" s="18">
        <f t="shared" si="8"/>
        <v>2623.2</v>
      </c>
      <c r="G25" s="18">
        <f t="shared" si="8"/>
        <v>0</v>
      </c>
      <c r="H25" s="18">
        <f t="shared" si="8"/>
        <v>2623.2</v>
      </c>
      <c r="I25" s="18">
        <f t="shared" si="8"/>
        <v>53.1</v>
      </c>
      <c r="J25" s="18">
        <f t="shared" si="1"/>
        <v>2676.2999999999997</v>
      </c>
      <c r="K25" s="18">
        <f t="shared" si="8"/>
        <v>0</v>
      </c>
      <c r="L25" s="18">
        <f t="shared" si="2"/>
        <v>2676.2999999999997</v>
      </c>
    </row>
    <row r="26" spans="1:12" ht="39.6" hidden="1" x14ac:dyDescent="0.25">
      <c r="A26" s="171" t="s">
        <v>166</v>
      </c>
      <c r="B26" s="17" t="s">
        <v>282</v>
      </c>
      <c r="C26" s="17" t="s">
        <v>183</v>
      </c>
      <c r="D26" s="17" t="s">
        <v>61</v>
      </c>
      <c r="E26" s="17">
        <v>600</v>
      </c>
      <c r="F26" s="18">
        <f>F27</f>
        <v>2623.2</v>
      </c>
      <c r="G26" s="18">
        <f t="shared" si="8"/>
        <v>0</v>
      </c>
      <c r="H26" s="18">
        <f t="shared" si="8"/>
        <v>2623.2</v>
      </c>
      <c r="I26" s="18">
        <f t="shared" si="8"/>
        <v>53.1</v>
      </c>
      <c r="J26" s="18">
        <f t="shared" si="1"/>
        <v>2676.2999999999997</v>
      </c>
      <c r="K26" s="18">
        <f t="shared" si="8"/>
        <v>0</v>
      </c>
      <c r="L26" s="18">
        <f t="shared" si="2"/>
        <v>2676.2999999999997</v>
      </c>
    </row>
    <row r="27" spans="1:12" hidden="1" x14ac:dyDescent="0.25">
      <c r="A27" s="171" t="s">
        <v>174</v>
      </c>
      <c r="B27" s="17" t="s">
        <v>282</v>
      </c>
      <c r="C27" s="17" t="s">
        <v>183</v>
      </c>
      <c r="D27" s="17" t="s">
        <v>61</v>
      </c>
      <c r="E27" s="17">
        <v>610</v>
      </c>
      <c r="F27" s="18">
        <v>2623.2</v>
      </c>
      <c r="G27" s="5"/>
      <c r="H27" s="18">
        <f t="shared" si="4"/>
        <v>2623.2</v>
      </c>
      <c r="I27" s="18">
        <v>53.1</v>
      </c>
      <c r="J27" s="18">
        <f t="shared" si="1"/>
        <v>2676.2999999999997</v>
      </c>
      <c r="K27" s="18"/>
      <c r="L27" s="18">
        <f t="shared" si="2"/>
        <v>2676.2999999999997</v>
      </c>
    </row>
    <row r="28" spans="1:12" ht="52.8" hidden="1" customHeight="1" x14ac:dyDescent="0.25">
      <c r="A28" s="10" t="s">
        <v>838</v>
      </c>
      <c r="B28" s="17" t="s">
        <v>867</v>
      </c>
      <c r="C28" s="17"/>
      <c r="D28" s="17"/>
      <c r="E28" s="17"/>
      <c r="F28" s="18"/>
      <c r="G28" s="5"/>
      <c r="H28" s="18">
        <f t="shared" si="4"/>
        <v>0</v>
      </c>
      <c r="I28" s="18">
        <f>I29</f>
        <v>0</v>
      </c>
      <c r="J28" s="18">
        <f t="shared" si="1"/>
        <v>0</v>
      </c>
      <c r="K28" s="18">
        <f>K29</f>
        <v>0</v>
      </c>
      <c r="L28" s="18">
        <f t="shared" si="2"/>
        <v>0</v>
      </c>
    </row>
    <row r="29" spans="1:12" ht="13.2" hidden="1" customHeight="1" x14ac:dyDescent="0.25">
      <c r="A29" s="171" t="s">
        <v>273</v>
      </c>
      <c r="B29" s="17" t="s">
        <v>867</v>
      </c>
      <c r="C29" s="17" t="s">
        <v>183</v>
      </c>
      <c r="D29" s="16"/>
      <c r="E29" s="17"/>
      <c r="F29" s="18"/>
      <c r="G29" s="5"/>
      <c r="H29" s="18">
        <f t="shared" si="4"/>
        <v>0</v>
      </c>
      <c r="I29" s="18">
        <f>I30</f>
        <v>0</v>
      </c>
      <c r="J29" s="18">
        <f t="shared" si="1"/>
        <v>0</v>
      </c>
      <c r="K29" s="18">
        <f>K30</f>
        <v>0</v>
      </c>
      <c r="L29" s="18">
        <f t="shared" si="2"/>
        <v>0</v>
      </c>
    </row>
    <row r="30" spans="1:12" ht="13.2" hidden="1" customHeight="1" x14ac:dyDescent="0.25">
      <c r="A30" s="171" t="s">
        <v>274</v>
      </c>
      <c r="B30" s="17" t="s">
        <v>867</v>
      </c>
      <c r="C30" s="17" t="s">
        <v>183</v>
      </c>
      <c r="D30" s="17" t="s">
        <v>61</v>
      </c>
      <c r="E30" s="17"/>
      <c r="F30" s="18"/>
      <c r="G30" s="5"/>
      <c r="H30" s="18">
        <f t="shared" si="4"/>
        <v>0</v>
      </c>
      <c r="I30" s="18">
        <f>I31</f>
        <v>0</v>
      </c>
      <c r="J30" s="18">
        <f t="shared" si="1"/>
        <v>0</v>
      </c>
      <c r="K30" s="18">
        <f>K31</f>
        <v>0</v>
      </c>
      <c r="L30" s="18">
        <f t="shared" si="2"/>
        <v>0</v>
      </c>
    </row>
    <row r="31" spans="1:12" ht="39.6" hidden="1" customHeight="1" x14ac:dyDescent="0.25">
      <c r="A31" s="171" t="s">
        <v>166</v>
      </c>
      <c r="B31" s="17" t="s">
        <v>867</v>
      </c>
      <c r="C31" s="17" t="s">
        <v>183</v>
      </c>
      <c r="D31" s="17" t="s">
        <v>61</v>
      </c>
      <c r="E31" s="17">
        <v>600</v>
      </c>
      <c r="F31" s="18"/>
      <c r="G31" s="5"/>
      <c r="H31" s="18">
        <f t="shared" si="4"/>
        <v>0</v>
      </c>
      <c r="I31" s="18">
        <f>I32</f>
        <v>0</v>
      </c>
      <c r="J31" s="18">
        <f t="shared" si="1"/>
        <v>0</v>
      </c>
      <c r="K31" s="18">
        <f>K32</f>
        <v>0</v>
      </c>
      <c r="L31" s="18">
        <f t="shared" si="2"/>
        <v>0</v>
      </c>
    </row>
    <row r="32" spans="1:12" ht="13.2" hidden="1" customHeight="1" x14ac:dyDescent="0.25">
      <c r="A32" s="171" t="s">
        <v>174</v>
      </c>
      <c r="B32" s="17" t="s">
        <v>867</v>
      </c>
      <c r="C32" s="17" t="s">
        <v>183</v>
      </c>
      <c r="D32" s="17" t="s">
        <v>61</v>
      </c>
      <c r="E32" s="17">
        <v>610</v>
      </c>
      <c r="F32" s="18">
        <v>0</v>
      </c>
      <c r="G32" s="5"/>
      <c r="H32" s="18">
        <f t="shared" si="4"/>
        <v>0</v>
      </c>
      <c r="I32" s="18"/>
      <c r="J32" s="18">
        <f t="shared" si="1"/>
        <v>0</v>
      </c>
      <c r="K32" s="18"/>
      <c r="L32" s="18">
        <f t="shared" si="2"/>
        <v>0</v>
      </c>
    </row>
    <row r="33" spans="1:12" ht="39.6" hidden="1" x14ac:dyDescent="0.25">
      <c r="A33" s="10" t="s">
        <v>770</v>
      </c>
      <c r="B33" s="17" t="s">
        <v>772</v>
      </c>
      <c r="C33" s="17"/>
      <c r="D33" s="17"/>
      <c r="E33" s="17"/>
      <c r="F33" s="18">
        <f t="shared" ref="F33:K36" si="9">F34</f>
        <v>2</v>
      </c>
      <c r="G33" s="18">
        <f t="shared" si="9"/>
        <v>0</v>
      </c>
      <c r="H33" s="18">
        <f t="shared" si="9"/>
        <v>2</v>
      </c>
      <c r="I33" s="18">
        <f t="shared" si="9"/>
        <v>0</v>
      </c>
      <c r="J33" s="18">
        <f t="shared" si="1"/>
        <v>2</v>
      </c>
      <c r="K33" s="18">
        <f t="shared" si="9"/>
        <v>-2</v>
      </c>
      <c r="L33" s="18">
        <f t="shared" si="2"/>
        <v>0</v>
      </c>
    </row>
    <row r="34" spans="1:12" ht="16.5" hidden="1" customHeight="1" x14ac:dyDescent="0.25">
      <c r="A34" s="171" t="s">
        <v>273</v>
      </c>
      <c r="B34" s="17" t="s">
        <v>772</v>
      </c>
      <c r="C34" s="17" t="s">
        <v>183</v>
      </c>
      <c r="D34" s="16"/>
      <c r="E34" s="17"/>
      <c r="F34" s="18">
        <f t="shared" si="9"/>
        <v>2</v>
      </c>
      <c r="G34" s="18">
        <f t="shared" si="9"/>
        <v>0</v>
      </c>
      <c r="H34" s="18">
        <f t="shared" si="9"/>
        <v>2</v>
      </c>
      <c r="I34" s="18">
        <f t="shared" si="9"/>
        <v>0</v>
      </c>
      <c r="J34" s="18">
        <f t="shared" si="1"/>
        <v>2</v>
      </c>
      <c r="K34" s="18">
        <f t="shared" si="9"/>
        <v>-2</v>
      </c>
      <c r="L34" s="18">
        <f t="shared" si="2"/>
        <v>0</v>
      </c>
    </row>
    <row r="35" spans="1:12" ht="18" hidden="1" customHeight="1" x14ac:dyDescent="0.25">
      <c r="A35" s="171" t="s">
        <v>274</v>
      </c>
      <c r="B35" s="17" t="s">
        <v>772</v>
      </c>
      <c r="C35" s="17" t="s">
        <v>183</v>
      </c>
      <c r="D35" s="17" t="s">
        <v>61</v>
      </c>
      <c r="E35" s="17"/>
      <c r="F35" s="18">
        <f t="shared" si="9"/>
        <v>2</v>
      </c>
      <c r="G35" s="18">
        <f t="shared" si="9"/>
        <v>0</v>
      </c>
      <c r="H35" s="18">
        <f t="shared" si="9"/>
        <v>2</v>
      </c>
      <c r="I35" s="18">
        <f t="shared" si="9"/>
        <v>0</v>
      </c>
      <c r="J35" s="18">
        <f t="shared" si="1"/>
        <v>2</v>
      </c>
      <c r="K35" s="18">
        <f t="shared" si="9"/>
        <v>-2</v>
      </c>
      <c r="L35" s="18">
        <f t="shared" si="2"/>
        <v>0</v>
      </c>
    </row>
    <row r="36" spans="1:12" ht="39.6" hidden="1" x14ac:dyDescent="0.25">
      <c r="A36" s="171" t="s">
        <v>166</v>
      </c>
      <c r="B36" s="17" t="s">
        <v>772</v>
      </c>
      <c r="C36" s="17" t="s">
        <v>183</v>
      </c>
      <c r="D36" s="17" t="s">
        <v>61</v>
      </c>
      <c r="E36" s="17">
        <v>600</v>
      </c>
      <c r="F36" s="18">
        <f t="shared" si="9"/>
        <v>2</v>
      </c>
      <c r="G36" s="18">
        <f t="shared" si="9"/>
        <v>0</v>
      </c>
      <c r="H36" s="18">
        <f t="shared" si="9"/>
        <v>2</v>
      </c>
      <c r="I36" s="18">
        <f t="shared" si="9"/>
        <v>0</v>
      </c>
      <c r="J36" s="18">
        <f t="shared" si="1"/>
        <v>2</v>
      </c>
      <c r="K36" s="18">
        <f t="shared" si="9"/>
        <v>-2</v>
      </c>
      <c r="L36" s="18">
        <f t="shared" si="2"/>
        <v>0</v>
      </c>
    </row>
    <row r="37" spans="1:12" ht="17.25" hidden="1" customHeight="1" x14ac:dyDescent="0.25">
      <c r="A37" s="171" t="s">
        <v>174</v>
      </c>
      <c r="B37" s="17" t="s">
        <v>772</v>
      </c>
      <c r="C37" s="17" t="s">
        <v>183</v>
      </c>
      <c r="D37" s="17" t="s">
        <v>61</v>
      </c>
      <c r="E37" s="17">
        <v>610</v>
      </c>
      <c r="F37" s="18">
        <v>2</v>
      </c>
      <c r="G37" s="5"/>
      <c r="H37" s="18">
        <f t="shared" si="4"/>
        <v>2</v>
      </c>
      <c r="I37" s="18"/>
      <c r="J37" s="18">
        <f t="shared" si="1"/>
        <v>2</v>
      </c>
      <c r="K37" s="18">
        <v>-2</v>
      </c>
      <c r="L37" s="18">
        <f t="shared" si="2"/>
        <v>0</v>
      </c>
    </row>
    <row r="38" spans="1:12" ht="29.25" hidden="1" customHeight="1" x14ac:dyDescent="0.25">
      <c r="A38" s="42" t="s">
        <v>402</v>
      </c>
      <c r="B38" s="43" t="s">
        <v>284</v>
      </c>
      <c r="C38" s="16"/>
      <c r="D38" s="16"/>
      <c r="E38" s="17"/>
      <c r="F38" s="44">
        <f>F39+F44</f>
        <v>16076.6</v>
      </c>
      <c r="G38" s="44">
        <f t="shared" ref="G38:H38" si="10">G39+G44</f>
        <v>0</v>
      </c>
      <c r="H38" s="44">
        <f t="shared" si="10"/>
        <v>16076.6</v>
      </c>
      <c r="I38" s="44">
        <f>I39+I44+I49</f>
        <v>174.6</v>
      </c>
      <c r="J38" s="22">
        <f t="shared" si="1"/>
        <v>16251.2</v>
      </c>
      <c r="K38" s="44">
        <f>K39+K44+K49</f>
        <v>0</v>
      </c>
      <c r="L38" s="22">
        <f t="shared" si="2"/>
        <v>16251.2</v>
      </c>
    </row>
    <row r="39" spans="1:12" ht="39.6" hidden="1" x14ac:dyDescent="0.25">
      <c r="A39" s="171" t="s">
        <v>285</v>
      </c>
      <c r="B39" s="17" t="s">
        <v>286</v>
      </c>
      <c r="C39" s="16"/>
      <c r="D39" s="16"/>
      <c r="E39" s="17"/>
      <c r="F39" s="18">
        <f t="shared" ref="F39:K42" si="11">F40</f>
        <v>16075.6</v>
      </c>
      <c r="G39" s="18">
        <f t="shared" si="11"/>
        <v>0</v>
      </c>
      <c r="H39" s="18">
        <f t="shared" si="11"/>
        <v>16075.6</v>
      </c>
      <c r="I39" s="18">
        <f t="shared" si="11"/>
        <v>174.6</v>
      </c>
      <c r="J39" s="18">
        <f t="shared" si="1"/>
        <v>16250.2</v>
      </c>
      <c r="K39" s="18">
        <f t="shared" si="11"/>
        <v>0</v>
      </c>
      <c r="L39" s="18">
        <f t="shared" si="2"/>
        <v>16250.2</v>
      </c>
    </row>
    <row r="40" spans="1:12" ht="15.75" hidden="1" customHeight="1" x14ac:dyDescent="0.25">
      <c r="A40" s="171" t="s">
        <v>273</v>
      </c>
      <c r="B40" s="17" t="s">
        <v>286</v>
      </c>
      <c r="C40" s="17" t="s">
        <v>183</v>
      </c>
      <c r="D40" s="16"/>
      <c r="E40" s="17"/>
      <c r="F40" s="18">
        <f t="shared" si="11"/>
        <v>16075.6</v>
      </c>
      <c r="G40" s="18">
        <f t="shared" si="11"/>
        <v>0</v>
      </c>
      <c r="H40" s="18">
        <f t="shared" si="11"/>
        <v>16075.6</v>
      </c>
      <c r="I40" s="18">
        <f t="shared" si="11"/>
        <v>174.6</v>
      </c>
      <c r="J40" s="18">
        <f t="shared" si="1"/>
        <v>16250.2</v>
      </c>
      <c r="K40" s="18">
        <f t="shared" si="11"/>
        <v>0</v>
      </c>
      <c r="L40" s="18">
        <f t="shared" si="2"/>
        <v>16250.2</v>
      </c>
    </row>
    <row r="41" spans="1:12" ht="17.25" hidden="1" customHeight="1" x14ac:dyDescent="0.25">
      <c r="A41" s="171" t="s">
        <v>274</v>
      </c>
      <c r="B41" s="17" t="s">
        <v>286</v>
      </c>
      <c r="C41" s="17" t="s">
        <v>183</v>
      </c>
      <c r="D41" s="17" t="s">
        <v>61</v>
      </c>
      <c r="E41" s="17"/>
      <c r="F41" s="18">
        <f t="shared" si="11"/>
        <v>16075.6</v>
      </c>
      <c r="G41" s="18">
        <f t="shared" si="11"/>
        <v>0</v>
      </c>
      <c r="H41" s="18">
        <f t="shared" si="11"/>
        <v>16075.6</v>
      </c>
      <c r="I41" s="18">
        <f t="shared" si="11"/>
        <v>174.6</v>
      </c>
      <c r="J41" s="18">
        <f t="shared" si="1"/>
        <v>16250.2</v>
      </c>
      <c r="K41" s="18">
        <f t="shared" si="11"/>
        <v>0</v>
      </c>
      <c r="L41" s="18">
        <f t="shared" si="2"/>
        <v>16250.2</v>
      </c>
    </row>
    <row r="42" spans="1:12" ht="39.6" hidden="1" x14ac:dyDescent="0.25">
      <c r="A42" s="171" t="s">
        <v>166</v>
      </c>
      <c r="B42" s="17" t="s">
        <v>286</v>
      </c>
      <c r="C42" s="17" t="s">
        <v>183</v>
      </c>
      <c r="D42" s="17" t="s">
        <v>61</v>
      </c>
      <c r="E42" s="17">
        <v>600</v>
      </c>
      <c r="F42" s="18">
        <f t="shared" si="11"/>
        <v>16075.6</v>
      </c>
      <c r="G42" s="18">
        <f t="shared" si="11"/>
        <v>0</v>
      </c>
      <c r="H42" s="18">
        <f t="shared" si="11"/>
        <v>16075.6</v>
      </c>
      <c r="I42" s="18">
        <f t="shared" si="11"/>
        <v>174.6</v>
      </c>
      <c r="J42" s="18">
        <f t="shared" si="1"/>
        <v>16250.2</v>
      </c>
      <c r="K42" s="18">
        <f t="shared" si="11"/>
        <v>0</v>
      </c>
      <c r="L42" s="18">
        <f t="shared" si="2"/>
        <v>16250.2</v>
      </c>
    </row>
    <row r="43" spans="1:12" ht="16.5" hidden="1" customHeight="1" x14ac:dyDescent="0.25">
      <c r="A43" s="171" t="s">
        <v>174</v>
      </c>
      <c r="B43" s="17" t="s">
        <v>286</v>
      </c>
      <c r="C43" s="17" t="s">
        <v>183</v>
      </c>
      <c r="D43" s="17" t="s">
        <v>61</v>
      </c>
      <c r="E43" s="17">
        <v>610</v>
      </c>
      <c r="F43" s="18">
        <v>16075.6</v>
      </c>
      <c r="G43" s="5"/>
      <c r="H43" s="18">
        <f t="shared" si="4"/>
        <v>16075.6</v>
      </c>
      <c r="I43" s="18">
        <v>174.6</v>
      </c>
      <c r="J43" s="18">
        <f t="shared" si="1"/>
        <v>16250.2</v>
      </c>
      <c r="K43" s="18"/>
      <c r="L43" s="18">
        <f t="shared" si="2"/>
        <v>16250.2</v>
      </c>
    </row>
    <row r="44" spans="1:12" ht="26.4" hidden="1" x14ac:dyDescent="0.25">
      <c r="A44" s="10" t="s">
        <v>659</v>
      </c>
      <c r="B44" s="17" t="s">
        <v>660</v>
      </c>
      <c r="C44" s="17"/>
      <c r="D44" s="17"/>
      <c r="E44" s="17"/>
      <c r="F44" s="18">
        <f t="shared" ref="F44:K47" si="12">F45</f>
        <v>1</v>
      </c>
      <c r="G44" s="18">
        <f t="shared" si="12"/>
        <v>0</v>
      </c>
      <c r="H44" s="18">
        <f t="shared" si="12"/>
        <v>1</v>
      </c>
      <c r="I44" s="18">
        <f t="shared" si="12"/>
        <v>0</v>
      </c>
      <c r="J44" s="18">
        <f t="shared" si="1"/>
        <v>1</v>
      </c>
      <c r="K44" s="18">
        <f t="shared" si="12"/>
        <v>0</v>
      </c>
      <c r="L44" s="18">
        <f t="shared" si="2"/>
        <v>1</v>
      </c>
    </row>
    <row r="45" spans="1:12" ht="17.25" hidden="1" customHeight="1" x14ac:dyDescent="0.25">
      <c r="A45" s="171" t="s">
        <v>273</v>
      </c>
      <c r="B45" s="17" t="s">
        <v>660</v>
      </c>
      <c r="C45" s="17" t="s">
        <v>183</v>
      </c>
      <c r="D45" s="16"/>
      <c r="E45" s="17"/>
      <c r="F45" s="18">
        <f t="shared" si="12"/>
        <v>1</v>
      </c>
      <c r="G45" s="18">
        <f t="shared" si="12"/>
        <v>0</v>
      </c>
      <c r="H45" s="18">
        <f t="shared" si="12"/>
        <v>1</v>
      </c>
      <c r="I45" s="18">
        <f t="shared" si="12"/>
        <v>0</v>
      </c>
      <c r="J45" s="18">
        <f t="shared" si="1"/>
        <v>1</v>
      </c>
      <c r="K45" s="18">
        <f t="shared" si="12"/>
        <v>0</v>
      </c>
      <c r="L45" s="18">
        <f t="shared" si="2"/>
        <v>1</v>
      </c>
    </row>
    <row r="46" spans="1:12" ht="15.75" hidden="1" customHeight="1" x14ac:dyDescent="0.25">
      <c r="A46" s="171" t="s">
        <v>274</v>
      </c>
      <c r="B46" s="17" t="s">
        <v>660</v>
      </c>
      <c r="C46" s="17" t="s">
        <v>183</v>
      </c>
      <c r="D46" s="17" t="s">
        <v>61</v>
      </c>
      <c r="E46" s="17"/>
      <c r="F46" s="18">
        <f t="shared" si="12"/>
        <v>1</v>
      </c>
      <c r="G46" s="18">
        <f t="shared" si="12"/>
        <v>0</v>
      </c>
      <c r="H46" s="18">
        <f t="shared" si="12"/>
        <v>1</v>
      </c>
      <c r="I46" s="18">
        <f t="shared" si="12"/>
        <v>0</v>
      </c>
      <c r="J46" s="18">
        <f t="shared" si="1"/>
        <v>1</v>
      </c>
      <c r="K46" s="18">
        <f t="shared" si="12"/>
        <v>0</v>
      </c>
      <c r="L46" s="18">
        <f t="shared" si="2"/>
        <v>1</v>
      </c>
    </row>
    <row r="47" spans="1:12" ht="39.6" hidden="1" x14ac:dyDescent="0.25">
      <c r="A47" s="171" t="s">
        <v>166</v>
      </c>
      <c r="B47" s="17" t="s">
        <v>660</v>
      </c>
      <c r="C47" s="17" t="s">
        <v>183</v>
      </c>
      <c r="D47" s="17" t="s">
        <v>61</v>
      </c>
      <c r="E47" s="17">
        <v>600</v>
      </c>
      <c r="F47" s="18">
        <f t="shared" si="12"/>
        <v>1</v>
      </c>
      <c r="G47" s="18">
        <f t="shared" si="12"/>
        <v>0</v>
      </c>
      <c r="H47" s="18">
        <f t="shared" si="12"/>
        <v>1</v>
      </c>
      <c r="I47" s="18">
        <f t="shared" si="12"/>
        <v>0</v>
      </c>
      <c r="J47" s="18">
        <f t="shared" si="1"/>
        <v>1</v>
      </c>
      <c r="K47" s="18">
        <f t="shared" si="12"/>
        <v>0</v>
      </c>
      <c r="L47" s="18">
        <f t="shared" si="2"/>
        <v>1</v>
      </c>
    </row>
    <row r="48" spans="1:12" ht="16.5" hidden="1" customHeight="1" x14ac:dyDescent="0.25">
      <c r="A48" s="171" t="s">
        <v>174</v>
      </c>
      <c r="B48" s="17" t="s">
        <v>660</v>
      </c>
      <c r="C48" s="17" t="s">
        <v>183</v>
      </c>
      <c r="D48" s="17" t="s">
        <v>61</v>
      </c>
      <c r="E48" s="17">
        <v>610</v>
      </c>
      <c r="F48" s="18">
        <v>1</v>
      </c>
      <c r="G48" s="5"/>
      <c r="H48" s="18">
        <f t="shared" si="4"/>
        <v>1</v>
      </c>
      <c r="I48" s="18"/>
      <c r="J48" s="18">
        <f t="shared" si="1"/>
        <v>1</v>
      </c>
      <c r="K48" s="18"/>
      <c r="L48" s="18">
        <f t="shared" si="2"/>
        <v>1</v>
      </c>
    </row>
    <row r="49" spans="1:12" ht="52.8" hidden="1" customHeight="1" x14ac:dyDescent="0.25">
      <c r="A49" s="45" t="s">
        <v>839</v>
      </c>
      <c r="B49" s="17" t="s">
        <v>840</v>
      </c>
      <c r="C49" s="17"/>
      <c r="D49" s="17"/>
      <c r="E49" s="17"/>
      <c r="F49" s="18"/>
      <c r="G49" s="5"/>
      <c r="H49" s="18">
        <f t="shared" si="4"/>
        <v>0</v>
      </c>
      <c r="I49" s="18">
        <f>I50</f>
        <v>0</v>
      </c>
      <c r="J49" s="18">
        <f t="shared" si="1"/>
        <v>0</v>
      </c>
      <c r="K49" s="18">
        <f>K50</f>
        <v>0</v>
      </c>
      <c r="L49" s="18">
        <f t="shared" si="2"/>
        <v>0</v>
      </c>
    </row>
    <row r="50" spans="1:12" ht="13.2" hidden="1" customHeight="1" x14ac:dyDescent="0.25">
      <c r="A50" s="171" t="s">
        <v>273</v>
      </c>
      <c r="B50" s="17" t="s">
        <v>840</v>
      </c>
      <c r="C50" s="17" t="s">
        <v>183</v>
      </c>
      <c r="D50" s="16"/>
      <c r="E50" s="17"/>
      <c r="F50" s="18"/>
      <c r="G50" s="5"/>
      <c r="H50" s="18">
        <f t="shared" si="4"/>
        <v>0</v>
      </c>
      <c r="I50" s="18">
        <f>I51</f>
        <v>0</v>
      </c>
      <c r="J50" s="18">
        <f t="shared" si="1"/>
        <v>0</v>
      </c>
      <c r="K50" s="18">
        <f>K51</f>
        <v>0</v>
      </c>
      <c r="L50" s="18">
        <f t="shared" si="2"/>
        <v>0</v>
      </c>
    </row>
    <row r="51" spans="1:12" ht="13.2" hidden="1" customHeight="1" x14ac:dyDescent="0.25">
      <c r="A51" s="171" t="s">
        <v>274</v>
      </c>
      <c r="B51" s="17" t="s">
        <v>840</v>
      </c>
      <c r="C51" s="17" t="s">
        <v>183</v>
      </c>
      <c r="D51" s="17" t="s">
        <v>61</v>
      </c>
      <c r="E51" s="17"/>
      <c r="F51" s="18"/>
      <c r="G51" s="5"/>
      <c r="H51" s="18">
        <f t="shared" si="4"/>
        <v>0</v>
      </c>
      <c r="I51" s="18">
        <f>I52</f>
        <v>0</v>
      </c>
      <c r="J51" s="18">
        <f t="shared" si="1"/>
        <v>0</v>
      </c>
      <c r="K51" s="18">
        <f>K52</f>
        <v>0</v>
      </c>
      <c r="L51" s="18">
        <f t="shared" si="2"/>
        <v>0</v>
      </c>
    </row>
    <row r="52" spans="1:12" ht="39.6" hidden="1" customHeight="1" x14ac:dyDescent="0.25">
      <c r="A52" s="171" t="s">
        <v>166</v>
      </c>
      <c r="B52" s="17" t="s">
        <v>840</v>
      </c>
      <c r="C52" s="17" t="s">
        <v>183</v>
      </c>
      <c r="D52" s="17" t="s">
        <v>61</v>
      </c>
      <c r="E52" s="17">
        <v>600</v>
      </c>
      <c r="F52" s="18"/>
      <c r="G52" s="5"/>
      <c r="H52" s="18">
        <f t="shared" si="4"/>
        <v>0</v>
      </c>
      <c r="I52" s="18">
        <f>I53</f>
        <v>0</v>
      </c>
      <c r="J52" s="18">
        <f t="shared" si="1"/>
        <v>0</v>
      </c>
      <c r="K52" s="18">
        <f>K53</f>
        <v>0</v>
      </c>
      <c r="L52" s="18">
        <f t="shared" si="2"/>
        <v>0</v>
      </c>
    </row>
    <row r="53" spans="1:12" ht="13.2" hidden="1" customHeight="1" x14ac:dyDescent="0.25">
      <c r="A53" s="171" t="s">
        <v>174</v>
      </c>
      <c r="B53" s="17" t="s">
        <v>840</v>
      </c>
      <c r="C53" s="17" t="s">
        <v>183</v>
      </c>
      <c r="D53" s="17" t="s">
        <v>61</v>
      </c>
      <c r="E53" s="17">
        <v>610</v>
      </c>
      <c r="F53" s="18"/>
      <c r="G53" s="5"/>
      <c r="H53" s="18">
        <f t="shared" si="4"/>
        <v>0</v>
      </c>
      <c r="I53" s="18"/>
      <c r="J53" s="18">
        <f t="shared" si="1"/>
        <v>0</v>
      </c>
      <c r="K53" s="18"/>
      <c r="L53" s="18">
        <f t="shared" si="2"/>
        <v>0</v>
      </c>
    </row>
    <row r="54" spans="1:12" ht="43.8" hidden="1" customHeight="1" x14ac:dyDescent="0.25">
      <c r="A54" s="42" t="s">
        <v>697</v>
      </c>
      <c r="B54" s="32" t="s">
        <v>287</v>
      </c>
      <c r="C54" s="16"/>
      <c r="D54" s="16"/>
      <c r="E54" s="17"/>
      <c r="F54" s="22">
        <f>F55</f>
        <v>4689.6000000000004</v>
      </c>
      <c r="G54" s="22">
        <f t="shared" ref="G54:H54" si="13">G55</f>
        <v>0</v>
      </c>
      <c r="H54" s="22">
        <f t="shared" si="13"/>
        <v>4689.6000000000004</v>
      </c>
      <c r="I54" s="22">
        <f>I55</f>
        <v>27.7</v>
      </c>
      <c r="J54" s="22">
        <f t="shared" si="1"/>
        <v>4717.3</v>
      </c>
      <c r="K54" s="22">
        <f>K55</f>
        <v>0</v>
      </c>
      <c r="L54" s="22">
        <f t="shared" si="2"/>
        <v>4717.3</v>
      </c>
    </row>
    <row r="55" spans="1:12" ht="56.4" hidden="1" customHeight="1" x14ac:dyDescent="0.25">
      <c r="A55" s="42" t="s">
        <v>436</v>
      </c>
      <c r="B55" s="43" t="s">
        <v>289</v>
      </c>
      <c r="C55" s="16"/>
      <c r="D55" s="16"/>
      <c r="E55" s="17"/>
      <c r="F55" s="44">
        <f>F56+F61+F64+F73</f>
        <v>4689.6000000000004</v>
      </c>
      <c r="G55" s="44">
        <f t="shared" ref="G55:H55" si="14">G56+G61+G64+G73</f>
        <v>0</v>
      </c>
      <c r="H55" s="44">
        <f t="shared" si="14"/>
        <v>4689.6000000000004</v>
      </c>
      <c r="I55" s="44">
        <f>I56+I61+I64+I73</f>
        <v>27.7</v>
      </c>
      <c r="J55" s="22">
        <f t="shared" si="1"/>
        <v>4717.3</v>
      </c>
      <c r="K55" s="44">
        <f>K56+K61+K64+K73</f>
        <v>0</v>
      </c>
      <c r="L55" s="22">
        <f t="shared" si="2"/>
        <v>4717.3</v>
      </c>
    </row>
    <row r="56" spans="1:12" ht="26.4" hidden="1" x14ac:dyDescent="0.25">
      <c r="A56" s="171" t="s">
        <v>100</v>
      </c>
      <c r="B56" s="17" t="s">
        <v>296</v>
      </c>
      <c r="C56" s="16"/>
      <c r="D56" s="16"/>
      <c r="E56" s="17"/>
      <c r="F56" s="18">
        <f t="shared" ref="F56:K59" si="15">F57</f>
        <v>1560.4</v>
      </c>
      <c r="G56" s="18">
        <f t="shared" si="15"/>
        <v>0</v>
      </c>
      <c r="H56" s="18">
        <f t="shared" si="15"/>
        <v>1560.4</v>
      </c>
      <c r="I56" s="18">
        <f t="shared" si="15"/>
        <v>0</v>
      </c>
      <c r="J56" s="18">
        <f t="shared" si="1"/>
        <v>1560.4</v>
      </c>
      <c r="K56" s="18">
        <f t="shared" si="15"/>
        <v>0</v>
      </c>
      <c r="L56" s="18">
        <f t="shared" si="2"/>
        <v>1560.4</v>
      </c>
    </row>
    <row r="57" spans="1:12" ht="18" hidden="1" customHeight="1" x14ac:dyDescent="0.25">
      <c r="A57" s="171" t="s">
        <v>273</v>
      </c>
      <c r="B57" s="17" t="s">
        <v>296</v>
      </c>
      <c r="C57" s="17" t="s">
        <v>183</v>
      </c>
      <c r="D57" s="16"/>
      <c r="E57" s="17"/>
      <c r="F57" s="18">
        <f t="shared" si="15"/>
        <v>1560.4</v>
      </c>
      <c r="G57" s="18">
        <f t="shared" si="15"/>
        <v>0</v>
      </c>
      <c r="H57" s="18">
        <f t="shared" si="15"/>
        <v>1560.4</v>
      </c>
      <c r="I57" s="18">
        <f t="shared" si="15"/>
        <v>0</v>
      </c>
      <c r="J57" s="18">
        <f t="shared" si="1"/>
        <v>1560.4</v>
      </c>
      <c r="K57" s="18">
        <f t="shared" si="15"/>
        <v>0</v>
      </c>
      <c r="L57" s="18">
        <f t="shared" si="2"/>
        <v>1560.4</v>
      </c>
    </row>
    <row r="58" spans="1:12" ht="26.4" hidden="1" x14ac:dyDescent="0.25">
      <c r="A58" s="171" t="s">
        <v>293</v>
      </c>
      <c r="B58" s="17" t="s">
        <v>296</v>
      </c>
      <c r="C58" s="17" t="s">
        <v>183</v>
      </c>
      <c r="D58" s="17" t="s">
        <v>90</v>
      </c>
      <c r="E58" s="17"/>
      <c r="F58" s="18">
        <f t="shared" si="15"/>
        <v>1560.4</v>
      </c>
      <c r="G58" s="18">
        <f t="shared" si="15"/>
        <v>0</v>
      </c>
      <c r="H58" s="18">
        <f t="shared" si="15"/>
        <v>1560.4</v>
      </c>
      <c r="I58" s="18">
        <f t="shared" si="15"/>
        <v>0</v>
      </c>
      <c r="J58" s="18">
        <f t="shared" si="1"/>
        <v>1560.4</v>
      </c>
      <c r="K58" s="18">
        <f t="shared" si="15"/>
        <v>0</v>
      </c>
      <c r="L58" s="18">
        <f t="shared" si="2"/>
        <v>1560.4</v>
      </c>
    </row>
    <row r="59" spans="1:12" ht="79.2" hidden="1" x14ac:dyDescent="0.25">
      <c r="A59" s="171" t="s">
        <v>73</v>
      </c>
      <c r="B59" s="17" t="s">
        <v>296</v>
      </c>
      <c r="C59" s="17" t="s">
        <v>183</v>
      </c>
      <c r="D59" s="17" t="s">
        <v>90</v>
      </c>
      <c r="E59" s="17">
        <v>100</v>
      </c>
      <c r="F59" s="18">
        <f t="shared" si="15"/>
        <v>1560.4</v>
      </c>
      <c r="G59" s="18">
        <f t="shared" si="15"/>
        <v>0</v>
      </c>
      <c r="H59" s="18">
        <f t="shared" si="15"/>
        <v>1560.4</v>
      </c>
      <c r="I59" s="18">
        <f t="shared" si="15"/>
        <v>0</v>
      </c>
      <c r="J59" s="18">
        <f t="shared" si="1"/>
        <v>1560.4</v>
      </c>
      <c r="K59" s="18">
        <f t="shared" si="15"/>
        <v>0</v>
      </c>
      <c r="L59" s="18">
        <f t="shared" si="2"/>
        <v>1560.4</v>
      </c>
    </row>
    <row r="60" spans="1:12" ht="26.4" hidden="1" x14ac:dyDescent="0.25">
      <c r="A60" s="171" t="s">
        <v>74</v>
      </c>
      <c r="B60" s="17" t="s">
        <v>296</v>
      </c>
      <c r="C60" s="17" t="s">
        <v>183</v>
      </c>
      <c r="D60" s="17" t="s">
        <v>90</v>
      </c>
      <c r="E60" s="17">
        <v>120</v>
      </c>
      <c r="F60" s="18">
        <v>1560.4</v>
      </c>
      <c r="G60" s="5"/>
      <c r="H60" s="18">
        <f t="shared" si="4"/>
        <v>1560.4</v>
      </c>
      <c r="I60" s="18"/>
      <c r="J60" s="18">
        <f t="shared" si="1"/>
        <v>1560.4</v>
      </c>
      <c r="K60" s="18"/>
      <c r="L60" s="18">
        <f t="shared" si="2"/>
        <v>1560.4</v>
      </c>
    </row>
    <row r="61" spans="1:12" ht="26.4" hidden="1" customHeight="1" x14ac:dyDescent="0.25">
      <c r="A61" s="171" t="s">
        <v>75</v>
      </c>
      <c r="B61" s="17" t="s">
        <v>297</v>
      </c>
      <c r="C61" s="16"/>
      <c r="D61" s="16"/>
      <c r="E61" s="17"/>
      <c r="F61" s="18">
        <f>F62</f>
        <v>0</v>
      </c>
      <c r="G61" s="5"/>
      <c r="H61" s="18">
        <f t="shared" si="4"/>
        <v>0</v>
      </c>
      <c r="I61" s="18">
        <f>I62</f>
        <v>0</v>
      </c>
      <c r="J61" s="18">
        <f t="shared" si="1"/>
        <v>0</v>
      </c>
      <c r="K61" s="18">
        <f>K62</f>
        <v>0</v>
      </c>
      <c r="L61" s="18">
        <f t="shared" si="2"/>
        <v>0</v>
      </c>
    </row>
    <row r="62" spans="1:12" ht="26.4" hidden="1" customHeight="1" x14ac:dyDescent="0.25">
      <c r="A62" s="171" t="s">
        <v>85</v>
      </c>
      <c r="B62" s="17" t="s">
        <v>297</v>
      </c>
      <c r="C62" s="17" t="s">
        <v>183</v>
      </c>
      <c r="D62" s="17" t="s">
        <v>90</v>
      </c>
      <c r="E62" s="17">
        <v>200</v>
      </c>
      <c r="F62" s="18">
        <f>F63</f>
        <v>0</v>
      </c>
      <c r="G62" s="5"/>
      <c r="H62" s="18">
        <f t="shared" si="4"/>
        <v>0</v>
      </c>
      <c r="I62" s="18">
        <f>I63</f>
        <v>0</v>
      </c>
      <c r="J62" s="18">
        <f t="shared" si="1"/>
        <v>0</v>
      </c>
      <c r="K62" s="18">
        <f>K63</f>
        <v>0</v>
      </c>
      <c r="L62" s="18">
        <f t="shared" si="2"/>
        <v>0</v>
      </c>
    </row>
    <row r="63" spans="1:12" ht="39.6" hidden="1" customHeight="1" x14ac:dyDescent="0.25">
      <c r="A63" s="171" t="s">
        <v>86</v>
      </c>
      <c r="B63" s="17" t="s">
        <v>297</v>
      </c>
      <c r="C63" s="17" t="s">
        <v>183</v>
      </c>
      <c r="D63" s="17" t="s">
        <v>90</v>
      </c>
      <c r="E63" s="17">
        <v>240</v>
      </c>
      <c r="F63" s="18"/>
      <c r="G63" s="5"/>
      <c r="H63" s="18">
        <f t="shared" si="4"/>
        <v>0</v>
      </c>
      <c r="I63" s="18"/>
      <c r="J63" s="18">
        <f t="shared" si="1"/>
        <v>0</v>
      </c>
      <c r="K63" s="18"/>
      <c r="L63" s="18">
        <f t="shared" si="2"/>
        <v>0</v>
      </c>
    </row>
    <row r="64" spans="1:12" ht="30.75" hidden="1" customHeight="1" x14ac:dyDescent="0.25">
      <c r="A64" s="171" t="s">
        <v>437</v>
      </c>
      <c r="B64" s="17" t="s">
        <v>299</v>
      </c>
      <c r="C64" s="16"/>
      <c r="D64" s="16"/>
      <c r="E64" s="17"/>
      <c r="F64" s="18">
        <f>F65</f>
        <v>3129.2000000000003</v>
      </c>
      <c r="G64" s="18">
        <f t="shared" ref="G64:H65" si="16">G65</f>
        <v>0</v>
      </c>
      <c r="H64" s="18">
        <f t="shared" si="16"/>
        <v>3129.2000000000003</v>
      </c>
      <c r="I64" s="18">
        <f>I65</f>
        <v>27.7</v>
      </c>
      <c r="J64" s="18">
        <f t="shared" si="1"/>
        <v>3156.9</v>
      </c>
      <c r="K64" s="18">
        <f>K65</f>
        <v>0</v>
      </c>
      <c r="L64" s="18">
        <f t="shared" si="2"/>
        <v>3156.9</v>
      </c>
    </row>
    <row r="65" spans="1:12" ht="16.5" hidden="1" customHeight="1" x14ac:dyDescent="0.25">
      <c r="A65" s="171" t="s">
        <v>273</v>
      </c>
      <c r="B65" s="17" t="s">
        <v>299</v>
      </c>
      <c r="C65" s="17" t="s">
        <v>183</v>
      </c>
      <c r="D65" s="16"/>
      <c r="E65" s="17"/>
      <c r="F65" s="18">
        <f>F66</f>
        <v>3129.2000000000003</v>
      </c>
      <c r="G65" s="18">
        <f t="shared" si="16"/>
        <v>0</v>
      </c>
      <c r="H65" s="18">
        <f t="shared" si="16"/>
        <v>3129.2000000000003</v>
      </c>
      <c r="I65" s="18">
        <f>I66</f>
        <v>27.7</v>
      </c>
      <c r="J65" s="18">
        <f t="shared" si="1"/>
        <v>3156.9</v>
      </c>
      <c r="K65" s="18">
        <f>K66</f>
        <v>0</v>
      </c>
      <c r="L65" s="18">
        <f t="shared" si="2"/>
        <v>3156.9</v>
      </c>
    </row>
    <row r="66" spans="1:12" ht="26.4" hidden="1" x14ac:dyDescent="0.25">
      <c r="A66" s="171" t="s">
        <v>293</v>
      </c>
      <c r="B66" s="17" t="s">
        <v>299</v>
      </c>
      <c r="C66" s="17" t="s">
        <v>183</v>
      </c>
      <c r="D66" s="17" t="s">
        <v>90</v>
      </c>
      <c r="E66" s="17"/>
      <c r="F66" s="18">
        <f>F67+F69+F71</f>
        <v>3129.2000000000003</v>
      </c>
      <c r="G66" s="18">
        <f t="shared" ref="G66:H66" si="17">G67+G69+G71</f>
        <v>0</v>
      </c>
      <c r="H66" s="18">
        <f t="shared" si="17"/>
        <v>3129.2000000000003</v>
      </c>
      <c r="I66" s="18">
        <f>I67+I69+I71</f>
        <v>27.7</v>
      </c>
      <c r="J66" s="18">
        <f t="shared" si="1"/>
        <v>3156.9</v>
      </c>
      <c r="K66" s="18">
        <f>K67+K69+K71</f>
        <v>0</v>
      </c>
      <c r="L66" s="18">
        <f t="shared" si="2"/>
        <v>3156.9</v>
      </c>
    </row>
    <row r="67" spans="1:12" ht="79.2" hidden="1" x14ac:dyDescent="0.25">
      <c r="A67" s="171" t="s">
        <v>73</v>
      </c>
      <c r="B67" s="17" t="s">
        <v>299</v>
      </c>
      <c r="C67" s="17" t="s">
        <v>183</v>
      </c>
      <c r="D67" s="17" t="s">
        <v>90</v>
      </c>
      <c r="E67" s="17">
        <v>100</v>
      </c>
      <c r="F67" s="18">
        <f>F68</f>
        <v>2234.1</v>
      </c>
      <c r="G67" s="18">
        <f t="shared" ref="G67:H67" si="18">G68</f>
        <v>0</v>
      </c>
      <c r="H67" s="18">
        <f t="shared" si="18"/>
        <v>2234.1</v>
      </c>
      <c r="I67" s="18">
        <f>I68</f>
        <v>0</v>
      </c>
      <c r="J67" s="18">
        <f t="shared" si="1"/>
        <v>2234.1</v>
      </c>
      <c r="K67" s="18">
        <f>K68</f>
        <v>0</v>
      </c>
      <c r="L67" s="18">
        <f t="shared" si="2"/>
        <v>2234.1</v>
      </c>
    </row>
    <row r="68" spans="1:12" ht="31.5" hidden="1" customHeight="1" x14ac:dyDescent="0.25">
      <c r="A68" s="171" t="s">
        <v>130</v>
      </c>
      <c r="B68" s="17" t="s">
        <v>299</v>
      </c>
      <c r="C68" s="17" t="s">
        <v>183</v>
      </c>
      <c r="D68" s="17" t="s">
        <v>90</v>
      </c>
      <c r="E68" s="17">
        <v>110</v>
      </c>
      <c r="F68" s="18">
        <v>2234.1</v>
      </c>
      <c r="G68" s="5"/>
      <c r="H68" s="18">
        <f t="shared" si="4"/>
        <v>2234.1</v>
      </c>
      <c r="I68" s="18"/>
      <c r="J68" s="18">
        <f t="shared" si="1"/>
        <v>2234.1</v>
      </c>
      <c r="K68" s="18"/>
      <c r="L68" s="18">
        <f t="shared" si="2"/>
        <v>2234.1</v>
      </c>
    </row>
    <row r="69" spans="1:12" ht="26.4" hidden="1" x14ac:dyDescent="0.25">
      <c r="A69" s="171" t="s">
        <v>85</v>
      </c>
      <c r="B69" s="17" t="s">
        <v>299</v>
      </c>
      <c r="C69" s="17" t="s">
        <v>183</v>
      </c>
      <c r="D69" s="17" t="s">
        <v>90</v>
      </c>
      <c r="E69" s="17">
        <v>200</v>
      </c>
      <c r="F69" s="18">
        <f>F70</f>
        <v>890.7</v>
      </c>
      <c r="G69" s="18">
        <f t="shared" ref="G69:H69" si="19">G70</f>
        <v>0</v>
      </c>
      <c r="H69" s="18">
        <f t="shared" si="19"/>
        <v>890.7</v>
      </c>
      <c r="I69" s="18">
        <f>I70</f>
        <v>27.7</v>
      </c>
      <c r="J69" s="18">
        <f t="shared" si="1"/>
        <v>918.40000000000009</v>
      </c>
      <c r="K69" s="18">
        <f>K70</f>
        <v>0</v>
      </c>
      <c r="L69" s="18">
        <f t="shared" si="2"/>
        <v>918.40000000000009</v>
      </c>
    </row>
    <row r="70" spans="1:12" ht="39.6" hidden="1" x14ac:dyDescent="0.25">
      <c r="A70" s="171" t="s">
        <v>86</v>
      </c>
      <c r="B70" s="17" t="s">
        <v>299</v>
      </c>
      <c r="C70" s="17" t="s">
        <v>183</v>
      </c>
      <c r="D70" s="17" t="s">
        <v>90</v>
      </c>
      <c r="E70" s="17">
        <v>240</v>
      </c>
      <c r="F70" s="18">
        <v>890.7</v>
      </c>
      <c r="G70" s="5"/>
      <c r="H70" s="18">
        <f t="shared" si="4"/>
        <v>890.7</v>
      </c>
      <c r="I70" s="18">
        <v>27.7</v>
      </c>
      <c r="J70" s="18">
        <f t="shared" si="1"/>
        <v>918.40000000000009</v>
      </c>
      <c r="K70" s="18"/>
      <c r="L70" s="18">
        <f t="shared" si="2"/>
        <v>918.40000000000009</v>
      </c>
    </row>
    <row r="71" spans="1:12" ht="18" hidden="1" customHeight="1" x14ac:dyDescent="0.25">
      <c r="A71" s="171" t="s">
        <v>87</v>
      </c>
      <c r="B71" s="17" t="s">
        <v>299</v>
      </c>
      <c r="C71" s="17" t="s">
        <v>183</v>
      </c>
      <c r="D71" s="17" t="s">
        <v>90</v>
      </c>
      <c r="E71" s="17">
        <v>800</v>
      </c>
      <c r="F71" s="18">
        <f>F72</f>
        <v>4.4000000000000004</v>
      </c>
      <c r="G71" s="18">
        <f t="shared" ref="G71:H71" si="20">G72</f>
        <v>0</v>
      </c>
      <c r="H71" s="18">
        <f t="shared" si="20"/>
        <v>4.4000000000000004</v>
      </c>
      <c r="I71" s="18">
        <f>I72</f>
        <v>0</v>
      </c>
      <c r="J71" s="18">
        <f t="shared" si="1"/>
        <v>4.4000000000000004</v>
      </c>
      <c r="K71" s="18">
        <f>K72</f>
        <v>0</v>
      </c>
      <c r="L71" s="18">
        <f t="shared" si="2"/>
        <v>4.4000000000000004</v>
      </c>
    </row>
    <row r="72" spans="1:12" ht="18" hidden="1" customHeight="1" x14ac:dyDescent="0.25">
      <c r="A72" s="171" t="s">
        <v>88</v>
      </c>
      <c r="B72" s="17" t="s">
        <v>299</v>
      </c>
      <c r="C72" s="17" t="s">
        <v>183</v>
      </c>
      <c r="D72" s="17" t="s">
        <v>90</v>
      </c>
      <c r="E72" s="17">
        <v>850</v>
      </c>
      <c r="F72" s="18">
        <v>4.4000000000000004</v>
      </c>
      <c r="G72" s="5"/>
      <c r="H72" s="18">
        <f t="shared" ref="H72:H134" si="21">F72+G72</f>
        <v>4.4000000000000004</v>
      </c>
      <c r="I72" s="18"/>
      <c r="J72" s="18">
        <f t="shared" ref="J72:J135" si="22">H72+I72</f>
        <v>4.4000000000000004</v>
      </c>
      <c r="K72" s="18"/>
      <c r="L72" s="18">
        <f t="shared" ref="L72:L135" si="23">J72+K72</f>
        <v>4.4000000000000004</v>
      </c>
    </row>
    <row r="73" spans="1:12" ht="26.4" hidden="1" customHeight="1" x14ac:dyDescent="0.25">
      <c r="A73" s="171" t="s">
        <v>290</v>
      </c>
      <c r="B73" s="17" t="s">
        <v>291</v>
      </c>
      <c r="C73" s="16"/>
      <c r="D73" s="16"/>
      <c r="E73" s="17"/>
      <c r="F73" s="18">
        <f>F74</f>
        <v>0</v>
      </c>
      <c r="G73" s="5"/>
      <c r="H73" s="18">
        <f t="shared" si="21"/>
        <v>0</v>
      </c>
      <c r="I73" s="18">
        <f>I74</f>
        <v>0</v>
      </c>
      <c r="J73" s="18">
        <f t="shared" si="22"/>
        <v>0</v>
      </c>
      <c r="K73" s="18">
        <f>K74</f>
        <v>0</v>
      </c>
      <c r="L73" s="18">
        <f t="shared" si="23"/>
        <v>0</v>
      </c>
    </row>
    <row r="74" spans="1:12" ht="13.2" hidden="1" customHeight="1" x14ac:dyDescent="0.25">
      <c r="A74" s="171" t="s">
        <v>273</v>
      </c>
      <c r="B74" s="17" t="s">
        <v>291</v>
      </c>
      <c r="C74" s="17" t="s">
        <v>183</v>
      </c>
      <c r="D74" s="16"/>
      <c r="E74" s="17"/>
      <c r="F74" s="18">
        <f>F75</f>
        <v>0</v>
      </c>
      <c r="G74" s="5"/>
      <c r="H74" s="18">
        <f t="shared" si="21"/>
        <v>0</v>
      </c>
      <c r="I74" s="18">
        <f>I75</f>
        <v>0</v>
      </c>
      <c r="J74" s="18">
        <f t="shared" si="22"/>
        <v>0</v>
      </c>
      <c r="K74" s="18">
        <f>K75</f>
        <v>0</v>
      </c>
      <c r="L74" s="18">
        <f t="shared" si="23"/>
        <v>0</v>
      </c>
    </row>
    <row r="75" spans="1:12" ht="13.2" hidden="1" customHeight="1" x14ac:dyDescent="0.25">
      <c r="A75" s="171" t="s">
        <v>274</v>
      </c>
      <c r="B75" s="17" t="s">
        <v>291</v>
      </c>
      <c r="C75" s="17" t="s">
        <v>183</v>
      </c>
      <c r="D75" s="17" t="s">
        <v>61</v>
      </c>
      <c r="E75" s="17"/>
      <c r="F75" s="18">
        <f>F76+F78</f>
        <v>0</v>
      </c>
      <c r="G75" s="5"/>
      <c r="H75" s="18">
        <f t="shared" si="21"/>
        <v>0</v>
      </c>
      <c r="I75" s="18">
        <f>I76+I78</f>
        <v>0</v>
      </c>
      <c r="J75" s="18">
        <f t="shared" si="22"/>
        <v>0</v>
      </c>
      <c r="K75" s="18">
        <f>K76+K78</f>
        <v>0</v>
      </c>
      <c r="L75" s="18">
        <f t="shared" si="23"/>
        <v>0</v>
      </c>
    </row>
    <row r="76" spans="1:12" ht="26.4" hidden="1" customHeight="1" x14ac:dyDescent="0.25">
      <c r="A76" s="171" t="s">
        <v>85</v>
      </c>
      <c r="B76" s="17" t="s">
        <v>291</v>
      </c>
      <c r="C76" s="17" t="s">
        <v>183</v>
      </c>
      <c r="D76" s="17" t="s">
        <v>61</v>
      </c>
      <c r="E76" s="17">
        <v>200</v>
      </c>
      <c r="F76" s="18">
        <f>F77</f>
        <v>0</v>
      </c>
      <c r="G76" s="5"/>
      <c r="H76" s="18">
        <f t="shared" si="21"/>
        <v>0</v>
      </c>
      <c r="I76" s="18">
        <f>I77</f>
        <v>0</v>
      </c>
      <c r="J76" s="18">
        <f t="shared" si="22"/>
        <v>0</v>
      </c>
      <c r="K76" s="18">
        <f>K77</f>
        <v>0</v>
      </c>
      <c r="L76" s="18">
        <f t="shared" si="23"/>
        <v>0</v>
      </c>
    </row>
    <row r="77" spans="1:12" ht="39.6" hidden="1" customHeight="1" x14ac:dyDescent="0.25">
      <c r="A77" s="171" t="s">
        <v>86</v>
      </c>
      <c r="B77" s="17" t="s">
        <v>291</v>
      </c>
      <c r="C77" s="17" t="s">
        <v>183</v>
      </c>
      <c r="D77" s="17" t="s">
        <v>61</v>
      </c>
      <c r="E77" s="17">
        <v>240</v>
      </c>
      <c r="F77" s="18"/>
      <c r="G77" s="5"/>
      <c r="H77" s="18">
        <f t="shared" si="21"/>
        <v>0</v>
      </c>
      <c r="I77" s="18"/>
      <c r="J77" s="18">
        <f t="shared" si="22"/>
        <v>0</v>
      </c>
      <c r="K77" s="18"/>
      <c r="L77" s="18">
        <f t="shared" si="23"/>
        <v>0</v>
      </c>
    </row>
    <row r="78" spans="1:12" ht="13.2" hidden="1" customHeight="1" x14ac:dyDescent="0.25">
      <c r="A78" s="171" t="s">
        <v>87</v>
      </c>
      <c r="B78" s="17" t="s">
        <v>291</v>
      </c>
      <c r="C78" s="17" t="s">
        <v>183</v>
      </c>
      <c r="D78" s="17" t="s">
        <v>61</v>
      </c>
      <c r="E78" s="17">
        <v>800</v>
      </c>
      <c r="F78" s="18">
        <f>F79</f>
        <v>0</v>
      </c>
      <c r="G78" s="5"/>
      <c r="H78" s="18">
        <f t="shared" si="21"/>
        <v>0</v>
      </c>
      <c r="I78" s="18">
        <f>I79</f>
        <v>0</v>
      </c>
      <c r="J78" s="18">
        <f t="shared" si="22"/>
        <v>0</v>
      </c>
      <c r="K78" s="18">
        <f>K79</f>
        <v>0</v>
      </c>
      <c r="L78" s="18">
        <f t="shared" si="23"/>
        <v>0</v>
      </c>
    </row>
    <row r="79" spans="1:12" ht="13.2" hidden="1" customHeight="1" x14ac:dyDescent="0.25">
      <c r="A79" s="171" t="s">
        <v>88</v>
      </c>
      <c r="B79" s="17" t="s">
        <v>291</v>
      </c>
      <c r="C79" s="17" t="s">
        <v>183</v>
      </c>
      <c r="D79" s="17" t="s">
        <v>61</v>
      </c>
      <c r="E79" s="17">
        <v>850</v>
      </c>
      <c r="F79" s="18"/>
      <c r="G79" s="5"/>
      <c r="H79" s="18">
        <f t="shared" si="21"/>
        <v>0</v>
      </c>
      <c r="I79" s="18"/>
      <c r="J79" s="18">
        <f t="shared" si="22"/>
        <v>0</v>
      </c>
      <c r="K79" s="18"/>
      <c r="L79" s="18">
        <f t="shared" si="23"/>
        <v>0</v>
      </c>
    </row>
    <row r="80" spans="1:12" ht="52.8" hidden="1" x14ac:dyDescent="0.25">
      <c r="A80" s="42" t="s">
        <v>698</v>
      </c>
      <c r="B80" s="32" t="s">
        <v>159</v>
      </c>
      <c r="C80" s="16"/>
      <c r="D80" s="16"/>
      <c r="E80" s="17"/>
      <c r="F80" s="22">
        <f>F81+F88</f>
        <v>1242.7</v>
      </c>
      <c r="G80" s="22">
        <f t="shared" ref="G80:H80" si="24">G81+G88</f>
        <v>0</v>
      </c>
      <c r="H80" s="22">
        <f t="shared" si="24"/>
        <v>1242.7</v>
      </c>
      <c r="I80" s="22">
        <f>I81+I88</f>
        <v>0</v>
      </c>
      <c r="J80" s="22">
        <f t="shared" si="22"/>
        <v>1242.7</v>
      </c>
      <c r="K80" s="22">
        <f>K81+K88</f>
        <v>0</v>
      </c>
      <c r="L80" s="22">
        <f t="shared" si="23"/>
        <v>1242.7</v>
      </c>
    </row>
    <row r="81" spans="1:12" ht="55.2" hidden="1" customHeight="1" x14ac:dyDescent="0.25">
      <c r="A81" s="42" t="s">
        <v>438</v>
      </c>
      <c r="B81" s="32" t="s">
        <v>161</v>
      </c>
      <c r="C81" s="16"/>
      <c r="D81" s="16"/>
      <c r="E81" s="17"/>
      <c r="F81" s="22">
        <f t="shared" ref="F81:K86" si="25">F82</f>
        <v>1222.7</v>
      </c>
      <c r="G81" s="22">
        <f t="shared" si="25"/>
        <v>0</v>
      </c>
      <c r="H81" s="22">
        <f t="shared" si="25"/>
        <v>1222.7</v>
      </c>
      <c r="I81" s="22">
        <f t="shared" si="25"/>
        <v>0</v>
      </c>
      <c r="J81" s="22">
        <f t="shared" si="22"/>
        <v>1222.7</v>
      </c>
      <c r="K81" s="22">
        <f t="shared" si="25"/>
        <v>0</v>
      </c>
      <c r="L81" s="22">
        <f t="shared" si="23"/>
        <v>1222.7</v>
      </c>
    </row>
    <row r="82" spans="1:12" ht="53.4" hidden="1" customHeight="1" x14ac:dyDescent="0.25">
      <c r="A82" s="171" t="s">
        <v>162</v>
      </c>
      <c r="B82" s="17" t="s">
        <v>439</v>
      </c>
      <c r="C82" s="16"/>
      <c r="D82" s="16"/>
      <c r="E82" s="17"/>
      <c r="F82" s="18">
        <f t="shared" si="25"/>
        <v>1222.7</v>
      </c>
      <c r="G82" s="18">
        <f t="shared" si="25"/>
        <v>0</v>
      </c>
      <c r="H82" s="18">
        <f t="shared" si="25"/>
        <v>1222.7</v>
      </c>
      <c r="I82" s="18">
        <f t="shared" si="25"/>
        <v>0</v>
      </c>
      <c r="J82" s="18">
        <f t="shared" si="22"/>
        <v>1222.7</v>
      </c>
      <c r="K82" s="18">
        <f t="shared" si="25"/>
        <v>0</v>
      </c>
      <c r="L82" s="18">
        <f t="shared" si="23"/>
        <v>1222.7</v>
      </c>
    </row>
    <row r="83" spans="1:12" ht="52.8" hidden="1" x14ac:dyDescent="0.25">
      <c r="A83" s="171" t="s">
        <v>164</v>
      </c>
      <c r="B83" s="17" t="s">
        <v>165</v>
      </c>
      <c r="C83" s="16"/>
      <c r="D83" s="16"/>
      <c r="E83" s="17"/>
      <c r="F83" s="18">
        <f t="shared" si="25"/>
        <v>1222.7</v>
      </c>
      <c r="G83" s="18">
        <f t="shared" si="25"/>
        <v>0</v>
      </c>
      <c r="H83" s="18">
        <f t="shared" si="25"/>
        <v>1222.7</v>
      </c>
      <c r="I83" s="18">
        <f t="shared" si="25"/>
        <v>0</v>
      </c>
      <c r="J83" s="18">
        <f t="shared" si="22"/>
        <v>1222.7</v>
      </c>
      <c r="K83" s="18">
        <f t="shared" si="25"/>
        <v>0</v>
      </c>
      <c r="L83" s="18">
        <f t="shared" si="23"/>
        <v>1222.7</v>
      </c>
    </row>
    <row r="84" spans="1:12" ht="26.4" hidden="1" x14ac:dyDescent="0.25">
      <c r="A84" s="171" t="s">
        <v>138</v>
      </c>
      <c r="B84" s="17" t="s">
        <v>165</v>
      </c>
      <c r="C84" s="17" t="s">
        <v>78</v>
      </c>
      <c r="D84" s="16"/>
      <c r="E84" s="17"/>
      <c r="F84" s="18">
        <f t="shared" si="25"/>
        <v>1222.7</v>
      </c>
      <c r="G84" s="18">
        <f t="shared" si="25"/>
        <v>0</v>
      </c>
      <c r="H84" s="18">
        <f t="shared" si="25"/>
        <v>1222.7</v>
      </c>
      <c r="I84" s="18">
        <f t="shared" si="25"/>
        <v>0</v>
      </c>
      <c r="J84" s="18">
        <f t="shared" si="22"/>
        <v>1222.7</v>
      </c>
      <c r="K84" s="18">
        <f t="shared" si="25"/>
        <v>0</v>
      </c>
      <c r="L84" s="18">
        <f t="shared" si="23"/>
        <v>1222.7</v>
      </c>
    </row>
    <row r="85" spans="1:12" ht="39.6" hidden="1" x14ac:dyDescent="0.25">
      <c r="A85" s="171" t="s">
        <v>157</v>
      </c>
      <c r="B85" s="17" t="s">
        <v>165</v>
      </c>
      <c r="C85" s="17" t="s">
        <v>78</v>
      </c>
      <c r="D85" s="17">
        <v>14</v>
      </c>
      <c r="E85" s="17"/>
      <c r="F85" s="18">
        <f t="shared" si="25"/>
        <v>1222.7</v>
      </c>
      <c r="G85" s="18">
        <f t="shared" si="25"/>
        <v>0</v>
      </c>
      <c r="H85" s="18">
        <f t="shared" si="25"/>
        <v>1222.7</v>
      </c>
      <c r="I85" s="18">
        <f t="shared" si="25"/>
        <v>0</v>
      </c>
      <c r="J85" s="18">
        <f t="shared" si="22"/>
        <v>1222.7</v>
      </c>
      <c r="K85" s="18">
        <f t="shared" si="25"/>
        <v>0</v>
      </c>
      <c r="L85" s="18">
        <f t="shared" si="23"/>
        <v>1222.7</v>
      </c>
    </row>
    <row r="86" spans="1:12" ht="39.6" hidden="1" x14ac:dyDescent="0.25">
      <c r="A86" s="171" t="s">
        <v>166</v>
      </c>
      <c r="B86" s="17" t="s">
        <v>165</v>
      </c>
      <c r="C86" s="17" t="s">
        <v>78</v>
      </c>
      <c r="D86" s="17">
        <v>14</v>
      </c>
      <c r="E86" s="17">
        <v>600</v>
      </c>
      <c r="F86" s="18">
        <f t="shared" si="25"/>
        <v>1222.7</v>
      </c>
      <c r="G86" s="18">
        <f t="shared" si="25"/>
        <v>0</v>
      </c>
      <c r="H86" s="18">
        <f t="shared" si="25"/>
        <v>1222.7</v>
      </c>
      <c r="I86" s="18">
        <f t="shared" si="25"/>
        <v>0</v>
      </c>
      <c r="J86" s="18">
        <f t="shared" si="22"/>
        <v>1222.7</v>
      </c>
      <c r="K86" s="18">
        <f t="shared" si="25"/>
        <v>0</v>
      </c>
      <c r="L86" s="18">
        <f t="shared" si="23"/>
        <v>1222.7</v>
      </c>
    </row>
    <row r="87" spans="1:12" ht="15.75" hidden="1" customHeight="1" x14ac:dyDescent="0.25">
      <c r="A87" s="171" t="s">
        <v>174</v>
      </c>
      <c r="B87" s="17" t="s">
        <v>165</v>
      </c>
      <c r="C87" s="17" t="s">
        <v>78</v>
      </c>
      <c r="D87" s="17">
        <v>14</v>
      </c>
      <c r="E87" s="17">
        <v>610</v>
      </c>
      <c r="F87" s="18">
        <v>1222.7</v>
      </c>
      <c r="G87" s="5"/>
      <c r="H87" s="18">
        <f t="shared" si="21"/>
        <v>1222.7</v>
      </c>
      <c r="I87" s="18"/>
      <c r="J87" s="18">
        <f t="shared" si="22"/>
        <v>1222.7</v>
      </c>
      <c r="K87" s="18"/>
      <c r="L87" s="18">
        <f t="shared" si="23"/>
        <v>1222.7</v>
      </c>
    </row>
    <row r="88" spans="1:12" ht="55.2" hidden="1" customHeight="1" x14ac:dyDescent="0.25">
      <c r="A88" s="42" t="s">
        <v>759</v>
      </c>
      <c r="B88" s="32" t="s">
        <v>481</v>
      </c>
      <c r="C88" s="16"/>
      <c r="D88" s="16"/>
      <c r="E88" s="17"/>
      <c r="F88" s="18">
        <f t="shared" ref="F88:K93" si="26">F89</f>
        <v>20</v>
      </c>
      <c r="G88" s="18">
        <f t="shared" si="26"/>
        <v>0</v>
      </c>
      <c r="H88" s="18">
        <f t="shared" si="26"/>
        <v>20</v>
      </c>
      <c r="I88" s="18">
        <f t="shared" si="26"/>
        <v>0</v>
      </c>
      <c r="J88" s="22">
        <f t="shared" si="22"/>
        <v>20</v>
      </c>
      <c r="K88" s="18">
        <f t="shared" si="26"/>
        <v>0</v>
      </c>
      <c r="L88" s="22">
        <f t="shared" si="23"/>
        <v>20</v>
      </c>
    </row>
    <row r="89" spans="1:12" ht="26.4" hidden="1" x14ac:dyDescent="0.25">
      <c r="A89" s="171" t="s">
        <v>478</v>
      </c>
      <c r="B89" s="17" t="s">
        <v>496</v>
      </c>
      <c r="C89" s="16"/>
      <c r="D89" s="16"/>
      <c r="E89" s="17"/>
      <c r="F89" s="18">
        <f t="shared" si="26"/>
        <v>20</v>
      </c>
      <c r="G89" s="18">
        <f t="shared" si="26"/>
        <v>0</v>
      </c>
      <c r="H89" s="18">
        <f t="shared" si="26"/>
        <v>20</v>
      </c>
      <c r="I89" s="18">
        <f t="shared" si="26"/>
        <v>0</v>
      </c>
      <c r="J89" s="18">
        <f t="shared" si="22"/>
        <v>20</v>
      </c>
      <c r="K89" s="18">
        <f t="shared" si="26"/>
        <v>0</v>
      </c>
      <c r="L89" s="18">
        <f t="shared" si="23"/>
        <v>20</v>
      </c>
    </row>
    <row r="90" spans="1:12" ht="39.6" hidden="1" x14ac:dyDescent="0.25">
      <c r="A90" s="171" t="s">
        <v>497</v>
      </c>
      <c r="B90" s="17" t="s">
        <v>483</v>
      </c>
      <c r="C90" s="16"/>
      <c r="D90" s="16"/>
      <c r="E90" s="17"/>
      <c r="F90" s="18">
        <f t="shared" si="26"/>
        <v>20</v>
      </c>
      <c r="G90" s="18">
        <f t="shared" si="26"/>
        <v>0</v>
      </c>
      <c r="H90" s="18">
        <f t="shared" si="26"/>
        <v>20</v>
      </c>
      <c r="I90" s="18">
        <f t="shared" si="26"/>
        <v>0</v>
      </c>
      <c r="J90" s="18">
        <f t="shared" si="22"/>
        <v>20</v>
      </c>
      <c r="K90" s="18">
        <f t="shared" si="26"/>
        <v>0</v>
      </c>
      <c r="L90" s="18">
        <f t="shared" si="23"/>
        <v>20</v>
      </c>
    </row>
    <row r="91" spans="1:12" ht="26.4" hidden="1" x14ac:dyDescent="0.25">
      <c r="A91" s="171" t="s">
        <v>138</v>
      </c>
      <c r="B91" s="17" t="s">
        <v>483</v>
      </c>
      <c r="C91" s="17" t="s">
        <v>78</v>
      </c>
      <c r="D91" s="16"/>
      <c r="E91" s="17"/>
      <c r="F91" s="18">
        <f t="shared" si="26"/>
        <v>20</v>
      </c>
      <c r="G91" s="18">
        <f t="shared" si="26"/>
        <v>0</v>
      </c>
      <c r="H91" s="18">
        <f t="shared" si="26"/>
        <v>20</v>
      </c>
      <c r="I91" s="18">
        <f t="shared" si="26"/>
        <v>0</v>
      </c>
      <c r="J91" s="18">
        <f t="shared" si="22"/>
        <v>20</v>
      </c>
      <c r="K91" s="18">
        <f t="shared" si="26"/>
        <v>0</v>
      </c>
      <c r="L91" s="18">
        <f t="shared" si="23"/>
        <v>20</v>
      </c>
    </row>
    <row r="92" spans="1:12" ht="39.6" hidden="1" x14ac:dyDescent="0.25">
      <c r="A92" s="171" t="s">
        <v>157</v>
      </c>
      <c r="B92" s="17" t="s">
        <v>483</v>
      </c>
      <c r="C92" s="17" t="s">
        <v>78</v>
      </c>
      <c r="D92" s="17">
        <v>14</v>
      </c>
      <c r="E92" s="17"/>
      <c r="F92" s="18">
        <f t="shared" si="26"/>
        <v>20</v>
      </c>
      <c r="G92" s="18">
        <f t="shared" si="26"/>
        <v>0</v>
      </c>
      <c r="H92" s="18">
        <f t="shared" si="26"/>
        <v>20</v>
      </c>
      <c r="I92" s="18">
        <f t="shared" si="26"/>
        <v>0</v>
      </c>
      <c r="J92" s="18">
        <f t="shared" si="22"/>
        <v>20</v>
      </c>
      <c r="K92" s="18">
        <f t="shared" si="26"/>
        <v>0</v>
      </c>
      <c r="L92" s="18">
        <f t="shared" si="23"/>
        <v>20</v>
      </c>
    </row>
    <row r="93" spans="1:12" ht="26.4" hidden="1" x14ac:dyDescent="0.25">
      <c r="A93" s="171" t="s">
        <v>85</v>
      </c>
      <c r="B93" s="17" t="s">
        <v>483</v>
      </c>
      <c r="C93" s="17" t="s">
        <v>78</v>
      </c>
      <c r="D93" s="17">
        <v>14</v>
      </c>
      <c r="E93" s="17" t="s">
        <v>480</v>
      </c>
      <c r="F93" s="18">
        <f t="shared" si="26"/>
        <v>20</v>
      </c>
      <c r="G93" s="18">
        <f t="shared" si="26"/>
        <v>0</v>
      </c>
      <c r="H93" s="18">
        <f t="shared" si="26"/>
        <v>20</v>
      </c>
      <c r="I93" s="18">
        <f t="shared" si="26"/>
        <v>0</v>
      </c>
      <c r="J93" s="18">
        <f t="shared" si="22"/>
        <v>20</v>
      </c>
      <c r="K93" s="18">
        <f t="shared" si="26"/>
        <v>0</v>
      </c>
      <c r="L93" s="18">
        <f t="shared" si="23"/>
        <v>20</v>
      </c>
    </row>
    <row r="94" spans="1:12" ht="39.6" hidden="1" x14ac:dyDescent="0.25">
      <c r="A94" s="171" t="s">
        <v>86</v>
      </c>
      <c r="B94" s="17" t="s">
        <v>483</v>
      </c>
      <c r="C94" s="17" t="s">
        <v>78</v>
      </c>
      <c r="D94" s="17">
        <v>14</v>
      </c>
      <c r="E94" s="17" t="s">
        <v>476</v>
      </c>
      <c r="F94" s="18">
        <v>20</v>
      </c>
      <c r="G94" s="5"/>
      <c r="H94" s="18">
        <f t="shared" si="21"/>
        <v>20</v>
      </c>
      <c r="I94" s="18"/>
      <c r="J94" s="18">
        <f t="shared" si="22"/>
        <v>20</v>
      </c>
      <c r="K94" s="18"/>
      <c r="L94" s="18">
        <f t="shared" si="23"/>
        <v>20</v>
      </c>
    </row>
    <row r="95" spans="1:12" ht="44.4" customHeight="1" x14ac:dyDescent="0.25">
      <c r="A95" s="42" t="s">
        <v>688</v>
      </c>
      <c r="B95" s="32" t="s">
        <v>212</v>
      </c>
      <c r="C95" s="16"/>
      <c r="D95" s="16"/>
      <c r="E95" s="17"/>
      <c r="F95" s="22">
        <f>F96+F108+F135+F142+F160+F187+F194+F201+F221</f>
        <v>1068901.8999999999</v>
      </c>
      <c r="G95" s="22">
        <f>G96+G108+G135+G142+G160+G187+G194+G201+G221</f>
        <v>65192.999999999993</v>
      </c>
      <c r="H95" s="22">
        <f>H96+H108+H135+H142+H160+H187+H194+H201+H221</f>
        <v>1134094.8999999999</v>
      </c>
      <c r="I95" s="22">
        <f>I96+I108+I135+I142+I160+I187+I194+I201+I221</f>
        <v>29843.8</v>
      </c>
      <c r="J95" s="22">
        <f t="shared" si="22"/>
        <v>1163938.7</v>
      </c>
      <c r="K95" s="22">
        <f>K96+K108+K135+K142+K160+K187+K194+K201+K221</f>
        <v>-720.40000000000009</v>
      </c>
      <c r="L95" s="22">
        <f t="shared" si="23"/>
        <v>1163218.3</v>
      </c>
    </row>
    <row r="96" spans="1:12" ht="29.4" customHeight="1" x14ac:dyDescent="0.25">
      <c r="A96" s="42" t="s">
        <v>409</v>
      </c>
      <c r="B96" s="32" t="s">
        <v>223</v>
      </c>
      <c r="C96" s="16"/>
      <c r="D96" s="16"/>
      <c r="E96" s="17"/>
      <c r="F96" s="22">
        <f>F97</f>
        <v>293948</v>
      </c>
      <c r="G96" s="22">
        <f t="shared" ref="G96:H96" si="27">G97</f>
        <v>24441.599999999999</v>
      </c>
      <c r="H96" s="22">
        <f t="shared" si="27"/>
        <v>318389.59999999998</v>
      </c>
      <c r="I96" s="22">
        <f>I97</f>
        <v>2978.1</v>
      </c>
      <c r="J96" s="22">
        <f t="shared" si="22"/>
        <v>321367.69999999995</v>
      </c>
      <c r="K96" s="22">
        <f>K97</f>
        <v>2279.6</v>
      </c>
      <c r="L96" s="22">
        <f t="shared" si="23"/>
        <v>323647.29999999993</v>
      </c>
    </row>
    <row r="97" spans="1:12" ht="67.8" customHeight="1" x14ac:dyDescent="0.25">
      <c r="A97" s="171" t="s">
        <v>224</v>
      </c>
      <c r="B97" s="17" t="s">
        <v>225</v>
      </c>
      <c r="C97" s="16"/>
      <c r="D97" s="16"/>
      <c r="E97" s="17"/>
      <c r="F97" s="18">
        <f>F98+F103</f>
        <v>293948</v>
      </c>
      <c r="G97" s="18">
        <f t="shared" ref="G97:H97" si="28">G98+G103</f>
        <v>24441.599999999999</v>
      </c>
      <c r="H97" s="18">
        <f t="shared" si="28"/>
        <v>318389.59999999998</v>
      </c>
      <c r="I97" s="18">
        <f>I98+I103</f>
        <v>2978.1</v>
      </c>
      <c r="J97" s="18">
        <f t="shared" si="22"/>
        <v>321367.69999999995</v>
      </c>
      <c r="K97" s="18">
        <f>K98+K103</f>
        <v>2279.6</v>
      </c>
      <c r="L97" s="18">
        <f t="shared" si="23"/>
        <v>323647.29999999993</v>
      </c>
    </row>
    <row r="98" spans="1:12" ht="52.8" hidden="1" x14ac:dyDescent="0.25">
      <c r="A98" s="171" t="s">
        <v>440</v>
      </c>
      <c r="B98" s="17" t="s">
        <v>227</v>
      </c>
      <c r="C98" s="16"/>
      <c r="D98" s="16"/>
      <c r="E98" s="17"/>
      <c r="F98" s="18">
        <f t="shared" ref="F98:K101" si="29">F99</f>
        <v>188222</v>
      </c>
      <c r="G98" s="18">
        <f t="shared" si="29"/>
        <v>19184.8</v>
      </c>
      <c r="H98" s="18">
        <f t="shared" si="29"/>
        <v>207406.8</v>
      </c>
      <c r="I98" s="18">
        <f t="shared" si="29"/>
        <v>0</v>
      </c>
      <c r="J98" s="18">
        <f t="shared" si="22"/>
        <v>207406.8</v>
      </c>
      <c r="K98" s="18">
        <f t="shared" si="29"/>
        <v>0</v>
      </c>
      <c r="L98" s="18">
        <f t="shared" si="23"/>
        <v>207406.8</v>
      </c>
    </row>
    <row r="99" spans="1:12" ht="15.75" hidden="1" customHeight="1" x14ac:dyDescent="0.25">
      <c r="A99" s="171" t="s">
        <v>220</v>
      </c>
      <c r="B99" s="17" t="s">
        <v>227</v>
      </c>
      <c r="C99" s="17" t="s">
        <v>108</v>
      </c>
      <c r="D99" s="16"/>
      <c r="E99" s="17"/>
      <c r="F99" s="18">
        <f t="shared" si="29"/>
        <v>188222</v>
      </c>
      <c r="G99" s="18">
        <f t="shared" si="29"/>
        <v>19184.8</v>
      </c>
      <c r="H99" s="18">
        <f t="shared" si="29"/>
        <v>207406.8</v>
      </c>
      <c r="I99" s="18">
        <f t="shared" si="29"/>
        <v>0</v>
      </c>
      <c r="J99" s="18">
        <f t="shared" si="22"/>
        <v>207406.8</v>
      </c>
      <c r="K99" s="18">
        <f t="shared" si="29"/>
        <v>0</v>
      </c>
      <c r="L99" s="18">
        <f t="shared" si="23"/>
        <v>207406.8</v>
      </c>
    </row>
    <row r="100" spans="1:12" ht="15.75" hidden="1" customHeight="1" x14ac:dyDescent="0.25">
      <c r="A100" s="171" t="s">
        <v>221</v>
      </c>
      <c r="B100" s="17" t="s">
        <v>227</v>
      </c>
      <c r="C100" s="17" t="s">
        <v>108</v>
      </c>
      <c r="D100" s="17" t="s">
        <v>61</v>
      </c>
      <c r="E100" s="17"/>
      <c r="F100" s="18">
        <f t="shared" si="29"/>
        <v>188222</v>
      </c>
      <c r="G100" s="18">
        <f t="shared" si="29"/>
        <v>19184.8</v>
      </c>
      <c r="H100" s="18">
        <f t="shared" si="29"/>
        <v>207406.8</v>
      </c>
      <c r="I100" s="18">
        <f t="shared" si="29"/>
        <v>0</v>
      </c>
      <c r="J100" s="18">
        <f t="shared" si="22"/>
        <v>207406.8</v>
      </c>
      <c r="K100" s="18">
        <f t="shared" si="29"/>
        <v>0</v>
      </c>
      <c r="L100" s="18">
        <f t="shared" si="23"/>
        <v>207406.8</v>
      </c>
    </row>
    <row r="101" spans="1:12" ht="39.6" hidden="1" x14ac:dyDescent="0.25">
      <c r="A101" s="171" t="s">
        <v>166</v>
      </c>
      <c r="B101" s="17" t="s">
        <v>227</v>
      </c>
      <c r="C101" s="17" t="s">
        <v>108</v>
      </c>
      <c r="D101" s="17" t="s">
        <v>61</v>
      </c>
      <c r="E101" s="17">
        <v>600</v>
      </c>
      <c r="F101" s="18">
        <f t="shared" si="29"/>
        <v>188222</v>
      </c>
      <c r="G101" s="18">
        <f t="shared" si="29"/>
        <v>19184.8</v>
      </c>
      <c r="H101" s="18">
        <f t="shared" si="29"/>
        <v>207406.8</v>
      </c>
      <c r="I101" s="18">
        <f t="shared" si="29"/>
        <v>0</v>
      </c>
      <c r="J101" s="18">
        <f t="shared" si="22"/>
        <v>207406.8</v>
      </c>
      <c r="K101" s="18">
        <f t="shared" si="29"/>
        <v>0</v>
      </c>
      <c r="L101" s="18">
        <f t="shared" si="23"/>
        <v>207406.8</v>
      </c>
    </row>
    <row r="102" spans="1:12" ht="17.25" hidden="1" customHeight="1" x14ac:dyDescent="0.25">
      <c r="A102" s="171" t="s">
        <v>174</v>
      </c>
      <c r="B102" s="17" t="s">
        <v>227</v>
      </c>
      <c r="C102" s="17" t="s">
        <v>108</v>
      </c>
      <c r="D102" s="17" t="s">
        <v>61</v>
      </c>
      <c r="E102" s="17">
        <v>610</v>
      </c>
      <c r="F102" s="18">
        <v>188222</v>
      </c>
      <c r="G102" s="18">
        <v>19184.8</v>
      </c>
      <c r="H102" s="18">
        <f t="shared" si="21"/>
        <v>207406.8</v>
      </c>
      <c r="I102" s="18"/>
      <c r="J102" s="18">
        <f t="shared" si="22"/>
        <v>207406.8</v>
      </c>
      <c r="K102" s="18"/>
      <c r="L102" s="18">
        <f t="shared" si="23"/>
        <v>207406.8</v>
      </c>
    </row>
    <row r="103" spans="1:12" ht="39.6" x14ac:dyDescent="0.25">
      <c r="A103" s="171" t="s">
        <v>441</v>
      </c>
      <c r="B103" s="17" t="s">
        <v>229</v>
      </c>
      <c r="C103" s="16"/>
      <c r="D103" s="16"/>
      <c r="E103" s="17"/>
      <c r="F103" s="18">
        <f t="shared" ref="F103:K106" si="30">F104</f>
        <v>105726</v>
      </c>
      <c r="G103" s="18">
        <f t="shared" si="30"/>
        <v>5256.8</v>
      </c>
      <c r="H103" s="18">
        <f t="shared" si="30"/>
        <v>110982.8</v>
      </c>
      <c r="I103" s="18">
        <f t="shared" si="30"/>
        <v>2978.1</v>
      </c>
      <c r="J103" s="18">
        <f t="shared" si="22"/>
        <v>113960.90000000001</v>
      </c>
      <c r="K103" s="18">
        <f t="shared" si="30"/>
        <v>2279.6</v>
      </c>
      <c r="L103" s="18">
        <f t="shared" si="23"/>
        <v>116240.50000000001</v>
      </c>
    </row>
    <row r="104" spans="1:12" ht="16.5" customHeight="1" x14ac:dyDescent="0.25">
      <c r="A104" s="171" t="s">
        <v>220</v>
      </c>
      <c r="B104" s="17" t="s">
        <v>229</v>
      </c>
      <c r="C104" s="17" t="s">
        <v>108</v>
      </c>
      <c r="D104" s="16"/>
      <c r="E104" s="17"/>
      <c r="F104" s="18">
        <f t="shared" si="30"/>
        <v>105726</v>
      </c>
      <c r="G104" s="18">
        <f t="shared" si="30"/>
        <v>5256.8</v>
      </c>
      <c r="H104" s="18">
        <f t="shared" si="30"/>
        <v>110982.8</v>
      </c>
      <c r="I104" s="18">
        <f t="shared" si="30"/>
        <v>2978.1</v>
      </c>
      <c r="J104" s="18">
        <f t="shared" si="22"/>
        <v>113960.90000000001</v>
      </c>
      <c r="K104" s="18">
        <f t="shared" si="30"/>
        <v>2279.6</v>
      </c>
      <c r="L104" s="18">
        <f t="shared" si="23"/>
        <v>116240.50000000001</v>
      </c>
    </row>
    <row r="105" spans="1:12" ht="16.5" customHeight="1" x14ac:dyDescent="0.25">
      <c r="A105" s="171" t="s">
        <v>221</v>
      </c>
      <c r="B105" s="17" t="s">
        <v>229</v>
      </c>
      <c r="C105" s="17" t="s">
        <v>108</v>
      </c>
      <c r="D105" s="17" t="s">
        <v>61</v>
      </c>
      <c r="E105" s="17"/>
      <c r="F105" s="18">
        <f t="shared" si="30"/>
        <v>105726</v>
      </c>
      <c r="G105" s="18">
        <f t="shared" si="30"/>
        <v>5256.8</v>
      </c>
      <c r="H105" s="18">
        <f t="shared" si="30"/>
        <v>110982.8</v>
      </c>
      <c r="I105" s="18">
        <f t="shared" si="30"/>
        <v>2978.1</v>
      </c>
      <c r="J105" s="18">
        <f t="shared" si="22"/>
        <v>113960.90000000001</v>
      </c>
      <c r="K105" s="18">
        <f t="shared" si="30"/>
        <v>2279.6</v>
      </c>
      <c r="L105" s="18">
        <f t="shared" si="23"/>
        <v>116240.50000000001</v>
      </c>
    </row>
    <row r="106" spans="1:12" ht="39.6" x14ac:dyDescent="0.25">
      <c r="A106" s="171" t="s">
        <v>166</v>
      </c>
      <c r="B106" s="17" t="s">
        <v>229</v>
      </c>
      <c r="C106" s="17" t="s">
        <v>108</v>
      </c>
      <c r="D106" s="17" t="s">
        <v>61</v>
      </c>
      <c r="E106" s="17">
        <v>600</v>
      </c>
      <c r="F106" s="18">
        <f t="shared" si="30"/>
        <v>105726</v>
      </c>
      <c r="G106" s="18">
        <f t="shared" si="30"/>
        <v>5256.8</v>
      </c>
      <c r="H106" s="18">
        <f t="shared" si="30"/>
        <v>110982.8</v>
      </c>
      <c r="I106" s="18">
        <f t="shared" si="30"/>
        <v>2978.1</v>
      </c>
      <c r="J106" s="18">
        <f t="shared" si="22"/>
        <v>113960.90000000001</v>
      </c>
      <c r="K106" s="18">
        <f t="shared" si="30"/>
        <v>2279.6</v>
      </c>
      <c r="L106" s="18">
        <f t="shared" si="23"/>
        <v>116240.50000000001</v>
      </c>
    </row>
    <row r="107" spans="1:12" ht="18" customHeight="1" x14ac:dyDescent="0.25">
      <c r="A107" s="171" t="s">
        <v>174</v>
      </c>
      <c r="B107" s="17" t="s">
        <v>229</v>
      </c>
      <c r="C107" s="17" t="s">
        <v>108</v>
      </c>
      <c r="D107" s="17" t="s">
        <v>61</v>
      </c>
      <c r="E107" s="17">
        <v>610</v>
      </c>
      <c r="F107" s="18">
        <v>105726</v>
      </c>
      <c r="G107" s="18">
        <f>5586.5-329.7</f>
        <v>5256.8</v>
      </c>
      <c r="H107" s="18">
        <f t="shared" si="21"/>
        <v>110982.8</v>
      </c>
      <c r="I107" s="18">
        <v>2978.1</v>
      </c>
      <c r="J107" s="18">
        <f t="shared" si="22"/>
        <v>113960.90000000001</v>
      </c>
      <c r="K107" s="18">
        <v>2279.6</v>
      </c>
      <c r="L107" s="18">
        <f t="shared" si="23"/>
        <v>116240.50000000001</v>
      </c>
    </row>
    <row r="108" spans="1:12" ht="27.75" hidden="1" customHeight="1" x14ac:dyDescent="0.25">
      <c r="A108" s="42" t="s">
        <v>908</v>
      </c>
      <c r="B108" s="32" t="s">
        <v>245</v>
      </c>
      <c r="C108" s="16"/>
      <c r="D108" s="16"/>
      <c r="E108" s="17"/>
      <c r="F108" s="22">
        <f>F109</f>
        <v>539468.20000000007</v>
      </c>
      <c r="G108" s="22">
        <f t="shared" ref="G108:H108" si="31">G109</f>
        <v>40217.299999999996</v>
      </c>
      <c r="H108" s="22">
        <f t="shared" si="31"/>
        <v>579685.5</v>
      </c>
      <c r="I108" s="22">
        <f>I109</f>
        <v>6273.3</v>
      </c>
      <c r="J108" s="22">
        <f t="shared" si="22"/>
        <v>585958.80000000005</v>
      </c>
      <c r="K108" s="22">
        <f>K109</f>
        <v>0</v>
      </c>
      <c r="L108" s="22">
        <f t="shared" si="23"/>
        <v>585958.80000000005</v>
      </c>
    </row>
    <row r="109" spans="1:12" ht="97.8" hidden="1" customHeight="1" x14ac:dyDescent="0.25">
      <c r="A109" s="171" t="s">
        <v>442</v>
      </c>
      <c r="B109" s="17" t="s">
        <v>247</v>
      </c>
      <c r="C109" s="16"/>
      <c r="D109" s="16"/>
      <c r="E109" s="17"/>
      <c r="F109" s="18">
        <f>F110+F120+F125+F130+F119</f>
        <v>539468.20000000007</v>
      </c>
      <c r="G109" s="18">
        <f>G110+G120+G125+G130+G119</f>
        <v>40217.299999999996</v>
      </c>
      <c r="H109" s="18">
        <f t="shared" ref="H109" si="32">H110+H120+H125+H130+H119</f>
        <v>579685.5</v>
      </c>
      <c r="I109" s="18">
        <f>I110+I120+I125+I130+I119</f>
        <v>6273.3</v>
      </c>
      <c r="J109" s="18">
        <f t="shared" si="22"/>
        <v>585958.80000000005</v>
      </c>
      <c r="K109" s="18">
        <f>K110+K120+K125+K130+K119</f>
        <v>0</v>
      </c>
      <c r="L109" s="18">
        <f t="shared" si="23"/>
        <v>585958.80000000005</v>
      </c>
    </row>
    <row r="110" spans="1:12" ht="39.6" hidden="1" x14ac:dyDescent="0.25">
      <c r="A110" s="171" t="s">
        <v>248</v>
      </c>
      <c r="B110" s="17" t="s">
        <v>249</v>
      </c>
      <c r="C110" s="16"/>
      <c r="D110" s="16"/>
      <c r="E110" s="17"/>
      <c r="F110" s="18">
        <f t="shared" ref="F110:K113" si="33">F111</f>
        <v>356117</v>
      </c>
      <c r="G110" s="18">
        <f t="shared" si="33"/>
        <v>36373</v>
      </c>
      <c r="H110" s="18">
        <f t="shared" si="33"/>
        <v>392490</v>
      </c>
      <c r="I110" s="18">
        <f t="shared" si="33"/>
        <v>0</v>
      </c>
      <c r="J110" s="18">
        <f t="shared" si="22"/>
        <v>392490</v>
      </c>
      <c r="K110" s="18">
        <f t="shared" si="33"/>
        <v>0</v>
      </c>
      <c r="L110" s="18">
        <f t="shared" si="23"/>
        <v>392490</v>
      </c>
    </row>
    <row r="111" spans="1:12" ht="17.25" hidden="1" customHeight="1" x14ac:dyDescent="0.25">
      <c r="A111" s="171" t="s">
        <v>220</v>
      </c>
      <c r="B111" s="17" t="s">
        <v>249</v>
      </c>
      <c r="C111" s="17" t="s">
        <v>108</v>
      </c>
      <c r="D111" s="16"/>
      <c r="E111" s="17"/>
      <c r="F111" s="18">
        <f t="shared" si="33"/>
        <v>356117</v>
      </c>
      <c r="G111" s="18">
        <f t="shared" si="33"/>
        <v>36373</v>
      </c>
      <c r="H111" s="18">
        <f t="shared" si="33"/>
        <v>392490</v>
      </c>
      <c r="I111" s="18">
        <f t="shared" si="33"/>
        <v>0</v>
      </c>
      <c r="J111" s="18">
        <f t="shared" si="22"/>
        <v>392490</v>
      </c>
      <c r="K111" s="18">
        <f t="shared" si="33"/>
        <v>0</v>
      </c>
      <c r="L111" s="18">
        <f t="shared" si="23"/>
        <v>392490</v>
      </c>
    </row>
    <row r="112" spans="1:12" ht="16.5" hidden="1" customHeight="1" x14ac:dyDescent="0.25">
      <c r="A112" s="171" t="s">
        <v>244</v>
      </c>
      <c r="B112" s="17" t="s">
        <v>249</v>
      </c>
      <c r="C112" s="17" t="s">
        <v>108</v>
      </c>
      <c r="D112" s="17" t="s">
        <v>66</v>
      </c>
      <c r="E112" s="17"/>
      <c r="F112" s="18">
        <f t="shared" si="33"/>
        <v>356117</v>
      </c>
      <c r="G112" s="18">
        <f t="shared" si="33"/>
        <v>36373</v>
      </c>
      <c r="H112" s="18">
        <f t="shared" si="33"/>
        <v>392490</v>
      </c>
      <c r="I112" s="18">
        <f t="shared" si="33"/>
        <v>0</v>
      </c>
      <c r="J112" s="18">
        <f t="shared" si="22"/>
        <v>392490</v>
      </c>
      <c r="K112" s="18">
        <f t="shared" si="33"/>
        <v>0</v>
      </c>
      <c r="L112" s="18">
        <f t="shared" si="23"/>
        <v>392490</v>
      </c>
    </row>
    <row r="113" spans="1:12" ht="40.200000000000003" hidden="1" customHeight="1" x14ac:dyDescent="0.25">
      <c r="A113" s="171" t="s">
        <v>166</v>
      </c>
      <c r="B113" s="17" t="s">
        <v>249</v>
      </c>
      <c r="C113" s="17" t="s">
        <v>108</v>
      </c>
      <c r="D113" s="17" t="s">
        <v>66</v>
      </c>
      <c r="E113" s="17">
        <v>600</v>
      </c>
      <c r="F113" s="18">
        <f t="shared" si="33"/>
        <v>356117</v>
      </c>
      <c r="G113" s="18">
        <f t="shared" si="33"/>
        <v>36373</v>
      </c>
      <c r="H113" s="18">
        <f t="shared" si="33"/>
        <v>392490</v>
      </c>
      <c r="I113" s="18">
        <f t="shared" si="33"/>
        <v>0</v>
      </c>
      <c r="J113" s="18">
        <f t="shared" si="22"/>
        <v>392490</v>
      </c>
      <c r="K113" s="18">
        <f t="shared" si="33"/>
        <v>0</v>
      </c>
      <c r="L113" s="18">
        <f t="shared" si="23"/>
        <v>392490</v>
      </c>
    </row>
    <row r="114" spans="1:12" ht="17.25" hidden="1" customHeight="1" x14ac:dyDescent="0.25">
      <c r="A114" s="171" t="s">
        <v>174</v>
      </c>
      <c r="B114" s="17" t="s">
        <v>249</v>
      </c>
      <c r="C114" s="17" t="s">
        <v>108</v>
      </c>
      <c r="D114" s="17" t="s">
        <v>66</v>
      </c>
      <c r="E114" s="17">
        <v>610</v>
      </c>
      <c r="F114" s="18">
        <v>356117</v>
      </c>
      <c r="G114" s="18">
        <v>36373</v>
      </c>
      <c r="H114" s="18">
        <f t="shared" si="21"/>
        <v>392490</v>
      </c>
      <c r="I114" s="18"/>
      <c r="J114" s="18">
        <f t="shared" si="22"/>
        <v>392490</v>
      </c>
      <c r="K114" s="18"/>
      <c r="L114" s="18">
        <f t="shared" si="23"/>
        <v>392490</v>
      </c>
    </row>
    <row r="115" spans="1:12" ht="136.19999999999999" hidden="1" customHeight="1" x14ac:dyDescent="0.25">
      <c r="A115" s="10" t="s">
        <v>909</v>
      </c>
      <c r="B115" s="17" t="s">
        <v>842</v>
      </c>
      <c r="C115" s="5"/>
      <c r="D115" s="5"/>
      <c r="E115" s="5"/>
      <c r="F115" s="18">
        <f>F116</f>
        <v>43903.4</v>
      </c>
      <c r="G115" s="18">
        <f t="shared" ref="G115:H118" si="34">G116</f>
        <v>0</v>
      </c>
      <c r="H115" s="18">
        <f t="shared" si="34"/>
        <v>43903.4</v>
      </c>
      <c r="I115" s="18">
        <f>I116</f>
        <v>0</v>
      </c>
      <c r="J115" s="18">
        <f t="shared" si="22"/>
        <v>43903.4</v>
      </c>
      <c r="K115" s="18">
        <f>K116</f>
        <v>0</v>
      </c>
      <c r="L115" s="18">
        <f t="shared" si="23"/>
        <v>43903.4</v>
      </c>
    </row>
    <row r="116" spans="1:12" hidden="1" x14ac:dyDescent="0.25">
      <c r="A116" s="171" t="s">
        <v>220</v>
      </c>
      <c r="B116" s="17" t="s">
        <v>842</v>
      </c>
      <c r="C116" s="17" t="s">
        <v>108</v>
      </c>
      <c r="D116" s="17"/>
      <c r="E116" s="17"/>
      <c r="F116" s="18">
        <f>F117</f>
        <v>43903.4</v>
      </c>
      <c r="G116" s="18">
        <f t="shared" si="34"/>
        <v>0</v>
      </c>
      <c r="H116" s="18">
        <f t="shared" si="34"/>
        <v>43903.4</v>
      </c>
      <c r="I116" s="18">
        <f>I117</f>
        <v>0</v>
      </c>
      <c r="J116" s="18">
        <f t="shared" si="22"/>
        <v>43903.4</v>
      </c>
      <c r="K116" s="18">
        <f>K117</f>
        <v>0</v>
      </c>
      <c r="L116" s="18">
        <f t="shared" si="23"/>
        <v>43903.4</v>
      </c>
    </row>
    <row r="117" spans="1:12" ht="17.25" hidden="1" customHeight="1" x14ac:dyDescent="0.25">
      <c r="A117" s="171" t="s">
        <v>244</v>
      </c>
      <c r="B117" s="17" t="s">
        <v>842</v>
      </c>
      <c r="C117" s="17" t="s">
        <v>108</v>
      </c>
      <c r="D117" s="17" t="s">
        <v>66</v>
      </c>
      <c r="E117" s="17"/>
      <c r="F117" s="18">
        <f>F118</f>
        <v>43903.4</v>
      </c>
      <c r="G117" s="18">
        <f t="shared" si="34"/>
        <v>0</v>
      </c>
      <c r="H117" s="18">
        <f t="shared" si="34"/>
        <v>43903.4</v>
      </c>
      <c r="I117" s="18">
        <f>I118</f>
        <v>0</v>
      </c>
      <c r="J117" s="18">
        <f t="shared" si="22"/>
        <v>43903.4</v>
      </c>
      <c r="K117" s="18">
        <f>K118</f>
        <v>0</v>
      </c>
      <c r="L117" s="18">
        <f t="shared" si="23"/>
        <v>43903.4</v>
      </c>
    </row>
    <row r="118" spans="1:12" ht="39.6" hidden="1" x14ac:dyDescent="0.25">
      <c r="A118" s="171" t="s">
        <v>166</v>
      </c>
      <c r="B118" s="17" t="s">
        <v>842</v>
      </c>
      <c r="C118" s="17" t="s">
        <v>108</v>
      </c>
      <c r="D118" s="17" t="s">
        <v>66</v>
      </c>
      <c r="E118" s="17" t="s">
        <v>493</v>
      </c>
      <c r="F118" s="18">
        <f>F119</f>
        <v>43903.4</v>
      </c>
      <c r="G118" s="18">
        <f t="shared" si="34"/>
        <v>0</v>
      </c>
      <c r="H118" s="18">
        <f t="shared" si="34"/>
        <v>43903.4</v>
      </c>
      <c r="I118" s="18">
        <f>I119</f>
        <v>0</v>
      </c>
      <c r="J118" s="18">
        <f t="shared" si="22"/>
        <v>43903.4</v>
      </c>
      <c r="K118" s="18">
        <f>K119</f>
        <v>0</v>
      </c>
      <c r="L118" s="18">
        <f t="shared" si="23"/>
        <v>43903.4</v>
      </c>
    </row>
    <row r="119" spans="1:12" ht="16.5" hidden="1" customHeight="1" x14ac:dyDescent="0.25">
      <c r="A119" s="171" t="s">
        <v>174</v>
      </c>
      <c r="B119" s="17" t="s">
        <v>842</v>
      </c>
      <c r="C119" s="17" t="s">
        <v>108</v>
      </c>
      <c r="D119" s="17" t="s">
        <v>66</v>
      </c>
      <c r="E119" s="17" t="s">
        <v>494</v>
      </c>
      <c r="F119" s="18">
        <v>43903.4</v>
      </c>
      <c r="G119" s="5"/>
      <c r="H119" s="18">
        <f t="shared" si="21"/>
        <v>43903.4</v>
      </c>
      <c r="I119" s="18"/>
      <c r="J119" s="18">
        <f t="shared" si="22"/>
        <v>43903.4</v>
      </c>
      <c r="K119" s="18"/>
      <c r="L119" s="18">
        <f t="shared" si="23"/>
        <v>43903.4</v>
      </c>
    </row>
    <row r="120" spans="1:12" ht="39.6" hidden="1" x14ac:dyDescent="0.25">
      <c r="A120" s="171" t="s">
        <v>250</v>
      </c>
      <c r="B120" s="17" t="s">
        <v>251</v>
      </c>
      <c r="C120" s="16"/>
      <c r="D120" s="16"/>
      <c r="E120" s="17"/>
      <c r="F120" s="18">
        <f t="shared" ref="F120:K123" si="35">F121</f>
        <v>131817.4</v>
      </c>
      <c r="G120" s="18">
        <f t="shared" si="35"/>
        <v>3637.1</v>
      </c>
      <c r="H120" s="18">
        <f t="shared" si="35"/>
        <v>135454.5</v>
      </c>
      <c r="I120" s="18">
        <f t="shared" si="35"/>
        <v>6079.8</v>
      </c>
      <c r="J120" s="18">
        <f t="shared" si="22"/>
        <v>141534.29999999999</v>
      </c>
      <c r="K120" s="18">
        <f t="shared" si="35"/>
        <v>0</v>
      </c>
      <c r="L120" s="18">
        <f t="shared" si="23"/>
        <v>141534.29999999999</v>
      </c>
    </row>
    <row r="121" spans="1:12" ht="16.5" hidden="1" customHeight="1" x14ac:dyDescent="0.25">
      <c r="A121" s="171" t="s">
        <v>220</v>
      </c>
      <c r="B121" s="17" t="s">
        <v>251</v>
      </c>
      <c r="C121" s="17" t="s">
        <v>108</v>
      </c>
      <c r="D121" s="16"/>
      <c r="E121" s="17"/>
      <c r="F121" s="18">
        <f t="shared" si="35"/>
        <v>131817.4</v>
      </c>
      <c r="G121" s="18">
        <f t="shared" si="35"/>
        <v>3637.1</v>
      </c>
      <c r="H121" s="18">
        <f t="shared" si="35"/>
        <v>135454.5</v>
      </c>
      <c r="I121" s="18">
        <f t="shared" si="35"/>
        <v>6079.8</v>
      </c>
      <c r="J121" s="18">
        <f t="shared" si="22"/>
        <v>141534.29999999999</v>
      </c>
      <c r="K121" s="18">
        <f t="shared" si="35"/>
        <v>0</v>
      </c>
      <c r="L121" s="18">
        <f t="shared" si="23"/>
        <v>141534.29999999999</v>
      </c>
    </row>
    <row r="122" spans="1:12" ht="16.5" hidden="1" customHeight="1" x14ac:dyDescent="0.25">
      <c r="A122" s="171" t="s">
        <v>244</v>
      </c>
      <c r="B122" s="17" t="s">
        <v>251</v>
      </c>
      <c r="C122" s="17" t="s">
        <v>108</v>
      </c>
      <c r="D122" s="17" t="s">
        <v>66</v>
      </c>
      <c r="E122" s="17"/>
      <c r="F122" s="18">
        <f t="shared" si="35"/>
        <v>131817.4</v>
      </c>
      <c r="G122" s="18">
        <f t="shared" si="35"/>
        <v>3637.1</v>
      </c>
      <c r="H122" s="18">
        <f t="shared" si="35"/>
        <v>135454.5</v>
      </c>
      <c r="I122" s="18">
        <f t="shared" si="35"/>
        <v>6079.8</v>
      </c>
      <c r="J122" s="18">
        <f t="shared" si="22"/>
        <v>141534.29999999999</v>
      </c>
      <c r="K122" s="18">
        <f t="shared" si="35"/>
        <v>0</v>
      </c>
      <c r="L122" s="18">
        <f t="shared" si="23"/>
        <v>141534.29999999999</v>
      </c>
    </row>
    <row r="123" spans="1:12" ht="39.6" hidden="1" x14ac:dyDescent="0.25">
      <c r="A123" s="171" t="s">
        <v>166</v>
      </c>
      <c r="B123" s="17" t="s">
        <v>251</v>
      </c>
      <c r="C123" s="17" t="s">
        <v>108</v>
      </c>
      <c r="D123" s="17" t="s">
        <v>66</v>
      </c>
      <c r="E123" s="17">
        <v>600</v>
      </c>
      <c r="F123" s="18">
        <f t="shared" si="35"/>
        <v>131817.4</v>
      </c>
      <c r="G123" s="18">
        <f t="shared" si="35"/>
        <v>3637.1</v>
      </c>
      <c r="H123" s="18">
        <f t="shared" si="35"/>
        <v>135454.5</v>
      </c>
      <c r="I123" s="18">
        <f t="shared" si="35"/>
        <v>6079.8</v>
      </c>
      <c r="J123" s="18">
        <f t="shared" si="22"/>
        <v>141534.29999999999</v>
      </c>
      <c r="K123" s="18">
        <f t="shared" si="35"/>
        <v>0</v>
      </c>
      <c r="L123" s="18">
        <f t="shared" si="23"/>
        <v>141534.29999999999</v>
      </c>
    </row>
    <row r="124" spans="1:12" ht="16.5" hidden="1" customHeight="1" x14ac:dyDescent="0.25">
      <c r="A124" s="171" t="s">
        <v>174</v>
      </c>
      <c r="B124" s="17" t="s">
        <v>251</v>
      </c>
      <c r="C124" s="17" t="s">
        <v>108</v>
      </c>
      <c r="D124" s="17" t="s">
        <v>66</v>
      </c>
      <c r="E124" s="17">
        <v>610</v>
      </c>
      <c r="F124" s="18">
        <v>131817.4</v>
      </c>
      <c r="G124" s="18">
        <v>3637.1</v>
      </c>
      <c r="H124" s="18">
        <f t="shared" si="21"/>
        <v>135454.5</v>
      </c>
      <c r="I124" s="18">
        <v>6079.8</v>
      </c>
      <c r="J124" s="18">
        <f t="shared" si="22"/>
        <v>141534.29999999999</v>
      </c>
      <c r="K124" s="18"/>
      <c r="L124" s="18">
        <f t="shared" si="23"/>
        <v>141534.29999999999</v>
      </c>
    </row>
    <row r="125" spans="1:12" ht="26.4" hidden="1" x14ac:dyDescent="0.25">
      <c r="A125" s="171" t="s">
        <v>443</v>
      </c>
      <c r="B125" s="17" t="s">
        <v>252</v>
      </c>
      <c r="C125" s="16"/>
      <c r="D125" s="16"/>
      <c r="E125" s="17"/>
      <c r="F125" s="18">
        <f t="shared" ref="F125:K128" si="36">F126</f>
        <v>7630.4</v>
      </c>
      <c r="G125" s="18">
        <f t="shared" si="36"/>
        <v>207.2</v>
      </c>
      <c r="H125" s="18">
        <f t="shared" si="36"/>
        <v>7837.5999999999995</v>
      </c>
      <c r="I125" s="18">
        <f t="shared" si="36"/>
        <v>193.5</v>
      </c>
      <c r="J125" s="18">
        <f t="shared" si="22"/>
        <v>8031.0999999999995</v>
      </c>
      <c r="K125" s="18">
        <f t="shared" si="36"/>
        <v>0</v>
      </c>
      <c r="L125" s="18">
        <f t="shared" si="23"/>
        <v>8031.0999999999995</v>
      </c>
    </row>
    <row r="126" spans="1:12" ht="15.75" hidden="1" customHeight="1" x14ac:dyDescent="0.25">
      <c r="A126" s="171" t="s">
        <v>220</v>
      </c>
      <c r="B126" s="17" t="s">
        <v>252</v>
      </c>
      <c r="C126" s="17" t="s">
        <v>108</v>
      </c>
      <c r="D126" s="16"/>
      <c r="E126" s="17"/>
      <c r="F126" s="18">
        <f t="shared" si="36"/>
        <v>7630.4</v>
      </c>
      <c r="G126" s="18">
        <f t="shared" si="36"/>
        <v>207.2</v>
      </c>
      <c r="H126" s="18">
        <f t="shared" si="36"/>
        <v>7837.5999999999995</v>
      </c>
      <c r="I126" s="18">
        <f t="shared" si="36"/>
        <v>193.5</v>
      </c>
      <c r="J126" s="18">
        <f t="shared" si="22"/>
        <v>8031.0999999999995</v>
      </c>
      <c r="K126" s="18">
        <f t="shared" si="36"/>
        <v>0</v>
      </c>
      <c r="L126" s="18">
        <f t="shared" si="23"/>
        <v>8031.0999999999995</v>
      </c>
    </row>
    <row r="127" spans="1:12" ht="17.25" hidden="1" customHeight="1" x14ac:dyDescent="0.25">
      <c r="A127" s="171" t="s">
        <v>244</v>
      </c>
      <c r="B127" s="17" t="s">
        <v>252</v>
      </c>
      <c r="C127" s="17" t="s">
        <v>108</v>
      </c>
      <c r="D127" s="17" t="s">
        <v>66</v>
      </c>
      <c r="E127" s="17"/>
      <c r="F127" s="18">
        <f t="shared" si="36"/>
        <v>7630.4</v>
      </c>
      <c r="G127" s="18">
        <f t="shared" si="36"/>
        <v>207.2</v>
      </c>
      <c r="H127" s="18">
        <f t="shared" si="36"/>
        <v>7837.5999999999995</v>
      </c>
      <c r="I127" s="18">
        <f t="shared" si="36"/>
        <v>193.5</v>
      </c>
      <c r="J127" s="18">
        <f t="shared" si="22"/>
        <v>8031.0999999999995</v>
      </c>
      <c r="K127" s="18">
        <f t="shared" si="36"/>
        <v>0</v>
      </c>
      <c r="L127" s="18">
        <f t="shared" si="23"/>
        <v>8031.0999999999995</v>
      </c>
    </row>
    <row r="128" spans="1:12" ht="39.6" hidden="1" x14ac:dyDescent="0.25">
      <c r="A128" s="171" t="s">
        <v>166</v>
      </c>
      <c r="B128" s="17" t="s">
        <v>252</v>
      </c>
      <c r="C128" s="17" t="s">
        <v>108</v>
      </c>
      <c r="D128" s="17" t="s">
        <v>66</v>
      </c>
      <c r="E128" s="17">
        <v>600</v>
      </c>
      <c r="F128" s="18">
        <f t="shared" si="36"/>
        <v>7630.4</v>
      </c>
      <c r="G128" s="18">
        <f t="shared" si="36"/>
        <v>207.2</v>
      </c>
      <c r="H128" s="18">
        <f t="shared" si="36"/>
        <v>7837.5999999999995</v>
      </c>
      <c r="I128" s="18">
        <f t="shared" si="36"/>
        <v>193.5</v>
      </c>
      <c r="J128" s="18">
        <f t="shared" si="22"/>
        <v>8031.0999999999995</v>
      </c>
      <c r="K128" s="18">
        <f t="shared" si="36"/>
        <v>0</v>
      </c>
      <c r="L128" s="18">
        <f t="shared" si="23"/>
        <v>8031.0999999999995</v>
      </c>
    </row>
    <row r="129" spans="1:12" hidden="1" x14ac:dyDescent="0.25">
      <c r="A129" s="171" t="s">
        <v>174</v>
      </c>
      <c r="B129" s="17" t="s">
        <v>252</v>
      </c>
      <c r="C129" s="17" t="s">
        <v>108</v>
      </c>
      <c r="D129" s="17" t="s">
        <v>66</v>
      </c>
      <c r="E129" s="17">
        <v>610</v>
      </c>
      <c r="F129" s="18">
        <v>7630.4</v>
      </c>
      <c r="G129" s="6">
        <v>207.2</v>
      </c>
      <c r="H129" s="18">
        <f t="shared" si="21"/>
        <v>7837.5999999999995</v>
      </c>
      <c r="I129" s="18">
        <v>193.5</v>
      </c>
      <c r="J129" s="18">
        <f t="shared" si="22"/>
        <v>8031.0999999999995</v>
      </c>
      <c r="K129" s="18"/>
      <c r="L129" s="18">
        <f t="shared" si="23"/>
        <v>8031.0999999999995</v>
      </c>
    </row>
    <row r="130" spans="1:12" ht="132" hidden="1" customHeight="1" x14ac:dyDescent="0.25">
      <c r="A130" s="46" t="s">
        <v>841</v>
      </c>
      <c r="B130" s="17" t="s">
        <v>842</v>
      </c>
      <c r="C130" s="17"/>
      <c r="D130" s="17"/>
      <c r="E130" s="17"/>
      <c r="F130" s="18">
        <f t="shared" ref="F130:F133" si="37">F131</f>
        <v>0</v>
      </c>
      <c r="G130" s="5"/>
      <c r="H130" s="18">
        <f t="shared" si="21"/>
        <v>0</v>
      </c>
      <c r="I130" s="18">
        <f t="shared" ref="I130:K133" si="38">I131</f>
        <v>0</v>
      </c>
      <c r="J130" s="18">
        <f t="shared" si="22"/>
        <v>0</v>
      </c>
      <c r="K130" s="18">
        <f t="shared" si="38"/>
        <v>0</v>
      </c>
      <c r="L130" s="18">
        <f t="shared" si="23"/>
        <v>0</v>
      </c>
    </row>
    <row r="131" spans="1:12" ht="13.2" hidden="1" customHeight="1" x14ac:dyDescent="0.25">
      <c r="A131" s="171" t="s">
        <v>220</v>
      </c>
      <c r="B131" s="17" t="s">
        <v>842</v>
      </c>
      <c r="C131" s="17" t="s">
        <v>108</v>
      </c>
      <c r="D131" s="16"/>
      <c r="E131" s="17"/>
      <c r="F131" s="18">
        <f t="shared" si="37"/>
        <v>0</v>
      </c>
      <c r="G131" s="5"/>
      <c r="H131" s="18">
        <f t="shared" si="21"/>
        <v>0</v>
      </c>
      <c r="I131" s="18">
        <f t="shared" si="38"/>
        <v>0</v>
      </c>
      <c r="J131" s="18">
        <f t="shared" si="22"/>
        <v>0</v>
      </c>
      <c r="K131" s="18">
        <f t="shared" si="38"/>
        <v>0</v>
      </c>
      <c r="L131" s="18">
        <f t="shared" si="23"/>
        <v>0</v>
      </c>
    </row>
    <row r="132" spans="1:12" ht="13.2" hidden="1" customHeight="1" x14ac:dyDescent="0.25">
      <c r="A132" s="171" t="s">
        <v>244</v>
      </c>
      <c r="B132" s="17" t="s">
        <v>842</v>
      </c>
      <c r="C132" s="17" t="s">
        <v>108</v>
      </c>
      <c r="D132" s="17" t="s">
        <v>66</v>
      </c>
      <c r="E132" s="17"/>
      <c r="F132" s="18">
        <f t="shared" si="37"/>
        <v>0</v>
      </c>
      <c r="G132" s="5"/>
      <c r="H132" s="18">
        <f t="shared" si="21"/>
        <v>0</v>
      </c>
      <c r="I132" s="18">
        <f t="shared" si="38"/>
        <v>0</v>
      </c>
      <c r="J132" s="18">
        <f t="shared" si="22"/>
        <v>0</v>
      </c>
      <c r="K132" s="18">
        <f t="shared" si="38"/>
        <v>0</v>
      </c>
      <c r="L132" s="18">
        <f t="shared" si="23"/>
        <v>0</v>
      </c>
    </row>
    <row r="133" spans="1:12" ht="39.6" hidden="1" customHeight="1" x14ac:dyDescent="0.25">
      <c r="A133" s="171" t="s">
        <v>166</v>
      </c>
      <c r="B133" s="17" t="s">
        <v>842</v>
      </c>
      <c r="C133" s="17" t="s">
        <v>108</v>
      </c>
      <c r="D133" s="17" t="s">
        <v>66</v>
      </c>
      <c r="E133" s="17">
        <v>600</v>
      </c>
      <c r="F133" s="18">
        <f t="shared" si="37"/>
        <v>0</v>
      </c>
      <c r="G133" s="5"/>
      <c r="H133" s="18">
        <f t="shared" si="21"/>
        <v>0</v>
      </c>
      <c r="I133" s="18">
        <f t="shared" si="38"/>
        <v>0</v>
      </c>
      <c r="J133" s="18">
        <f t="shared" si="22"/>
        <v>0</v>
      </c>
      <c r="K133" s="18">
        <f t="shared" si="38"/>
        <v>0</v>
      </c>
      <c r="L133" s="18">
        <f t="shared" si="23"/>
        <v>0</v>
      </c>
    </row>
    <row r="134" spans="1:12" ht="13.2" hidden="1" customHeight="1" x14ac:dyDescent="0.25">
      <c r="A134" s="171" t="s">
        <v>174</v>
      </c>
      <c r="B134" s="17" t="s">
        <v>842</v>
      </c>
      <c r="C134" s="17" t="s">
        <v>108</v>
      </c>
      <c r="D134" s="17" t="s">
        <v>66</v>
      </c>
      <c r="E134" s="17">
        <v>610</v>
      </c>
      <c r="F134" s="18"/>
      <c r="G134" s="5"/>
      <c r="H134" s="18">
        <f t="shared" si="21"/>
        <v>0</v>
      </c>
      <c r="I134" s="18"/>
      <c r="J134" s="18">
        <f t="shared" si="22"/>
        <v>0</v>
      </c>
      <c r="K134" s="18"/>
      <c r="L134" s="18">
        <f t="shared" si="23"/>
        <v>0</v>
      </c>
    </row>
    <row r="135" spans="1:12" ht="29.25" hidden="1" customHeight="1" x14ac:dyDescent="0.25">
      <c r="A135" s="42" t="s">
        <v>587</v>
      </c>
      <c r="B135" s="32" t="s">
        <v>231</v>
      </c>
      <c r="C135" s="16"/>
      <c r="D135" s="16"/>
      <c r="E135" s="17"/>
      <c r="F135" s="22">
        <f t="shared" ref="F135:K140" si="39">F136</f>
        <v>36039.699999999997</v>
      </c>
      <c r="G135" s="22">
        <f t="shared" si="39"/>
        <v>0</v>
      </c>
      <c r="H135" s="22">
        <f t="shared" si="39"/>
        <v>36039.699999999997</v>
      </c>
      <c r="I135" s="22">
        <f t="shared" si="39"/>
        <v>83.6</v>
      </c>
      <c r="J135" s="22">
        <f t="shared" si="22"/>
        <v>36123.299999999996</v>
      </c>
      <c r="K135" s="22">
        <f t="shared" si="39"/>
        <v>0</v>
      </c>
      <c r="L135" s="22">
        <f t="shared" si="23"/>
        <v>36123.299999999996</v>
      </c>
    </row>
    <row r="136" spans="1:12" ht="53.4" hidden="1" customHeight="1" x14ac:dyDescent="0.25">
      <c r="A136" s="171" t="s">
        <v>266</v>
      </c>
      <c r="B136" s="17" t="s">
        <v>233</v>
      </c>
      <c r="C136" s="16"/>
      <c r="D136" s="16"/>
      <c r="E136" s="17"/>
      <c r="F136" s="18">
        <f t="shared" si="39"/>
        <v>36039.699999999997</v>
      </c>
      <c r="G136" s="18">
        <f t="shared" si="39"/>
        <v>0</v>
      </c>
      <c r="H136" s="18">
        <f t="shared" si="39"/>
        <v>36039.699999999997</v>
      </c>
      <c r="I136" s="18">
        <f t="shared" si="39"/>
        <v>83.6</v>
      </c>
      <c r="J136" s="18">
        <f t="shared" ref="J136:J199" si="40">H136+I136</f>
        <v>36123.299999999996</v>
      </c>
      <c r="K136" s="18">
        <f t="shared" si="39"/>
        <v>0</v>
      </c>
      <c r="L136" s="18">
        <f t="shared" ref="L136:L199" si="41">J136+K136</f>
        <v>36123.299999999996</v>
      </c>
    </row>
    <row r="137" spans="1:12" ht="39.6" hidden="1" x14ac:dyDescent="0.25">
      <c r="A137" s="171" t="s">
        <v>449</v>
      </c>
      <c r="B137" s="17" t="s">
        <v>785</v>
      </c>
      <c r="C137" s="16"/>
      <c r="D137" s="16"/>
      <c r="E137" s="17"/>
      <c r="F137" s="18">
        <f t="shared" si="39"/>
        <v>36039.699999999997</v>
      </c>
      <c r="G137" s="18">
        <f t="shared" si="39"/>
        <v>0</v>
      </c>
      <c r="H137" s="18">
        <f t="shared" si="39"/>
        <v>36039.699999999997</v>
      </c>
      <c r="I137" s="18">
        <f t="shared" si="39"/>
        <v>83.6</v>
      </c>
      <c r="J137" s="18">
        <f t="shared" si="40"/>
        <v>36123.299999999996</v>
      </c>
      <c r="K137" s="18">
        <f t="shared" si="39"/>
        <v>0</v>
      </c>
      <c r="L137" s="18">
        <f t="shared" si="41"/>
        <v>36123.299999999996</v>
      </c>
    </row>
    <row r="138" spans="1:12" ht="15.75" hidden="1" customHeight="1" x14ac:dyDescent="0.25">
      <c r="A138" s="171" t="s">
        <v>220</v>
      </c>
      <c r="B138" s="17" t="s">
        <v>785</v>
      </c>
      <c r="C138" s="17" t="s">
        <v>108</v>
      </c>
      <c r="D138" s="16"/>
      <c r="E138" s="17"/>
      <c r="F138" s="18">
        <f t="shared" si="39"/>
        <v>36039.699999999997</v>
      </c>
      <c r="G138" s="18">
        <f t="shared" si="39"/>
        <v>0</v>
      </c>
      <c r="H138" s="18">
        <f t="shared" si="39"/>
        <v>36039.699999999997</v>
      </c>
      <c r="I138" s="18">
        <f t="shared" si="39"/>
        <v>83.6</v>
      </c>
      <c r="J138" s="18">
        <f t="shared" si="40"/>
        <v>36123.299999999996</v>
      </c>
      <c r="K138" s="18">
        <f t="shared" si="39"/>
        <v>0</v>
      </c>
      <c r="L138" s="18">
        <f t="shared" si="41"/>
        <v>36123.299999999996</v>
      </c>
    </row>
    <row r="139" spans="1:12" ht="16.5" hidden="1" customHeight="1" x14ac:dyDescent="0.25">
      <c r="A139" s="10" t="s">
        <v>257</v>
      </c>
      <c r="B139" s="17" t="s">
        <v>785</v>
      </c>
      <c r="C139" s="17" t="s">
        <v>108</v>
      </c>
      <c r="D139" s="17" t="s">
        <v>78</v>
      </c>
      <c r="E139" s="17"/>
      <c r="F139" s="18">
        <f t="shared" si="39"/>
        <v>36039.699999999997</v>
      </c>
      <c r="G139" s="18">
        <f t="shared" si="39"/>
        <v>0</v>
      </c>
      <c r="H139" s="18">
        <f t="shared" si="39"/>
        <v>36039.699999999997</v>
      </c>
      <c r="I139" s="18">
        <f t="shared" si="39"/>
        <v>83.6</v>
      </c>
      <c r="J139" s="18">
        <f t="shared" si="40"/>
        <v>36123.299999999996</v>
      </c>
      <c r="K139" s="18">
        <f t="shared" si="39"/>
        <v>0</v>
      </c>
      <c r="L139" s="18">
        <f t="shared" si="41"/>
        <v>36123.299999999996</v>
      </c>
    </row>
    <row r="140" spans="1:12" ht="39.6" hidden="1" x14ac:dyDescent="0.25">
      <c r="A140" s="171" t="s">
        <v>166</v>
      </c>
      <c r="B140" s="17" t="s">
        <v>785</v>
      </c>
      <c r="C140" s="17" t="s">
        <v>108</v>
      </c>
      <c r="D140" s="17" t="s">
        <v>78</v>
      </c>
      <c r="E140" s="17">
        <v>600</v>
      </c>
      <c r="F140" s="18">
        <f t="shared" si="39"/>
        <v>36039.699999999997</v>
      </c>
      <c r="G140" s="18">
        <f t="shared" si="39"/>
        <v>0</v>
      </c>
      <c r="H140" s="18">
        <f t="shared" si="39"/>
        <v>36039.699999999997</v>
      </c>
      <c r="I140" s="18">
        <f t="shared" si="39"/>
        <v>83.6</v>
      </c>
      <c r="J140" s="18">
        <f t="shared" si="40"/>
        <v>36123.299999999996</v>
      </c>
      <c r="K140" s="18">
        <f t="shared" si="39"/>
        <v>0</v>
      </c>
      <c r="L140" s="18">
        <f t="shared" si="41"/>
        <v>36123.299999999996</v>
      </c>
    </row>
    <row r="141" spans="1:12" ht="16.5" hidden="1" customHeight="1" x14ac:dyDescent="0.25">
      <c r="A141" s="171" t="s">
        <v>174</v>
      </c>
      <c r="B141" s="17" t="s">
        <v>785</v>
      </c>
      <c r="C141" s="17" t="s">
        <v>108</v>
      </c>
      <c r="D141" s="17" t="s">
        <v>78</v>
      </c>
      <c r="E141" s="17">
        <v>610</v>
      </c>
      <c r="F141" s="18">
        <v>36039.699999999997</v>
      </c>
      <c r="G141" s="5"/>
      <c r="H141" s="18">
        <f t="shared" ref="H141:H193" si="42">F141+G141</f>
        <v>36039.699999999997</v>
      </c>
      <c r="I141" s="18">
        <v>83.6</v>
      </c>
      <c r="J141" s="18">
        <f t="shared" si="40"/>
        <v>36123.299999999996</v>
      </c>
      <c r="K141" s="18"/>
      <c r="L141" s="18">
        <f t="shared" si="41"/>
        <v>36123.299999999996</v>
      </c>
    </row>
    <row r="142" spans="1:12" ht="16.5" hidden="1" customHeight="1" x14ac:dyDescent="0.25">
      <c r="A142" s="42" t="s">
        <v>230</v>
      </c>
      <c r="B142" s="32" t="s">
        <v>236</v>
      </c>
      <c r="C142" s="16"/>
      <c r="D142" s="16"/>
      <c r="E142" s="17"/>
      <c r="F142" s="22">
        <f>F143</f>
        <v>472.7</v>
      </c>
      <c r="G142" s="22">
        <f t="shared" ref="G142:H142" si="43">G143</f>
        <v>0</v>
      </c>
      <c r="H142" s="22">
        <f t="shared" si="43"/>
        <v>472.7</v>
      </c>
      <c r="I142" s="22">
        <f>I143</f>
        <v>0</v>
      </c>
      <c r="J142" s="22">
        <f t="shared" si="40"/>
        <v>472.7</v>
      </c>
      <c r="K142" s="22">
        <f>K143</f>
        <v>0</v>
      </c>
      <c r="L142" s="22">
        <f t="shared" si="41"/>
        <v>472.7</v>
      </c>
    </row>
    <row r="143" spans="1:12" ht="26.4" hidden="1" x14ac:dyDescent="0.25">
      <c r="A143" s="171" t="s">
        <v>232</v>
      </c>
      <c r="B143" s="17" t="s">
        <v>238</v>
      </c>
      <c r="C143" s="16"/>
      <c r="D143" s="16"/>
      <c r="E143" s="17"/>
      <c r="F143" s="18">
        <f>F145+F149+F155</f>
        <v>472.7</v>
      </c>
      <c r="G143" s="18">
        <f t="shared" ref="G143:H143" si="44">G145+G149+G155</f>
        <v>0</v>
      </c>
      <c r="H143" s="18">
        <f t="shared" si="44"/>
        <v>472.7</v>
      </c>
      <c r="I143" s="18">
        <f>I145+I149+I155</f>
        <v>0</v>
      </c>
      <c r="J143" s="18">
        <f t="shared" si="40"/>
        <v>472.7</v>
      </c>
      <c r="K143" s="18">
        <f>K145+K149+K155</f>
        <v>0</v>
      </c>
      <c r="L143" s="18">
        <f t="shared" si="41"/>
        <v>472.7</v>
      </c>
    </row>
    <row r="144" spans="1:12" ht="26.4" hidden="1" x14ac:dyDescent="0.25">
      <c r="A144" s="171" t="s">
        <v>234</v>
      </c>
      <c r="B144" s="17" t="s">
        <v>775</v>
      </c>
      <c r="C144" s="16"/>
      <c r="D144" s="16"/>
      <c r="E144" s="17"/>
      <c r="F144" s="18">
        <f t="shared" ref="F144:K147" si="45">F145</f>
        <v>40</v>
      </c>
      <c r="G144" s="18">
        <f t="shared" si="45"/>
        <v>0</v>
      </c>
      <c r="H144" s="18">
        <f t="shared" si="45"/>
        <v>40</v>
      </c>
      <c r="I144" s="18">
        <f t="shared" si="45"/>
        <v>0</v>
      </c>
      <c r="J144" s="18">
        <f t="shared" si="40"/>
        <v>40</v>
      </c>
      <c r="K144" s="18">
        <f t="shared" si="45"/>
        <v>0</v>
      </c>
      <c r="L144" s="18">
        <f t="shared" si="41"/>
        <v>40</v>
      </c>
    </row>
    <row r="145" spans="1:12" ht="17.25" hidden="1" customHeight="1" x14ac:dyDescent="0.25">
      <c r="A145" s="171" t="s">
        <v>220</v>
      </c>
      <c r="B145" s="17" t="s">
        <v>775</v>
      </c>
      <c r="C145" s="17" t="s">
        <v>108</v>
      </c>
      <c r="D145" s="16"/>
      <c r="E145" s="17"/>
      <c r="F145" s="18">
        <f t="shared" si="45"/>
        <v>40</v>
      </c>
      <c r="G145" s="18">
        <f t="shared" si="45"/>
        <v>0</v>
      </c>
      <c r="H145" s="18">
        <f t="shared" si="45"/>
        <v>40</v>
      </c>
      <c r="I145" s="18">
        <f t="shared" si="45"/>
        <v>0</v>
      </c>
      <c r="J145" s="18">
        <f t="shared" si="40"/>
        <v>40</v>
      </c>
      <c r="K145" s="18">
        <f t="shared" si="45"/>
        <v>0</v>
      </c>
      <c r="L145" s="18">
        <f t="shared" si="41"/>
        <v>40</v>
      </c>
    </row>
    <row r="146" spans="1:12" ht="15.75" hidden="1" customHeight="1" x14ac:dyDescent="0.25">
      <c r="A146" s="171" t="s">
        <v>221</v>
      </c>
      <c r="B146" s="17" t="s">
        <v>775</v>
      </c>
      <c r="C146" s="17" t="s">
        <v>108</v>
      </c>
      <c r="D146" s="17" t="s">
        <v>61</v>
      </c>
      <c r="E146" s="17"/>
      <c r="F146" s="18">
        <f t="shared" si="45"/>
        <v>40</v>
      </c>
      <c r="G146" s="18">
        <f t="shared" si="45"/>
        <v>0</v>
      </c>
      <c r="H146" s="18">
        <f t="shared" si="45"/>
        <v>40</v>
      </c>
      <c r="I146" s="18">
        <f t="shared" si="45"/>
        <v>0</v>
      </c>
      <c r="J146" s="18">
        <f t="shared" si="40"/>
        <v>40</v>
      </c>
      <c r="K146" s="18">
        <f t="shared" si="45"/>
        <v>0</v>
      </c>
      <c r="L146" s="18">
        <f t="shared" si="41"/>
        <v>40</v>
      </c>
    </row>
    <row r="147" spans="1:12" ht="39.6" hidden="1" x14ac:dyDescent="0.25">
      <c r="A147" s="171" t="s">
        <v>166</v>
      </c>
      <c r="B147" s="17" t="s">
        <v>775</v>
      </c>
      <c r="C147" s="17" t="s">
        <v>108</v>
      </c>
      <c r="D147" s="17" t="s">
        <v>61</v>
      </c>
      <c r="E147" s="17">
        <v>600</v>
      </c>
      <c r="F147" s="18">
        <f t="shared" si="45"/>
        <v>40</v>
      </c>
      <c r="G147" s="18">
        <f t="shared" si="45"/>
        <v>0</v>
      </c>
      <c r="H147" s="18">
        <f t="shared" si="45"/>
        <v>40</v>
      </c>
      <c r="I147" s="18">
        <f t="shared" si="45"/>
        <v>0</v>
      </c>
      <c r="J147" s="18">
        <f t="shared" si="40"/>
        <v>40</v>
      </c>
      <c r="K147" s="18">
        <f t="shared" si="45"/>
        <v>0</v>
      </c>
      <c r="L147" s="18">
        <f t="shared" si="41"/>
        <v>40</v>
      </c>
    </row>
    <row r="148" spans="1:12" hidden="1" x14ac:dyDescent="0.25">
      <c r="A148" s="171" t="s">
        <v>174</v>
      </c>
      <c r="B148" s="17" t="s">
        <v>775</v>
      </c>
      <c r="C148" s="17" t="s">
        <v>108</v>
      </c>
      <c r="D148" s="17" t="s">
        <v>61</v>
      </c>
      <c r="E148" s="17">
        <v>610</v>
      </c>
      <c r="F148" s="18">
        <v>40</v>
      </c>
      <c r="G148" s="5"/>
      <c r="H148" s="18">
        <f t="shared" si="42"/>
        <v>40</v>
      </c>
      <c r="I148" s="18"/>
      <c r="J148" s="18">
        <f t="shared" si="40"/>
        <v>40</v>
      </c>
      <c r="K148" s="18"/>
      <c r="L148" s="18">
        <f t="shared" si="41"/>
        <v>40</v>
      </c>
    </row>
    <row r="149" spans="1:12" ht="26.4" hidden="1" x14ac:dyDescent="0.25">
      <c r="A149" s="171" t="s">
        <v>253</v>
      </c>
      <c r="B149" s="17" t="s">
        <v>780</v>
      </c>
      <c r="C149" s="16"/>
      <c r="D149" s="16"/>
      <c r="E149" s="17"/>
      <c r="F149" s="18">
        <f t="shared" ref="F149:K151" si="46">F150</f>
        <v>312.7</v>
      </c>
      <c r="G149" s="18">
        <f t="shared" si="46"/>
        <v>0</v>
      </c>
      <c r="H149" s="18">
        <f t="shared" si="46"/>
        <v>312.7</v>
      </c>
      <c r="I149" s="18">
        <f t="shared" si="46"/>
        <v>0</v>
      </c>
      <c r="J149" s="18">
        <f t="shared" si="40"/>
        <v>312.7</v>
      </c>
      <c r="K149" s="18">
        <f t="shared" si="46"/>
        <v>0</v>
      </c>
      <c r="L149" s="18">
        <f t="shared" si="41"/>
        <v>312.7</v>
      </c>
    </row>
    <row r="150" spans="1:12" hidden="1" x14ac:dyDescent="0.25">
      <c r="A150" s="171" t="s">
        <v>220</v>
      </c>
      <c r="B150" s="17" t="s">
        <v>780</v>
      </c>
      <c r="C150" s="17" t="s">
        <v>108</v>
      </c>
      <c r="D150" s="16"/>
      <c r="E150" s="17"/>
      <c r="F150" s="18">
        <f t="shared" si="46"/>
        <v>312.7</v>
      </c>
      <c r="G150" s="18">
        <f t="shared" si="46"/>
        <v>0</v>
      </c>
      <c r="H150" s="18">
        <f t="shared" si="46"/>
        <v>312.7</v>
      </c>
      <c r="I150" s="18">
        <f t="shared" si="46"/>
        <v>0</v>
      </c>
      <c r="J150" s="18">
        <f t="shared" si="40"/>
        <v>312.7</v>
      </c>
      <c r="K150" s="18">
        <f t="shared" si="46"/>
        <v>0</v>
      </c>
      <c r="L150" s="18">
        <f t="shared" si="41"/>
        <v>312.7</v>
      </c>
    </row>
    <row r="151" spans="1:12" ht="16.5" hidden="1" customHeight="1" x14ac:dyDescent="0.25">
      <c r="A151" s="171" t="s">
        <v>244</v>
      </c>
      <c r="B151" s="17" t="s">
        <v>780</v>
      </c>
      <c r="C151" s="17" t="s">
        <v>108</v>
      </c>
      <c r="D151" s="17" t="s">
        <v>66</v>
      </c>
      <c r="E151" s="17"/>
      <c r="F151" s="18">
        <f t="shared" si="46"/>
        <v>312.7</v>
      </c>
      <c r="G151" s="18">
        <f t="shared" si="46"/>
        <v>0</v>
      </c>
      <c r="H151" s="18">
        <f t="shared" si="46"/>
        <v>312.7</v>
      </c>
      <c r="I151" s="18">
        <f t="shared" si="46"/>
        <v>0</v>
      </c>
      <c r="J151" s="18">
        <f t="shared" si="40"/>
        <v>312.7</v>
      </c>
      <c r="K151" s="18">
        <f t="shared" si="46"/>
        <v>0</v>
      </c>
      <c r="L151" s="18">
        <f t="shared" si="41"/>
        <v>312.7</v>
      </c>
    </row>
    <row r="152" spans="1:12" hidden="1" x14ac:dyDescent="0.25">
      <c r="A152" s="215" t="s">
        <v>166</v>
      </c>
      <c r="B152" s="217" t="s">
        <v>780</v>
      </c>
      <c r="C152" s="217" t="s">
        <v>108</v>
      </c>
      <c r="D152" s="217" t="s">
        <v>66</v>
      </c>
      <c r="E152" s="217">
        <v>600</v>
      </c>
      <c r="F152" s="18">
        <f>F154</f>
        <v>312.7</v>
      </c>
      <c r="G152" s="18">
        <f t="shared" ref="G152:H152" si="47">G154</f>
        <v>0</v>
      </c>
      <c r="H152" s="18">
        <f t="shared" si="47"/>
        <v>312.7</v>
      </c>
      <c r="I152" s="18">
        <f>I154</f>
        <v>0</v>
      </c>
      <c r="J152" s="18">
        <f t="shared" si="40"/>
        <v>312.7</v>
      </c>
      <c r="K152" s="18">
        <f>K154</f>
        <v>0</v>
      </c>
      <c r="L152" s="18">
        <f t="shared" si="41"/>
        <v>312.7</v>
      </c>
    </row>
    <row r="153" spans="1:12" hidden="1" x14ac:dyDescent="0.25">
      <c r="A153" s="216"/>
      <c r="B153" s="218"/>
      <c r="C153" s="218"/>
      <c r="D153" s="218"/>
      <c r="E153" s="218"/>
      <c r="F153" s="18">
        <f>F154</f>
        <v>312.7</v>
      </c>
      <c r="G153" s="18">
        <f t="shared" ref="G153:H153" si="48">G154</f>
        <v>0</v>
      </c>
      <c r="H153" s="18">
        <f t="shared" si="48"/>
        <v>312.7</v>
      </c>
      <c r="I153" s="18">
        <f>I154</f>
        <v>0</v>
      </c>
      <c r="J153" s="18">
        <f t="shared" si="40"/>
        <v>312.7</v>
      </c>
      <c r="K153" s="18">
        <f>K154</f>
        <v>0</v>
      </c>
      <c r="L153" s="18">
        <f t="shared" si="41"/>
        <v>312.7</v>
      </c>
    </row>
    <row r="154" spans="1:12" ht="17.25" hidden="1" customHeight="1" x14ac:dyDescent="0.25">
      <c r="A154" s="171" t="s">
        <v>174</v>
      </c>
      <c r="B154" s="17" t="s">
        <v>780</v>
      </c>
      <c r="C154" s="17" t="s">
        <v>108</v>
      </c>
      <c r="D154" s="17" t="s">
        <v>66</v>
      </c>
      <c r="E154" s="17">
        <v>610</v>
      </c>
      <c r="F154" s="18">
        <v>312.7</v>
      </c>
      <c r="G154" s="5"/>
      <c r="H154" s="18">
        <f t="shared" si="42"/>
        <v>312.7</v>
      </c>
      <c r="I154" s="18"/>
      <c r="J154" s="18">
        <f t="shared" si="40"/>
        <v>312.7</v>
      </c>
      <c r="K154" s="18"/>
      <c r="L154" s="18">
        <f t="shared" si="41"/>
        <v>312.7</v>
      </c>
    </row>
    <row r="155" spans="1:12" ht="26.4" hidden="1" x14ac:dyDescent="0.25">
      <c r="A155" s="171" t="s">
        <v>415</v>
      </c>
      <c r="B155" s="17" t="s">
        <v>784</v>
      </c>
      <c r="C155" s="16"/>
      <c r="D155" s="16"/>
      <c r="E155" s="17"/>
      <c r="F155" s="18">
        <f t="shared" ref="F155:K158" si="49">F156</f>
        <v>120</v>
      </c>
      <c r="G155" s="18">
        <f t="shared" si="49"/>
        <v>0</v>
      </c>
      <c r="H155" s="18">
        <f t="shared" si="49"/>
        <v>120</v>
      </c>
      <c r="I155" s="18">
        <f t="shared" si="49"/>
        <v>0</v>
      </c>
      <c r="J155" s="18">
        <f t="shared" si="40"/>
        <v>120</v>
      </c>
      <c r="K155" s="18">
        <f t="shared" si="49"/>
        <v>0</v>
      </c>
      <c r="L155" s="18">
        <f t="shared" si="41"/>
        <v>120</v>
      </c>
    </row>
    <row r="156" spans="1:12" hidden="1" x14ac:dyDescent="0.25">
      <c r="A156" s="171" t="s">
        <v>220</v>
      </c>
      <c r="B156" s="17" t="s">
        <v>784</v>
      </c>
      <c r="C156" s="17" t="s">
        <v>108</v>
      </c>
      <c r="D156" s="16"/>
      <c r="E156" s="17"/>
      <c r="F156" s="18">
        <f t="shared" si="49"/>
        <v>120</v>
      </c>
      <c r="G156" s="18">
        <f t="shared" si="49"/>
        <v>0</v>
      </c>
      <c r="H156" s="18">
        <f t="shared" si="49"/>
        <v>120</v>
      </c>
      <c r="I156" s="18">
        <f t="shared" si="49"/>
        <v>0</v>
      </c>
      <c r="J156" s="18">
        <f t="shared" si="40"/>
        <v>120</v>
      </c>
      <c r="K156" s="18">
        <f t="shared" si="49"/>
        <v>0</v>
      </c>
      <c r="L156" s="18">
        <f t="shared" si="41"/>
        <v>120</v>
      </c>
    </row>
    <row r="157" spans="1:12" hidden="1" x14ac:dyDescent="0.25">
      <c r="A157" s="171" t="s">
        <v>244</v>
      </c>
      <c r="B157" s="17" t="s">
        <v>784</v>
      </c>
      <c r="C157" s="17" t="s">
        <v>108</v>
      </c>
      <c r="D157" s="17" t="s">
        <v>66</v>
      </c>
      <c r="E157" s="17"/>
      <c r="F157" s="18">
        <f t="shared" si="49"/>
        <v>120</v>
      </c>
      <c r="G157" s="18">
        <f t="shared" si="49"/>
        <v>0</v>
      </c>
      <c r="H157" s="18">
        <f t="shared" si="49"/>
        <v>120</v>
      </c>
      <c r="I157" s="18">
        <f t="shared" si="49"/>
        <v>0</v>
      </c>
      <c r="J157" s="18">
        <f t="shared" si="40"/>
        <v>120</v>
      </c>
      <c r="K157" s="18">
        <f t="shared" si="49"/>
        <v>0</v>
      </c>
      <c r="L157" s="18">
        <f t="shared" si="41"/>
        <v>120</v>
      </c>
    </row>
    <row r="158" spans="1:12" ht="39.6" hidden="1" x14ac:dyDescent="0.25">
      <c r="A158" s="171" t="s">
        <v>166</v>
      </c>
      <c r="B158" s="17" t="s">
        <v>784</v>
      </c>
      <c r="C158" s="17" t="s">
        <v>108</v>
      </c>
      <c r="D158" s="17" t="s">
        <v>66</v>
      </c>
      <c r="E158" s="17">
        <v>600</v>
      </c>
      <c r="F158" s="18">
        <f t="shared" si="49"/>
        <v>120</v>
      </c>
      <c r="G158" s="18">
        <f t="shared" si="49"/>
        <v>0</v>
      </c>
      <c r="H158" s="18">
        <f t="shared" si="49"/>
        <v>120</v>
      </c>
      <c r="I158" s="18">
        <f t="shared" si="49"/>
        <v>0</v>
      </c>
      <c r="J158" s="18">
        <f t="shared" si="40"/>
        <v>120</v>
      </c>
      <c r="K158" s="18">
        <f t="shared" si="49"/>
        <v>0</v>
      </c>
      <c r="L158" s="18">
        <f t="shared" si="41"/>
        <v>120</v>
      </c>
    </row>
    <row r="159" spans="1:12" ht="17.25" hidden="1" customHeight="1" x14ac:dyDescent="0.25">
      <c r="A159" s="171" t="s">
        <v>174</v>
      </c>
      <c r="B159" s="17" t="s">
        <v>784</v>
      </c>
      <c r="C159" s="17" t="s">
        <v>108</v>
      </c>
      <c r="D159" s="17" t="s">
        <v>66</v>
      </c>
      <c r="E159" s="17">
        <v>610</v>
      </c>
      <c r="F159" s="18">
        <v>120</v>
      </c>
      <c r="G159" s="5"/>
      <c r="H159" s="18">
        <f t="shared" si="42"/>
        <v>120</v>
      </c>
      <c r="I159" s="18"/>
      <c r="J159" s="18">
        <f t="shared" si="40"/>
        <v>120</v>
      </c>
      <c r="K159" s="18"/>
      <c r="L159" s="18">
        <f t="shared" si="41"/>
        <v>120</v>
      </c>
    </row>
    <row r="160" spans="1:12" ht="17.25" customHeight="1" x14ac:dyDescent="0.25">
      <c r="A160" s="42" t="s">
        <v>235</v>
      </c>
      <c r="B160" s="32" t="s">
        <v>213</v>
      </c>
      <c r="C160" s="16"/>
      <c r="D160" s="16"/>
      <c r="E160" s="17"/>
      <c r="F160" s="22">
        <f>F161</f>
        <v>151339.4</v>
      </c>
      <c r="G160" s="22">
        <f t="shared" ref="G160:H160" si="50">G161</f>
        <v>534.1</v>
      </c>
      <c r="H160" s="22">
        <f t="shared" si="50"/>
        <v>151873.5</v>
      </c>
      <c r="I160" s="22">
        <f>I161</f>
        <v>2498.1999999999998</v>
      </c>
      <c r="J160" s="22">
        <f t="shared" si="40"/>
        <v>154371.70000000001</v>
      </c>
      <c r="K160" s="22">
        <f>K161</f>
        <v>-3000</v>
      </c>
      <c r="L160" s="22">
        <f t="shared" si="41"/>
        <v>151371.70000000001</v>
      </c>
    </row>
    <row r="161" spans="1:12" ht="26.4" x14ac:dyDescent="0.25">
      <c r="A161" s="171" t="s">
        <v>254</v>
      </c>
      <c r="B161" s="17" t="s">
        <v>215</v>
      </c>
      <c r="C161" s="16"/>
      <c r="D161" s="16"/>
      <c r="E161" s="17"/>
      <c r="F161" s="18">
        <f>F167+F172+F177+F182+F166</f>
        <v>151339.4</v>
      </c>
      <c r="G161" s="18">
        <f t="shared" ref="G161:H161" si="51">G167+G172+G177+G182+G166</f>
        <v>534.1</v>
      </c>
      <c r="H161" s="18">
        <f t="shared" si="51"/>
        <v>151873.5</v>
      </c>
      <c r="I161" s="18">
        <f>I167+I172+I177+I182+I166</f>
        <v>2498.1999999999998</v>
      </c>
      <c r="J161" s="18">
        <f t="shared" si="40"/>
        <v>154371.70000000001</v>
      </c>
      <c r="K161" s="18">
        <f>K167+K172+K177+K182+K166</f>
        <v>-3000</v>
      </c>
      <c r="L161" s="18">
        <f t="shared" si="41"/>
        <v>151371.70000000001</v>
      </c>
    </row>
    <row r="162" spans="1:12" ht="92.4" x14ac:dyDescent="0.25">
      <c r="A162" s="171" t="s">
        <v>845</v>
      </c>
      <c r="B162" s="17" t="s">
        <v>846</v>
      </c>
      <c r="C162" s="16"/>
      <c r="D162" s="16"/>
      <c r="E162" s="17"/>
      <c r="F162" s="18">
        <f>F163</f>
        <v>11500</v>
      </c>
      <c r="G162" s="18">
        <f t="shared" ref="G162:H165" si="52">G163</f>
        <v>0</v>
      </c>
      <c r="H162" s="18">
        <f t="shared" si="52"/>
        <v>11500</v>
      </c>
      <c r="I162" s="18">
        <f>I163</f>
        <v>0</v>
      </c>
      <c r="J162" s="18">
        <f t="shared" si="40"/>
        <v>11500</v>
      </c>
      <c r="K162" s="18">
        <f>K163</f>
        <v>-3000</v>
      </c>
      <c r="L162" s="18">
        <f t="shared" si="41"/>
        <v>8500</v>
      </c>
    </row>
    <row r="163" spans="1:12" x14ac:dyDescent="0.25">
      <c r="A163" s="171" t="s">
        <v>220</v>
      </c>
      <c r="B163" s="17" t="s">
        <v>846</v>
      </c>
      <c r="C163" s="17" t="s">
        <v>108</v>
      </c>
      <c r="D163" s="16"/>
      <c r="E163" s="17"/>
      <c r="F163" s="18">
        <f>F164</f>
        <v>11500</v>
      </c>
      <c r="G163" s="18">
        <f t="shared" si="52"/>
        <v>0</v>
      </c>
      <c r="H163" s="18">
        <f t="shared" si="52"/>
        <v>11500</v>
      </c>
      <c r="I163" s="18">
        <f>I164</f>
        <v>0</v>
      </c>
      <c r="J163" s="18">
        <f t="shared" si="40"/>
        <v>11500</v>
      </c>
      <c r="K163" s="18">
        <f>K164</f>
        <v>-3000</v>
      </c>
      <c r="L163" s="18">
        <f t="shared" si="41"/>
        <v>8500</v>
      </c>
    </row>
    <row r="164" spans="1:12" x14ac:dyDescent="0.25">
      <c r="A164" s="171" t="s">
        <v>244</v>
      </c>
      <c r="B164" s="17" t="s">
        <v>846</v>
      </c>
      <c r="C164" s="17" t="s">
        <v>108</v>
      </c>
      <c r="D164" s="17" t="s">
        <v>66</v>
      </c>
      <c r="E164" s="17"/>
      <c r="F164" s="18">
        <f>F165</f>
        <v>11500</v>
      </c>
      <c r="G164" s="18">
        <f t="shared" si="52"/>
        <v>0</v>
      </c>
      <c r="H164" s="18">
        <f t="shared" si="52"/>
        <v>11500</v>
      </c>
      <c r="I164" s="18">
        <f>I165</f>
        <v>0</v>
      </c>
      <c r="J164" s="18">
        <f t="shared" si="40"/>
        <v>11500</v>
      </c>
      <c r="K164" s="18">
        <f>K165</f>
        <v>-3000</v>
      </c>
      <c r="L164" s="18">
        <f t="shared" si="41"/>
        <v>8500</v>
      </c>
    </row>
    <row r="165" spans="1:12" ht="39.6" x14ac:dyDescent="0.25">
      <c r="A165" s="171" t="s">
        <v>166</v>
      </c>
      <c r="B165" s="17" t="s">
        <v>846</v>
      </c>
      <c r="C165" s="17" t="s">
        <v>108</v>
      </c>
      <c r="D165" s="17" t="s">
        <v>66</v>
      </c>
      <c r="E165" s="17">
        <v>600</v>
      </c>
      <c r="F165" s="18">
        <f>F166</f>
        <v>11500</v>
      </c>
      <c r="G165" s="18">
        <f t="shared" si="52"/>
        <v>0</v>
      </c>
      <c r="H165" s="18">
        <f t="shared" si="52"/>
        <v>11500</v>
      </c>
      <c r="I165" s="18">
        <f>I166</f>
        <v>0</v>
      </c>
      <c r="J165" s="18">
        <f t="shared" si="40"/>
        <v>11500</v>
      </c>
      <c r="K165" s="18">
        <f>K166</f>
        <v>-3000</v>
      </c>
      <c r="L165" s="18">
        <f t="shared" si="41"/>
        <v>8500</v>
      </c>
    </row>
    <row r="166" spans="1:12" x14ac:dyDescent="0.25">
      <c r="A166" s="171" t="s">
        <v>174</v>
      </c>
      <c r="B166" s="17" t="s">
        <v>846</v>
      </c>
      <c r="C166" s="17" t="s">
        <v>108</v>
      </c>
      <c r="D166" s="17" t="s">
        <v>66</v>
      </c>
      <c r="E166" s="17">
        <v>610</v>
      </c>
      <c r="F166" s="18">
        <v>11500</v>
      </c>
      <c r="G166" s="5"/>
      <c r="H166" s="18">
        <f t="shared" si="42"/>
        <v>11500</v>
      </c>
      <c r="I166" s="18"/>
      <c r="J166" s="18">
        <f t="shared" si="40"/>
        <v>11500</v>
      </c>
      <c r="K166" s="18">
        <v>-3000</v>
      </c>
      <c r="L166" s="18">
        <f t="shared" si="41"/>
        <v>8500</v>
      </c>
    </row>
    <row r="167" spans="1:12" ht="26.4" hidden="1" x14ac:dyDescent="0.25">
      <c r="A167" s="171" t="s">
        <v>311</v>
      </c>
      <c r="B167" s="17" t="s">
        <v>791</v>
      </c>
      <c r="C167" s="16"/>
      <c r="D167" s="16"/>
      <c r="E167" s="17"/>
      <c r="F167" s="18">
        <f t="shared" ref="F167:K170" si="53">F168</f>
        <v>3873.1</v>
      </c>
      <c r="G167" s="18">
        <f t="shared" si="53"/>
        <v>0</v>
      </c>
      <c r="H167" s="18">
        <f t="shared" si="53"/>
        <v>3873.1</v>
      </c>
      <c r="I167" s="18">
        <f t="shared" si="53"/>
        <v>0</v>
      </c>
      <c r="J167" s="18">
        <f t="shared" si="40"/>
        <v>3873.1</v>
      </c>
      <c r="K167" s="18">
        <f t="shared" si="53"/>
        <v>0</v>
      </c>
      <c r="L167" s="18">
        <f t="shared" si="41"/>
        <v>3873.1</v>
      </c>
    </row>
    <row r="168" spans="1:12" hidden="1" x14ac:dyDescent="0.25">
      <c r="A168" s="171" t="s">
        <v>444</v>
      </c>
      <c r="B168" s="17" t="s">
        <v>791</v>
      </c>
      <c r="C168" s="17">
        <v>10</v>
      </c>
      <c r="D168" s="16"/>
      <c r="E168" s="17"/>
      <c r="F168" s="18">
        <f t="shared" si="53"/>
        <v>3873.1</v>
      </c>
      <c r="G168" s="18">
        <f t="shared" si="53"/>
        <v>0</v>
      </c>
      <c r="H168" s="18">
        <f t="shared" si="53"/>
        <v>3873.1</v>
      </c>
      <c r="I168" s="18">
        <f t="shared" si="53"/>
        <v>0</v>
      </c>
      <c r="J168" s="18">
        <f t="shared" si="40"/>
        <v>3873.1</v>
      </c>
      <c r="K168" s="18">
        <f t="shared" si="53"/>
        <v>0</v>
      </c>
      <c r="L168" s="18">
        <f t="shared" si="41"/>
        <v>3873.1</v>
      </c>
    </row>
    <row r="169" spans="1:12" hidden="1" x14ac:dyDescent="0.25">
      <c r="A169" s="171" t="s">
        <v>310</v>
      </c>
      <c r="B169" s="17" t="s">
        <v>791</v>
      </c>
      <c r="C169" s="17">
        <v>10</v>
      </c>
      <c r="D169" s="17" t="s">
        <v>78</v>
      </c>
      <c r="E169" s="17"/>
      <c r="F169" s="18">
        <f t="shared" si="53"/>
        <v>3873.1</v>
      </c>
      <c r="G169" s="18">
        <f t="shared" si="53"/>
        <v>0</v>
      </c>
      <c r="H169" s="18">
        <f t="shared" si="53"/>
        <v>3873.1</v>
      </c>
      <c r="I169" s="18">
        <f t="shared" si="53"/>
        <v>0</v>
      </c>
      <c r="J169" s="18">
        <f t="shared" si="40"/>
        <v>3873.1</v>
      </c>
      <c r="K169" s="18">
        <f t="shared" si="53"/>
        <v>0</v>
      </c>
      <c r="L169" s="18">
        <f t="shared" si="41"/>
        <v>3873.1</v>
      </c>
    </row>
    <row r="170" spans="1:12" ht="39.6" hidden="1" x14ac:dyDescent="0.25">
      <c r="A170" s="169" t="s">
        <v>166</v>
      </c>
      <c r="B170" s="170" t="s">
        <v>791</v>
      </c>
      <c r="C170" s="170">
        <v>10</v>
      </c>
      <c r="D170" s="170" t="s">
        <v>78</v>
      </c>
      <c r="E170" s="170">
        <v>600</v>
      </c>
      <c r="F170" s="18">
        <f t="shared" si="53"/>
        <v>3873.1</v>
      </c>
      <c r="G170" s="18">
        <f t="shared" si="53"/>
        <v>0</v>
      </c>
      <c r="H170" s="18">
        <f t="shared" si="53"/>
        <v>3873.1</v>
      </c>
      <c r="I170" s="18">
        <f t="shared" si="53"/>
        <v>0</v>
      </c>
      <c r="J170" s="18">
        <f t="shared" si="40"/>
        <v>3873.1</v>
      </c>
      <c r="K170" s="18">
        <f t="shared" si="53"/>
        <v>0</v>
      </c>
      <c r="L170" s="18">
        <f t="shared" si="41"/>
        <v>3873.1</v>
      </c>
    </row>
    <row r="171" spans="1:12" hidden="1" x14ac:dyDescent="0.25">
      <c r="A171" s="171" t="s">
        <v>174</v>
      </c>
      <c r="B171" s="17" t="s">
        <v>791</v>
      </c>
      <c r="C171" s="17">
        <v>10</v>
      </c>
      <c r="D171" s="17" t="s">
        <v>78</v>
      </c>
      <c r="E171" s="17">
        <v>610</v>
      </c>
      <c r="F171" s="18">
        <v>3873.1</v>
      </c>
      <c r="G171" s="5"/>
      <c r="H171" s="18">
        <f t="shared" si="42"/>
        <v>3873.1</v>
      </c>
      <c r="I171" s="18"/>
      <c r="J171" s="18">
        <f t="shared" si="40"/>
        <v>3873.1</v>
      </c>
      <c r="K171" s="18"/>
      <c r="L171" s="18">
        <f t="shared" si="41"/>
        <v>3873.1</v>
      </c>
    </row>
    <row r="172" spans="1:12" hidden="1" x14ac:dyDescent="0.25">
      <c r="A172" s="171" t="s">
        <v>239</v>
      </c>
      <c r="B172" s="17" t="s">
        <v>776</v>
      </c>
      <c r="C172" s="16"/>
      <c r="D172" s="16"/>
      <c r="E172" s="17"/>
      <c r="F172" s="18">
        <f t="shared" ref="F172:K175" si="54">F173</f>
        <v>62179.1</v>
      </c>
      <c r="G172" s="18">
        <f t="shared" si="54"/>
        <v>0</v>
      </c>
      <c r="H172" s="18">
        <f t="shared" si="54"/>
        <v>62179.1</v>
      </c>
      <c r="I172" s="18">
        <f t="shared" si="54"/>
        <v>1046.9000000000001</v>
      </c>
      <c r="J172" s="18">
        <f t="shared" si="40"/>
        <v>63226</v>
      </c>
      <c r="K172" s="18">
        <f t="shared" si="54"/>
        <v>0</v>
      </c>
      <c r="L172" s="18">
        <f t="shared" si="41"/>
        <v>63226</v>
      </c>
    </row>
    <row r="173" spans="1:12" hidden="1" x14ac:dyDescent="0.25">
      <c r="A173" s="171" t="s">
        <v>220</v>
      </c>
      <c r="B173" s="17" t="s">
        <v>776</v>
      </c>
      <c r="C173" s="17" t="s">
        <v>108</v>
      </c>
      <c r="D173" s="16"/>
      <c r="E173" s="17"/>
      <c r="F173" s="18">
        <f t="shared" si="54"/>
        <v>62179.1</v>
      </c>
      <c r="G173" s="18">
        <f t="shared" si="54"/>
        <v>0</v>
      </c>
      <c r="H173" s="18">
        <f t="shared" si="54"/>
        <v>62179.1</v>
      </c>
      <c r="I173" s="18">
        <f t="shared" si="54"/>
        <v>1046.9000000000001</v>
      </c>
      <c r="J173" s="18">
        <f t="shared" si="40"/>
        <v>63226</v>
      </c>
      <c r="K173" s="18">
        <f t="shared" si="54"/>
        <v>0</v>
      </c>
      <c r="L173" s="18">
        <f t="shared" si="41"/>
        <v>63226</v>
      </c>
    </row>
    <row r="174" spans="1:12" hidden="1" x14ac:dyDescent="0.25">
      <c r="A174" s="171" t="s">
        <v>221</v>
      </c>
      <c r="B174" s="17" t="s">
        <v>776</v>
      </c>
      <c r="C174" s="17" t="s">
        <v>108</v>
      </c>
      <c r="D174" s="17" t="s">
        <v>61</v>
      </c>
      <c r="E174" s="17"/>
      <c r="F174" s="18">
        <f t="shared" si="54"/>
        <v>62179.1</v>
      </c>
      <c r="G174" s="18">
        <f t="shared" si="54"/>
        <v>0</v>
      </c>
      <c r="H174" s="18">
        <f t="shared" si="54"/>
        <v>62179.1</v>
      </c>
      <c r="I174" s="18">
        <f t="shared" si="54"/>
        <v>1046.9000000000001</v>
      </c>
      <c r="J174" s="18">
        <f t="shared" si="40"/>
        <v>63226</v>
      </c>
      <c r="K174" s="18">
        <f t="shared" si="54"/>
        <v>0</v>
      </c>
      <c r="L174" s="18">
        <f t="shared" si="41"/>
        <v>63226</v>
      </c>
    </row>
    <row r="175" spans="1:12" ht="39.6" hidden="1" x14ac:dyDescent="0.25">
      <c r="A175" s="171" t="s">
        <v>166</v>
      </c>
      <c r="B175" s="17" t="s">
        <v>776</v>
      </c>
      <c r="C175" s="17" t="s">
        <v>108</v>
      </c>
      <c r="D175" s="17" t="s">
        <v>61</v>
      </c>
      <c r="E175" s="17">
        <v>600</v>
      </c>
      <c r="F175" s="18">
        <f t="shared" si="54"/>
        <v>62179.1</v>
      </c>
      <c r="G175" s="18">
        <f t="shared" si="54"/>
        <v>0</v>
      </c>
      <c r="H175" s="18">
        <f t="shared" si="54"/>
        <v>62179.1</v>
      </c>
      <c r="I175" s="18">
        <f t="shared" si="54"/>
        <v>1046.9000000000001</v>
      </c>
      <c r="J175" s="18">
        <f t="shared" si="40"/>
        <v>63226</v>
      </c>
      <c r="K175" s="18">
        <f t="shared" si="54"/>
        <v>0</v>
      </c>
      <c r="L175" s="18">
        <f t="shared" si="41"/>
        <v>63226</v>
      </c>
    </row>
    <row r="176" spans="1:12" hidden="1" x14ac:dyDescent="0.25">
      <c r="A176" s="171" t="s">
        <v>174</v>
      </c>
      <c r="B176" s="17" t="s">
        <v>776</v>
      </c>
      <c r="C176" s="17" t="s">
        <v>108</v>
      </c>
      <c r="D176" s="17" t="s">
        <v>61</v>
      </c>
      <c r="E176" s="17">
        <v>610</v>
      </c>
      <c r="F176" s="18">
        <v>62179.1</v>
      </c>
      <c r="G176" s="5"/>
      <c r="H176" s="18">
        <f t="shared" si="42"/>
        <v>62179.1</v>
      </c>
      <c r="I176" s="18">
        <v>1046.9000000000001</v>
      </c>
      <c r="J176" s="18">
        <f t="shared" si="40"/>
        <v>63226</v>
      </c>
      <c r="K176" s="18"/>
      <c r="L176" s="18">
        <f t="shared" si="41"/>
        <v>63226</v>
      </c>
    </row>
    <row r="177" spans="1:12" ht="26.4" hidden="1" x14ac:dyDescent="0.25">
      <c r="A177" s="171" t="s">
        <v>255</v>
      </c>
      <c r="B177" s="17" t="s">
        <v>781</v>
      </c>
      <c r="C177" s="16"/>
      <c r="D177" s="16"/>
      <c r="E177" s="17"/>
      <c r="F177" s="18">
        <f t="shared" ref="F177:K180" si="55">F178</f>
        <v>15757.5</v>
      </c>
      <c r="G177" s="18">
        <f t="shared" si="55"/>
        <v>0</v>
      </c>
      <c r="H177" s="18">
        <f t="shared" si="55"/>
        <v>15757.5</v>
      </c>
      <c r="I177" s="18">
        <f t="shared" si="55"/>
        <v>1451.3</v>
      </c>
      <c r="J177" s="18">
        <f t="shared" si="40"/>
        <v>17208.8</v>
      </c>
      <c r="K177" s="18">
        <f t="shared" si="55"/>
        <v>0</v>
      </c>
      <c r="L177" s="18">
        <f t="shared" si="41"/>
        <v>17208.8</v>
      </c>
    </row>
    <row r="178" spans="1:12" hidden="1" x14ac:dyDescent="0.25">
      <c r="A178" s="171" t="s">
        <v>220</v>
      </c>
      <c r="B178" s="17" t="s">
        <v>781</v>
      </c>
      <c r="C178" s="17" t="s">
        <v>108</v>
      </c>
      <c r="D178" s="16"/>
      <c r="E178" s="17"/>
      <c r="F178" s="18">
        <f t="shared" si="55"/>
        <v>15757.5</v>
      </c>
      <c r="G178" s="18">
        <f t="shared" si="55"/>
        <v>0</v>
      </c>
      <c r="H178" s="18">
        <f t="shared" si="55"/>
        <v>15757.5</v>
      </c>
      <c r="I178" s="18">
        <f t="shared" si="55"/>
        <v>1451.3</v>
      </c>
      <c r="J178" s="18">
        <f t="shared" si="40"/>
        <v>17208.8</v>
      </c>
      <c r="K178" s="18">
        <f t="shared" si="55"/>
        <v>0</v>
      </c>
      <c r="L178" s="18">
        <f t="shared" si="41"/>
        <v>17208.8</v>
      </c>
    </row>
    <row r="179" spans="1:12" hidden="1" x14ac:dyDescent="0.25">
      <c r="A179" s="171" t="s">
        <v>445</v>
      </c>
      <c r="B179" s="17" t="s">
        <v>781</v>
      </c>
      <c r="C179" s="17" t="s">
        <v>108</v>
      </c>
      <c r="D179" s="17" t="s">
        <v>66</v>
      </c>
      <c r="E179" s="17"/>
      <c r="F179" s="18">
        <f t="shared" si="55"/>
        <v>15757.5</v>
      </c>
      <c r="G179" s="18">
        <f t="shared" si="55"/>
        <v>0</v>
      </c>
      <c r="H179" s="18">
        <f t="shared" si="55"/>
        <v>15757.5</v>
      </c>
      <c r="I179" s="18">
        <f t="shared" si="55"/>
        <v>1451.3</v>
      </c>
      <c r="J179" s="18">
        <f t="shared" si="40"/>
        <v>17208.8</v>
      </c>
      <c r="K179" s="18">
        <f t="shared" si="55"/>
        <v>0</v>
      </c>
      <c r="L179" s="18">
        <f t="shared" si="41"/>
        <v>17208.8</v>
      </c>
    </row>
    <row r="180" spans="1:12" ht="39.6" hidden="1" x14ac:dyDescent="0.25">
      <c r="A180" s="171" t="s">
        <v>166</v>
      </c>
      <c r="B180" s="17" t="s">
        <v>781</v>
      </c>
      <c r="C180" s="17" t="s">
        <v>108</v>
      </c>
      <c r="D180" s="17" t="s">
        <v>66</v>
      </c>
      <c r="E180" s="17">
        <v>600</v>
      </c>
      <c r="F180" s="18">
        <f t="shared" si="55"/>
        <v>15757.5</v>
      </c>
      <c r="G180" s="18">
        <f t="shared" si="55"/>
        <v>0</v>
      </c>
      <c r="H180" s="18">
        <f t="shared" si="55"/>
        <v>15757.5</v>
      </c>
      <c r="I180" s="18">
        <f t="shared" si="55"/>
        <v>1451.3</v>
      </c>
      <c r="J180" s="18">
        <f t="shared" si="40"/>
        <v>17208.8</v>
      </c>
      <c r="K180" s="18">
        <f t="shared" si="55"/>
        <v>0</v>
      </c>
      <c r="L180" s="18">
        <f t="shared" si="41"/>
        <v>17208.8</v>
      </c>
    </row>
    <row r="181" spans="1:12" ht="18" hidden="1" customHeight="1" x14ac:dyDescent="0.25">
      <c r="A181" s="171" t="s">
        <v>174</v>
      </c>
      <c r="B181" s="17" t="s">
        <v>781</v>
      </c>
      <c r="C181" s="17" t="s">
        <v>108</v>
      </c>
      <c r="D181" s="17" t="s">
        <v>66</v>
      </c>
      <c r="E181" s="17">
        <v>610</v>
      </c>
      <c r="F181" s="18">
        <v>15757.5</v>
      </c>
      <c r="G181" s="5"/>
      <c r="H181" s="18">
        <f t="shared" si="42"/>
        <v>15757.5</v>
      </c>
      <c r="I181" s="18">
        <v>1451.3</v>
      </c>
      <c r="J181" s="18">
        <f t="shared" si="40"/>
        <v>17208.8</v>
      </c>
      <c r="K181" s="18"/>
      <c r="L181" s="18">
        <f t="shared" si="41"/>
        <v>17208.8</v>
      </c>
    </row>
    <row r="182" spans="1:12" ht="88.2" hidden="1" customHeight="1" x14ac:dyDescent="0.25">
      <c r="A182" s="46" t="s">
        <v>843</v>
      </c>
      <c r="B182" s="17" t="s">
        <v>844</v>
      </c>
      <c r="C182" s="17"/>
      <c r="D182" s="17"/>
      <c r="E182" s="17"/>
      <c r="F182" s="18">
        <f t="shared" ref="F182:K185" si="56">F183</f>
        <v>58029.7</v>
      </c>
      <c r="G182" s="18">
        <f t="shared" si="56"/>
        <v>534.1</v>
      </c>
      <c r="H182" s="18">
        <f t="shared" si="56"/>
        <v>58563.799999999996</v>
      </c>
      <c r="I182" s="18">
        <f t="shared" si="56"/>
        <v>0</v>
      </c>
      <c r="J182" s="18">
        <f t="shared" si="40"/>
        <v>58563.799999999996</v>
      </c>
      <c r="K182" s="18">
        <f t="shared" si="56"/>
        <v>0</v>
      </c>
      <c r="L182" s="18">
        <f t="shared" si="41"/>
        <v>58563.799999999996</v>
      </c>
    </row>
    <row r="183" spans="1:12" ht="15.75" hidden="1" customHeight="1" x14ac:dyDescent="0.25">
      <c r="A183" s="171" t="s">
        <v>220</v>
      </c>
      <c r="B183" s="17" t="s">
        <v>844</v>
      </c>
      <c r="C183" s="17" t="s">
        <v>108</v>
      </c>
      <c r="D183" s="16"/>
      <c r="E183" s="17"/>
      <c r="F183" s="18">
        <f t="shared" si="56"/>
        <v>58029.7</v>
      </c>
      <c r="G183" s="18">
        <f t="shared" si="56"/>
        <v>534.1</v>
      </c>
      <c r="H183" s="18">
        <f t="shared" si="56"/>
        <v>58563.799999999996</v>
      </c>
      <c r="I183" s="18">
        <f t="shared" si="56"/>
        <v>0</v>
      </c>
      <c r="J183" s="18">
        <f t="shared" si="40"/>
        <v>58563.799999999996</v>
      </c>
      <c r="K183" s="18">
        <f t="shared" si="56"/>
        <v>0</v>
      </c>
      <c r="L183" s="18">
        <f t="shared" si="41"/>
        <v>58563.799999999996</v>
      </c>
    </row>
    <row r="184" spans="1:12" ht="17.25" hidden="1" customHeight="1" x14ac:dyDescent="0.25">
      <c r="A184" s="171" t="s">
        <v>445</v>
      </c>
      <c r="B184" s="17" t="s">
        <v>844</v>
      </c>
      <c r="C184" s="17" t="s">
        <v>108</v>
      </c>
      <c r="D184" s="17" t="s">
        <v>66</v>
      </c>
      <c r="E184" s="17"/>
      <c r="F184" s="18">
        <f t="shared" si="56"/>
        <v>58029.7</v>
      </c>
      <c r="G184" s="18">
        <f t="shared" si="56"/>
        <v>534.1</v>
      </c>
      <c r="H184" s="18">
        <f t="shared" si="56"/>
        <v>58563.799999999996</v>
      </c>
      <c r="I184" s="18">
        <f t="shared" si="56"/>
        <v>0</v>
      </c>
      <c r="J184" s="18">
        <f t="shared" si="40"/>
        <v>58563.799999999996</v>
      </c>
      <c r="K184" s="18">
        <f t="shared" si="56"/>
        <v>0</v>
      </c>
      <c r="L184" s="18">
        <f t="shared" si="41"/>
        <v>58563.799999999996</v>
      </c>
    </row>
    <row r="185" spans="1:12" ht="39.6" hidden="1" x14ac:dyDescent="0.25">
      <c r="A185" s="171" t="s">
        <v>166</v>
      </c>
      <c r="B185" s="17" t="s">
        <v>844</v>
      </c>
      <c r="C185" s="17" t="s">
        <v>108</v>
      </c>
      <c r="D185" s="17" t="s">
        <v>66</v>
      </c>
      <c r="E185" s="17">
        <v>600</v>
      </c>
      <c r="F185" s="18">
        <f t="shared" si="56"/>
        <v>58029.7</v>
      </c>
      <c r="G185" s="18">
        <f t="shared" si="56"/>
        <v>534.1</v>
      </c>
      <c r="H185" s="18">
        <f t="shared" si="56"/>
        <v>58563.799999999996</v>
      </c>
      <c r="I185" s="18">
        <f t="shared" si="56"/>
        <v>0</v>
      </c>
      <c r="J185" s="18">
        <f t="shared" si="40"/>
        <v>58563.799999999996</v>
      </c>
      <c r="K185" s="18">
        <f t="shared" si="56"/>
        <v>0</v>
      </c>
      <c r="L185" s="18">
        <f t="shared" si="41"/>
        <v>58563.799999999996</v>
      </c>
    </row>
    <row r="186" spans="1:12" ht="17.25" hidden="1" customHeight="1" x14ac:dyDescent="0.25">
      <c r="A186" s="171" t="s">
        <v>174</v>
      </c>
      <c r="B186" s="17" t="s">
        <v>844</v>
      </c>
      <c r="C186" s="17" t="s">
        <v>108</v>
      </c>
      <c r="D186" s="17" t="s">
        <v>66</v>
      </c>
      <c r="E186" s="17">
        <v>610</v>
      </c>
      <c r="F186" s="18">
        <v>58029.7</v>
      </c>
      <c r="G186" s="6">
        <v>534.1</v>
      </c>
      <c r="H186" s="18">
        <f t="shared" si="42"/>
        <v>58563.799999999996</v>
      </c>
      <c r="I186" s="18"/>
      <c r="J186" s="18">
        <f t="shared" si="40"/>
        <v>58563.799999999996</v>
      </c>
      <c r="K186" s="18"/>
      <c r="L186" s="18">
        <f t="shared" si="41"/>
        <v>58563.799999999996</v>
      </c>
    </row>
    <row r="187" spans="1:12" ht="27.75" hidden="1" customHeight="1" x14ac:dyDescent="0.25">
      <c r="A187" s="42" t="s">
        <v>418</v>
      </c>
      <c r="B187" s="32" t="s">
        <v>794</v>
      </c>
      <c r="C187" s="16"/>
      <c r="D187" s="16"/>
      <c r="E187" s="17"/>
      <c r="F187" s="22">
        <f t="shared" ref="F187:K192" si="57">F188</f>
        <v>2900</v>
      </c>
      <c r="G187" s="22">
        <f t="shared" si="57"/>
        <v>0</v>
      </c>
      <c r="H187" s="22">
        <f t="shared" si="57"/>
        <v>2900</v>
      </c>
      <c r="I187" s="22">
        <f t="shared" si="57"/>
        <v>0</v>
      </c>
      <c r="J187" s="22">
        <f t="shared" si="40"/>
        <v>2900</v>
      </c>
      <c r="K187" s="22">
        <f t="shared" si="57"/>
        <v>0</v>
      </c>
      <c r="L187" s="22">
        <f t="shared" si="41"/>
        <v>2900</v>
      </c>
    </row>
    <row r="188" spans="1:12" ht="79.2" hidden="1" x14ac:dyDescent="0.25">
      <c r="A188" s="171" t="s">
        <v>419</v>
      </c>
      <c r="B188" s="17" t="s">
        <v>793</v>
      </c>
      <c r="C188" s="16"/>
      <c r="D188" s="16"/>
      <c r="E188" s="17"/>
      <c r="F188" s="18">
        <f t="shared" si="57"/>
        <v>2900</v>
      </c>
      <c r="G188" s="18">
        <f t="shared" si="57"/>
        <v>0</v>
      </c>
      <c r="H188" s="18">
        <f t="shared" si="57"/>
        <v>2900</v>
      </c>
      <c r="I188" s="18">
        <f t="shared" si="57"/>
        <v>0</v>
      </c>
      <c r="J188" s="18">
        <f t="shared" si="40"/>
        <v>2900</v>
      </c>
      <c r="K188" s="18">
        <f t="shared" si="57"/>
        <v>0</v>
      </c>
      <c r="L188" s="18">
        <f t="shared" si="41"/>
        <v>2900</v>
      </c>
    </row>
    <row r="189" spans="1:12" ht="39.6" hidden="1" x14ac:dyDescent="0.25">
      <c r="A189" s="171" t="s">
        <v>446</v>
      </c>
      <c r="B189" s="17" t="s">
        <v>810</v>
      </c>
      <c r="C189" s="16"/>
      <c r="D189" s="16"/>
      <c r="E189" s="17"/>
      <c r="F189" s="18">
        <f t="shared" si="57"/>
        <v>2900</v>
      </c>
      <c r="G189" s="18">
        <f t="shared" si="57"/>
        <v>0</v>
      </c>
      <c r="H189" s="18">
        <f t="shared" si="57"/>
        <v>2900</v>
      </c>
      <c r="I189" s="18">
        <f t="shared" si="57"/>
        <v>0</v>
      </c>
      <c r="J189" s="18">
        <f t="shared" si="40"/>
        <v>2900</v>
      </c>
      <c r="K189" s="18">
        <f t="shared" si="57"/>
        <v>0</v>
      </c>
      <c r="L189" s="18">
        <f t="shared" si="41"/>
        <v>2900</v>
      </c>
    </row>
    <row r="190" spans="1:12" ht="16.5" hidden="1" customHeight="1" x14ac:dyDescent="0.25">
      <c r="A190" s="171" t="s">
        <v>300</v>
      </c>
      <c r="B190" s="17" t="s">
        <v>810</v>
      </c>
      <c r="C190" s="17">
        <v>10</v>
      </c>
      <c r="D190" s="16"/>
      <c r="E190" s="17"/>
      <c r="F190" s="18">
        <f t="shared" si="57"/>
        <v>2900</v>
      </c>
      <c r="G190" s="18">
        <f t="shared" si="57"/>
        <v>0</v>
      </c>
      <c r="H190" s="18">
        <f t="shared" si="57"/>
        <v>2900</v>
      </c>
      <c r="I190" s="18">
        <f t="shared" si="57"/>
        <v>0</v>
      </c>
      <c r="J190" s="18">
        <f t="shared" si="40"/>
        <v>2900</v>
      </c>
      <c r="K190" s="18">
        <f t="shared" si="57"/>
        <v>0</v>
      </c>
      <c r="L190" s="18">
        <f t="shared" si="41"/>
        <v>2900</v>
      </c>
    </row>
    <row r="191" spans="1:12" ht="16.5" hidden="1" customHeight="1" x14ac:dyDescent="0.25">
      <c r="A191" s="171" t="s">
        <v>324</v>
      </c>
      <c r="B191" s="17" t="s">
        <v>810</v>
      </c>
      <c r="C191" s="17">
        <v>10</v>
      </c>
      <c r="D191" s="17" t="s">
        <v>90</v>
      </c>
      <c r="E191" s="17"/>
      <c r="F191" s="18">
        <f t="shared" si="57"/>
        <v>2900</v>
      </c>
      <c r="G191" s="18">
        <f t="shared" si="57"/>
        <v>0</v>
      </c>
      <c r="H191" s="18">
        <f t="shared" si="57"/>
        <v>2900</v>
      </c>
      <c r="I191" s="18">
        <f t="shared" si="57"/>
        <v>0</v>
      </c>
      <c r="J191" s="18">
        <f t="shared" si="40"/>
        <v>2900</v>
      </c>
      <c r="K191" s="18">
        <f t="shared" si="57"/>
        <v>0</v>
      </c>
      <c r="L191" s="18">
        <f t="shared" si="41"/>
        <v>2900</v>
      </c>
    </row>
    <row r="192" spans="1:12" ht="26.4" hidden="1" x14ac:dyDescent="0.25">
      <c r="A192" s="171" t="s">
        <v>308</v>
      </c>
      <c r="B192" s="17" t="s">
        <v>810</v>
      </c>
      <c r="C192" s="17">
        <v>10</v>
      </c>
      <c r="D192" s="17" t="s">
        <v>90</v>
      </c>
      <c r="E192" s="17">
        <v>300</v>
      </c>
      <c r="F192" s="18">
        <f t="shared" si="57"/>
        <v>2900</v>
      </c>
      <c r="G192" s="18">
        <f t="shared" si="57"/>
        <v>0</v>
      </c>
      <c r="H192" s="18">
        <f t="shared" si="57"/>
        <v>2900</v>
      </c>
      <c r="I192" s="18">
        <f t="shared" si="57"/>
        <v>0</v>
      </c>
      <c r="J192" s="18">
        <f t="shared" si="40"/>
        <v>2900</v>
      </c>
      <c r="K192" s="18">
        <f t="shared" si="57"/>
        <v>0</v>
      </c>
      <c r="L192" s="18">
        <f t="shared" si="41"/>
        <v>2900</v>
      </c>
    </row>
    <row r="193" spans="1:12" ht="32.25" hidden="1" customHeight="1" x14ac:dyDescent="0.25">
      <c r="A193" s="171" t="s">
        <v>309</v>
      </c>
      <c r="B193" s="17" t="s">
        <v>810</v>
      </c>
      <c r="C193" s="17">
        <v>10</v>
      </c>
      <c r="D193" s="17" t="s">
        <v>90</v>
      </c>
      <c r="E193" s="17" t="s">
        <v>819</v>
      </c>
      <c r="F193" s="18">
        <v>2900</v>
      </c>
      <c r="G193" s="5"/>
      <c r="H193" s="18">
        <f t="shared" si="42"/>
        <v>2900</v>
      </c>
      <c r="I193" s="18"/>
      <c r="J193" s="18">
        <f t="shared" si="40"/>
        <v>2900</v>
      </c>
      <c r="K193" s="18"/>
      <c r="L193" s="18">
        <f t="shared" si="41"/>
        <v>2900</v>
      </c>
    </row>
    <row r="194" spans="1:12" ht="52.5" hidden="1" customHeight="1" x14ac:dyDescent="0.25">
      <c r="A194" s="42" t="s">
        <v>820</v>
      </c>
      <c r="B194" s="32" t="s">
        <v>326</v>
      </c>
      <c r="C194" s="16"/>
      <c r="D194" s="16"/>
      <c r="E194" s="17"/>
      <c r="F194" s="22">
        <f t="shared" ref="F194:K199" si="58">F195</f>
        <v>3886.4</v>
      </c>
      <c r="G194" s="22">
        <f t="shared" si="58"/>
        <v>0</v>
      </c>
      <c r="H194" s="22">
        <f t="shared" si="58"/>
        <v>3886.4</v>
      </c>
      <c r="I194" s="22">
        <f t="shared" si="58"/>
        <v>0</v>
      </c>
      <c r="J194" s="22">
        <f t="shared" si="40"/>
        <v>3886.4</v>
      </c>
      <c r="K194" s="22">
        <f t="shared" si="58"/>
        <v>0</v>
      </c>
      <c r="L194" s="22">
        <f t="shared" si="41"/>
        <v>3886.4</v>
      </c>
    </row>
    <row r="195" spans="1:12" ht="52.8" hidden="1" x14ac:dyDescent="0.25">
      <c r="A195" s="171" t="s">
        <v>408</v>
      </c>
      <c r="B195" s="17" t="s">
        <v>328</v>
      </c>
      <c r="C195" s="16"/>
      <c r="D195" s="16"/>
      <c r="E195" s="17"/>
      <c r="F195" s="18">
        <f t="shared" si="58"/>
        <v>3886.4</v>
      </c>
      <c r="G195" s="18">
        <f t="shared" si="58"/>
        <v>0</v>
      </c>
      <c r="H195" s="18">
        <f t="shared" si="58"/>
        <v>3886.4</v>
      </c>
      <c r="I195" s="18">
        <f t="shared" si="58"/>
        <v>0</v>
      </c>
      <c r="J195" s="18">
        <f t="shared" si="40"/>
        <v>3886.4</v>
      </c>
      <c r="K195" s="18">
        <f t="shared" si="58"/>
        <v>0</v>
      </c>
      <c r="L195" s="18">
        <f t="shared" si="41"/>
        <v>3886.4</v>
      </c>
    </row>
    <row r="196" spans="1:12" ht="39.6" hidden="1" x14ac:dyDescent="0.25">
      <c r="A196" s="171" t="s">
        <v>216</v>
      </c>
      <c r="B196" s="17" t="s">
        <v>774</v>
      </c>
      <c r="C196" s="16"/>
      <c r="D196" s="16"/>
      <c r="E196" s="17"/>
      <c r="F196" s="18">
        <f t="shared" si="58"/>
        <v>3886.4</v>
      </c>
      <c r="G196" s="18">
        <f t="shared" si="58"/>
        <v>0</v>
      </c>
      <c r="H196" s="18">
        <f t="shared" si="58"/>
        <v>3886.4</v>
      </c>
      <c r="I196" s="18">
        <f t="shared" si="58"/>
        <v>0</v>
      </c>
      <c r="J196" s="18">
        <f t="shared" si="40"/>
        <v>3886.4</v>
      </c>
      <c r="K196" s="18">
        <f t="shared" si="58"/>
        <v>0</v>
      </c>
      <c r="L196" s="18">
        <f t="shared" si="41"/>
        <v>3886.4</v>
      </c>
    </row>
    <row r="197" spans="1:12" ht="16.5" hidden="1" customHeight="1" x14ac:dyDescent="0.25">
      <c r="A197" s="171" t="s">
        <v>208</v>
      </c>
      <c r="B197" s="17" t="s">
        <v>774</v>
      </c>
      <c r="C197" s="17" t="s">
        <v>209</v>
      </c>
      <c r="D197" s="16"/>
      <c r="E197" s="17"/>
      <c r="F197" s="18">
        <f t="shared" si="58"/>
        <v>3886.4</v>
      </c>
      <c r="G197" s="18">
        <f t="shared" si="58"/>
        <v>0</v>
      </c>
      <c r="H197" s="18">
        <f t="shared" si="58"/>
        <v>3886.4</v>
      </c>
      <c r="I197" s="18">
        <f t="shared" si="58"/>
        <v>0</v>
      </c>
      <c r="J197" s="18">
        <f t="shared" si="40"/>
        <v>3886.4</v>
      </c>
      <c r="K197" s="18">
        <f t="shared" si="58"/>
        <v>0</v>
      </c>
      <c r="L197" s="18">
        <f t="shared" si="41"/>
        <v>3886.4</v>
      </c>
    </row>
    <row r="198" spans="1:12" ht="15.75" hidden="1" customHeight="1" x14ac:dyDescent="0.25">
      <c r="A198" s="171" t="s">
        <v>211</v>
      </c>
      <c r="B198" s="17" t="s">
        <v>774</v>
      </c>
      <c r="C198" s="17" t="s">
        <v>209</v>
      </c>
      <c r="D198" s="17" t="s">
        <v>66</v>
      </c>
      <c r="E198" s="17"/>
      <c r="F198" s="18">
        <f t="shared" si="58"/>
        <v>3886.4</v>
      </c>
      <c r="G198" s="18">
        <f t="shared" si="58"/>
        <v>0</v>
      </c>
      <c r="H198" s="18">
        <f t="shared" si="58"/>
        <v>3886.4</v>
      </c>
      <c r="I198" s="18">
        <f t="shared" si="58"/>
        <v>0</v>
      </c>
      <c r="J198" s="18">
        <f t="shared" si="40"/>
        <v>3886.4</v>
      </c>
      <c r="K198" s="18">
        <f t="shared" si="58"/>
        <v>0</v>
      </c>
      <c r="L198" s="18">
        <f t="shared" si="41"/>
        <v>3886.4</v>
      </c>
    </row>
    <row r="199" spans="1:12" ht="39.6" hidden="1" x14ac:dyDescent="0.25">
      <c r="A199" s="171" t="s">
        <v>166</v>
      </c>
      <c r="B199" s="17" t="s">
        <v>774</v>
      </c>
      <c r="C199" s="17" t="s">
        <v>209</v>
      </c>
      <c r="D199" s="17" t="s">
        <v>66</v>
      </c>
      <c r="E199" s="17">
        <v>600</v>
      </c>
      <c r="F199" s="18">
        <f t="shared" si="58"/>
        <v>3886.4</v>
      </c>
      <c r="G199" s="18">
        <f t="shared" si="58"/>
        <v>0</v>
      </c>
      <c r="H199" s="18">
        <f t="shared" si="58"/>
        <v>3886.4</v>
      </c>
      <c r="I199" s="18">
        <f t="shared" si="58"/>
        <v>0</v>
      </c>
      <c r="J199" s="18">
        <f t="shared" si="40"/>
        <v>3886.4</v>
      </c>
      <c r="K199" s="18">
        <f t="shared" si="58"/>
        <v>0</v>
      </c>
      <c r="L199" s="18">
        <f t="shared" si="41"/>
        <v>3886.4</v>
      </c>
    </row>
    <row r="200" spans="1:12" ht="16.5" hidden="1" customHeight="1" x14ac:dyDescent="0.25">
      <c r="A200" s="171" t="s">
        <v>174</v>
      </c>
      <c r="B200" s="17" t="s">
        <v>774</v>
      </c>
      <c r="C200" s="17" t="s">
        <v>209</v>
      </c>
      <c r="D200" s="17" t="s">
        <v>66</v>
      </c>
      <c r="E200" s="17">
        <v>610</v>
      </c>
      <c r="F200" s="18">
        <v>3886.4</v>
      </c>
      <c r="G200" s="5"/>
      <c r="H200" s="18">
        <f t="shared" ref="H200:H263" si="59">F200+G200</f>
        <v>3886.4</v>
      </c>
      <c r="I200" s="18"/>
      <c r="J200" s="18">
        <f t="shared" ref="J200:J266" si="60">H200+I200</f>
        <v>3886.4</v>
      </c>
      <c r="K200" s="18"/>
      <c r="L200" s="18">
        <f t="shared" ref="L200:L266" si="61">J200+K200</f>
        <v>3886.4</v>
      </c>
    </row>
    <row r="201" spans="1:12" ht="40.5" hidden="1" customHeight="1" x14ac:dyDescent="0.25">
      <c r="A201" s="42" t="s">
        <v>786</v>
      </c>
      <c r="B201" s="32" t="s">
        <v>269</v>
      </c>
      <c r="C201" s="16"/>
      <c r="D201" s="16"/>
      <c r="E201" s="17"/>
      <c r="F201" s="22">
        <f>F202</f>
        <v>9911.6</v>
      </c>
      <c r="G201" s="22">
        <f t="shared" ref="G201:H201" si="62">G202</f>
        <v>0</v>
      </c>
      <c r="H201" s="22">
        <f t="shared" si="62"/>
        <v>9911.6</v>
      </c>
      <c r="I201" s="22">
        <f>I202</f>
        <v>17943.8</v>
      </c>
      <c r="J201" s="22">
        <f t="shared" si="60"/>
        <v>27855.4</v>
      </c>
      <c r="K201" s="22">
        <f>K202</f>
        <v>0</v>
      </c>
      <c r="L201" s="22">
        <f t="shared" si="61"/>
        <v>27855.4</v>
      </c>
    </row>
    <row r="202" spans="1:12" ht="52.8" hidden="1" x14ac:dyDescent="0.25">
      <c r="A202" s="171" t="s">
        <v>583</v>
      </c>
      <c r="B202" s="17" t="s">
        <v>271</v>
      </c>
      <c r="C202" s="16"/>
      <c r="D202" s="16"/>
      <c r="E202" s="17"/>
      <c r="F202" s="18">
        <f>F203+F213+F208</f>
        <v>9911.6</v>
      </c>
      <c r="G202" s="18">
        <f t="shared" ref="G202:H202" si="63">G203+G213+G208</f>
        <v>0</v>
      </c>
      <c r="H202" s="18">
        <f t="shared" si="63"/>
        <v>9911.6</v>
      </c>
      <c r="I202" s="18">
        <f>I203+I213+I208</f>
        <v>17943.8</v>
      </c>
      <c r="J202" s="18">
        <f t="shared" si="60"/>
        <v>27855.4</v>
      </c>
      <c r="K202" s="18">
        <f>K203+K213+K208</f>
        <v>0</v>
      </c>
      <c r="L202" s="18">
        <f t="shared" si="61"/>
        <v>27855.4</v>
      </c>
    </row>
    <row r="203" spans="1:12" ht="26.4" hidden="1" x14ac:dyDescent="0.25">
      <c r="A203" s="171" t="s">
        <v>243</v>
      </c>
      <c r="B203" s="17" t="s">
        <v>777</v>
      </c>
      <c r="C203" s="16"/>
      <c r="D203" s="16"/>
      <c r="E203" s="17"/>
      <c r="F203" s="18">
        <f t="shared" ref="F203:K206" si="64">F204</f>
        <v>4066.8</v>
      </c>
      <c r="G203" s="18">
        <f t="shared" si="64"/>
        <v>0</v>
      </c>
      <c r="H203" s="18">
        <f t="shared" si="64"/>
        <v>4066.8</v>
      </c>
      <c r="I203" s="18">
        <f t="shared" si="64"/>
        <v>17208.099999999999</v>
      </c>
      <c r="J203" s="18">
        <f t="shared" si="60"/>
        <v>21274.899999999998</v>
      </c>
      <c r="K203" s="18">
        <f t="shared" si="64"/>
        <v>0</v>
      </c>
      <c r="L203" s="18">
        <f t="shared" si="61"/>
        <v>21274.899999999998</v>
      </c>
    </row>
    <row r="204" spans="1:12" hidden="1" x14ac:dyDescent="0.25">
      <c r="A204" s="171" t="s">
        <v>220</v>
      </c>
      <c r="B204" s="17" t="s">
        <v>777</v>
      </c>
      <c r="C204" s="17" t="s">
        <v>108</v>
      </c>
      <c r="D204" s="16"/>
      <c r="E204" s="17"/>
      <c r="F204" s="18">
        <f t="shared" si="64"/>
        <v>4066.8</v>
      </c>
      <c r="G204" s="18">
        <f t="shared" si="64"/>
        <v>0</v>
      </c>
      <c r="H204" s="18">
        <f t="shared" si="64"/>
        <v>4066.8</v>
      </c>
      <c r="I204" s="18">
        <f t="shared" si="64"/>
        <v>17208.099999999999</v>
      </c>
      <c r="J204" s="18">
        <f t="shared" si="60"/>
        <v>21274.899999999998</v>
      </c>
      <c r="K204" s="18">
        <f t="shared" si="64"/>
        <v>0</v>
      </c>
      <c r="L204" s="18">
        <f t="shared" si="61"/>
        <v>21274.899999999998</v>
      </c>
    </row>
    <row r="205" spans="1:12" hidden="1" x14ac:dyDescent="0.25">
      <c r="A205" s="171" t="s">
        <v>221</v>
      </c>
      <c r="B205" s="17" t="s">
        <v>777</v>
      </c>
      <c r="C205" s="17" t="s">
        <v>108</v>
      </c>
      <c r="D205" s="17" t="s">
        <v>61</v>
      </c>
      <c r="E205" s="17"/>
      <c r="F205" s="18">
        <f t="shared" si="64"/>
        <v>4066.8</v>
      </c>
      <c r="G205" s="18">
        <f t="shared" si="64"/>
        <v>0</v>
      </c>
      <c r="H205" s="18">
        <f t="shared" si="64"/>
        <v>4066.8</v>
      </c>
      <c r="I205" s="18">
        <f t="shared" si="64"/>
        <v>17208.099999999999</v>
      </c>
      <c r="J205" s="18">
        <f t="shared" si="60"/>
        <v>21274.899999999998</v>
      </c>
      <c r="K205" s="18">
        <f t="shared" si="64"/>
        <v>0</v>
      </c>
      <c r="L205" s="18">
        <f t="shared" si="61"/>
        <v>21274.899999999998</v>
      </c>
    </row>
    <row r="206" spans="1:12" ht="39.6" hidden="1" x14ac:dyDescent="0.25">
      <c r="A206" s="171" t="s">
        <v>166</v>
      </c>
      <c r="B206" s="17" t="s">
        <v>777</v>
      </c>
      <c r="C206" s="17" t="s">
        <v>108</v>
      </c>
      <c r="D206" s="17" t="s">
        <v>61</v>
      </c>
      <c r="E206" s="17">
        <v>600</v>
      </c>
      <c r="F206" s="18">
        <f t="shared" si="64"/>
        <v>4066.8</v>
      </c>
      <c r="G206" s="18">
        <f t="shared" si="64"/>
        <v>0</v>
      </c>
      <c r="H206" s="18">
        <f t="shared" si="64"/>
        <v>4066.8</v>
      </c>
      <c r="I206" s="18">
        <f t="shared" si="64"/>
        <v>17208.099999999999</v>
      </c>
      <c r="J206" s="18">
        <f t="shared" si="60"/>
        <v>21274.899999999998</v>
      </c>
      <c r="K206" s="18">
        <f t="shared" si="64"/>
        <v>0</v>
      </c>
      <c r="L206" s="18">
        <f t="shared" si="61"/>
        <v>21274.899999999998</v>
      </c>
    </row>
    <row r="207" spans="1:12" hidden="1" x14ac:dyDescent="0.25">
      <c r="A207" s="171" t="s">
        <v>174</v>
      </c>
      <c r="B207" s="17" t="s">
        <v>777</v>
      </c>
      <c r="C207" s="17" t="s">
        <v>108</v>
      </c>
      <c r="D207" s="17" t="s">
        <v>61</v>
      </c>
      <c r="E207" s="17">
        <v>610</v>
      </c>
      <c r="F207" s="18">
        <v>4066.8</v>
      </c>
      <c r="G207" s="5"/>
      <c r="H207" s="18">
        <f t="shared" si="59"/>
        <v>4066.8</v>
      </c>
      <c r="I207" s="18">
        <v>17208.099999999999</v>
      </c>
      <c r="J207" s="18">
        <f t="shared" si="60"/>
        <v>21274.899999999998</v>
      </c>
      <c r="K207" s="18"/>
      <c r="L207" s="18">
        <f t="shared" si="61"/>
        <v>21274.899999999998</v>
      </c>
    </row>
    <row r="208" spans="1:12" ht="26.4" hidden="1" x14ac:dyDescent="0.25">
      <c r="A208" s="171" t="s">
        <v>448</v>
      </c>
      <c r="B208" s="17" t="s">
        <v>812</v>
      </c>
      <c r="C208" s="16"/>
      <c r="D208" s="16"/>
      <c r="E208" s="17"/>
      <c r="F208" s="18">
        <f t="shared" ref="F208:K211" si="65">F209</f>
        <v>5339.1</v>
      </c>
      <c r="G208" s="18">
        <f t="shared" si="65"/>
        <v>0</v>
      </c>
      <c r="H208" s="18">
        <f t="shared" si="65"/>
        <v>5339.1</v>
      </c>
      <c r="I208" s="18">
        <f t="shared" si="65"/>
        <v>735.5</v>
      </c>
      <c r="J208" s="18">
        <f t="shared" si="60"/>
        <v>6074.6</v>
      </c>
      <c r="K208" s="18">
        <f t="shared" si="65"/>
        <v>0</v>
      </c>
      <c r="L208" s="18">
        <f t="shared" si="61"/>
        <v>6074.6</v>
      </c>
    </row>
    <row r="209" spans="1:12" ht="17.25" hidden="1" customHeight="1" x14ac:dyDescent="0.25">
      <c r="A209" s="171" t="s">
        <v>220</v>
      </c>
      <c r="B209" s="17" t="s">
        <v>812</v>
      </c>
      <c r="C209" s="17" t="s">
        <v>108</v>
      </c>
      <c r="D209" s="16"/>
      <c r="E209" s="17"/>
      <c r="F209" s="18">
        <f t="shared" si="65"/>
        <v>5339.1</v>
      </c>
      <c r="G209" s="18">
        <f t="shared" si="65"/>
        <v>0</v>
      </c>
      <c r="H209" s="18">
        <f t="shared" si="65"/>
        <v>5339.1</v>
      </c>
      <c r="I209" s="18">
        <f t="shared" si="65"/>
        <v>735.5</v>
      </c>
      <c r="J209" s="18">
        <f t="shared" si="60"/>
        <v>6074.6</v>
      </c>
      <c r="K209" s="18">
        <f t="shared" si="65"/>
        <v>0</v>
      </c>
      <c r="L209" s="18">
        <f t="shared" si="61"/>
        <v>6074.6</v>
      </c>
    </row>
    <row r="210" spans="1:12" ht="18" hidden="1" customHeight="1" x14ac:dyDescent="0.25">
      <c r="A210" s="171" t="s">
        <v>244</v>
      </c>
      <c r="B210" s="17" t="s">
        <v>812</v>
      </c>
      <c r="C210" s="17" t="s">
        <v>108</v>
      </c>
      <c r="D210" s="17" t="s">
        <v>66</v>
      </c>
      <c r="E210" s="17"/>
      <c r="F210" s="18">
        <f t="shared" si="65"/>
        <v>5339.1</v>
      </c>
      <c r="G210" s="18">
        <f t="shared" si="65"/>
        <v>0</v>
      </c>
      <c r="H210" s="18">
        <f t="shared" si="65"/>
        <v>5339.1</v>
      </c>
      <c r="I210" s="18">
        <f t="shared" si="65"/>
        <v>735.5</v>
      </c>
      <c r="J210" s="18">
        <f t="shared" si="60"/>
        <v>6074.6</v>
      </c>
      <c r="K210" s="18">
        <f t="shared" si="65"/>
        <v>0</v>
      </c>
      <c r="L210" s="18">
        <f t="shared" si="61"/>
        <v>6074.6</v>
      </c>
    </row>
    <row r="211" spans="1:12" ht="39.6" hidden="1" x14ac:dyDescent="0.25">
      <c r="A211" s="171" t="s">
        <v>166</v>
      </c>
      <c r="B211" s="17" t="s">
        <v>812</v>
      </c>
      <c r="C211" s="17" t="s">
        <v>108</v>
      </c>
      <c r="D211" s="17" t="s">
        <v>66</v>
      </c>
      <c r="E211" s="17">
        <v>600</v>
      </c>
      <c r="F211" s="18">
        <f t="shared" si="65"/>
        <v>5339.1</v>
      </c>
      <c r="G211" s="18">
        <f t="shared" si="65"/>
        <v>0</v>
      </c>
      <c r="H211" s="18">
        <f t="shared" si="65"/>
        <v>5339.1</v>
      </c>
      <c r="I211" s="18">
        <f t="shared" si="65"/>
        <v>735.5</v>
      </c>
      <c r="J211" s="18">
        <f t="shared" si="60"/>
        <v>6074.6</v>
      </c>
      <c r="K211" s="18">
        <f t="shared" si="65"/>
        <v>0</v>
      </c>
      <c r="L211" s="18">
        <f t="shared" si="61"/>
        <v>6074.6</v>
      </c>
    </row>
    <row r="212" spans="1:12" ht="17.25" hidden="1" customHeight="1" x14ac:dyDescent="0.25">
      <c r="A212" s="171" t="s">
        <v>174</v>
      </c>
      <c r="B212" s="17" t="s">
        <v>812</v>
      </c>
      <c r="C212" s="17" t="s">
        <v>108</v>
      </c>
      <c r="D212" s="17" t="s">
        <v>66</v>
      </c>
      <c r="E212" s="17">
        <v>610</v>
      </c>
      <c r="F212" s="18">
        <v>5339.1</v>
      </c>
      <c r="G212" s="5"/>
      <c r="H212" s="18">
        <f t="shared" si="59"/>
        <v>5339.1</v>
      </c>
      <c r="I212" s="18">
        <v>735.5</v>
      </c>
      <c r="J212" s="18">
        <f t="shared" si="60"/>
        <v>6074.6</v>
      </c>
      <c r="K212" s="18"/>
      <c r="L212" s="18">
        <f t="shared" si="61"/>
        <v>6074.6</v>
      </c>
    </row>
    <row r="213" spans="1:12" ht="31.5" hidden="1" customHeight="1" x14ac:dyDescent="0.25">
      <c r="A213" s="171" t="s">
        <v>265</v>
      </c>
      <c r="B213" s="17" t="s">
        <v>787</v>
      </c>
      <c r="C213" s="16"/>
      <c r="D213" s="16"/>
      <c r="E213" s="17"/>
      <c r="F213" s="18">
        <f t="shared" ref="F213:K215" si="66">F214</f>
        <v>505.7</v>
      </c>
      <c r="G213" s="18">
        <f t="shared" si="66"/>
        <v>0</v>
      </c>
      <c r="H213" s="18">
        <f t="shared" si="66"/>
        <v>505.7</v>
      </c>
      <c r="I213" s="18">
        <f>I214+I218</f>
        <v>0.2</v>
      </c>
      <c r="J213" s="18">
        <f t="shared" si="60"/>
        <v>505.9</v>
      </c>
      <c r="K213" s="18">
        <f>K214+K218</f>
        <v>0</v>
      </c>
      <c r="L213" s="18">
        <f t="shared" si="61"/>
        <v>505.9</v>
      </c>
    </row>
    <row r="214" spans="1:12" ht="18" hidden="1" customHeight="1" x14ac:dyDescent="0.25">
      <c r="A214" s="171" t="s">
        <v>220</v>
      </c>
      <c r="B214" s="17" t="s">
        <v>787</v>
      </c>
      <c r="C214" s="17" t="s">
        <v>108</v>
      </c>
      <c r="D214" s="16"/>
      <c r="E214" s="17"/>
      <c r="F214" s="18">
        <f t="shared" si="66"/>
        <v>505.7</v>
      </c>
      <c r="G214" s="18">
        <f t="shared" si="66"/>
        <v>0</v>
      </c>
      <c r="H214" s="18">
        <f t="shared" si="66"/>
        <v>505.7</v>
      </c>
      <c r="I214" s="18">
        <f t="shared" si="66"/>
        <v>0</v>
      </c>
      <c r="J214" s="18">
        <f t="shared" si="60"/>
        <v>505.7</v>
      </c>
      <c r="K214" s="18">
        <f t="shared" si="66"/>
        <v>0</v>
      </c>
      <c r="L214" s="18">
        <f t="shared" si="61"/>
        <v>505.7</v>
      </c>
    </row>
    <row r="215" spans="1:12" ht="18.75" hidden="1" customHeight="1" x14ac:dyDescent="0.25">
      <c r="A215" s="171" t="s">
        <v>244</v>
      </c>
      <c r="B215" s="17" t="s">
        <v>787</v>
      </c>
      <c r="C215" s="17" t="s">
        <v>108</v>
      </c>
      <c r="D215" s="17" t="s">
        <v>66</v>
      </c>
      <c r="E215" s="17"/>
      <c r="F215" s="18">
        <f t="shared" si="66"/>
        <v>505.7</v>
      </c>
      <c r="G215" s="18">
        <f t="shared" si="66"/>
        <v>0</v>
      </c>
      <c r="H215" s="18">
        <f t="shared" si="66"/>
        <v>505.7</v>
      </c>
      <c r="I215" s="18">
        <f t="shared" si="66"/>
        <v>0</v>
      </c>
      <c r="J215" s="18">
        <f t="shared" si="60"/>
        <v>505.7</v>
      </c>
      <c r="K215" s="18">
        <f t="shared" si="66"/>
        <v>0</v>
      </c>
      <c r="L215" s="18">
        <f t="shared" si="61"/>
        <v>505.7</v>
      </c>
    </row>
    <row r="216" spans="1:12" ht="39.6" hidden="1" x14ac:dyDescent="0.25">
      <c r="A216" s="171" t="s">
        <v>166</v>
      </c>
      <c r="B216" s="17" t="s">
        <v>787</v>
      </c>
      <c r="C216" s="17" t="s">
        <v>108</v>
      </c>
      <c r="D216" s="17" t="s">
        <v>66</v>
      </c>
      <c r="E216" s="17">
        <v>600</v>
      </c>
      <c r="F216" s="18">
        <f>F217</f>
        <v>505.7</v>
      </c>
      <c r="G216" s="18">
        <f>G217</f>
        <v>0</v>
      </c>
      <c r="H216" s="18">
        <f>H217</f>
        <v>505.7</v>
      </c>
      <c r="I216" s="18">
        <f>I217</f>
        <v>0</v>
      </c>
      <c r="J216" s="18">
        <f t="shared" si="60"/>
        <v>505.7</v>
      </c>
      <c r="K216" s="18">
        <f>K217</f>
        <v>0</v>
      </c>
      <c r="L216" s="18">
        <f t="shared" si="61"/>
        <v>505.7</v>
      </c>
    </row>
    <row r="217" spans="1:12" ht="18.75" hidden="1" customHeight="1" x14ac:dyDescent="0.25">
      <c r="A217" s="171" t="s">
        <v>174</v>
      </c>
      <c r="B217" s="17" t="s">
        <v>787</v>
      </c>
      <c r="C217" s="17" t="s">
        <v>108</v>
      </c>
      <c r="D217" s="17" t="s">
        <v>66</v>
      </c>
      <c r="E217" s="17">
        <v>610</v>
      </c>
      <c r="F217" s="18">
        <v>505.7</v>
      </c>
      <c r="G217" s="5"/>
      <c r="H217" s="18">
        <f t="shared" si="59"/>
        <v>505.7</v>
      </c>
      <c r="I217" s="18"/>
      <c r="J217" s="18">
        <f t="shared" si="60"/>
        <v>505.7</v>
      </c>
      <c r="K217" s="18"/>
      <c r="L217" s="18">
        <f t="shared" si="61"/>
        <v>505.7</v>
      </c>
    </row>
    <row r="218" spans="1:12" ht="18.75" hidden="1" customHeight="1" x14ac:dyDescent="0.25">
      <c r="A218" s="168" t="s">
        <v>257</v>
      </c>
      <c r="B218" s="17" t="s">
        <v>787</v>
      </c>
      <c r="C218" s="17" t="s">
        <v>108</v>
      </c>
      <c r="D218" s="17"/>
      <c r="E218" s="17"/>
      <c r="F218" s="18"/>
      <c r="G218" s="5"/>
      <c r="H218" s="18"/>
      <c r="I218" s="18">
        <f>I219</f>
        <v>0.2</v>
      </c>
      <c r="J218" s="18">
        <f t="shared" si="60"/>
        <v>0.2</v>
      </c>
      <c r="K218" s="18">
        <f>K219</f>
        <v>0</v>
      </c>
      <c r="L218" s="18">
        <f t="shared" si="61"/>
        <v>0.2</v>
      </c>
    </row>
    <row r="219" spans="1:12" ht="18.75" hidden="1" customHeight="1" x14ac:dyDescent="0.25">
      <c r="A219" s="171" t="s">
        <v>166</v>
      </c>
      <c r="B219" s="17" t="s">
        <v>787</v>
      </c>
      <c r="C219" s="17" t="s">
        <v>108</v>
      </c>
      <c r="D219" s="17" t="s">
        <v>78</v>
      </c>
      <c r="E219" s="17" t="s">
        <v>493</v>
      </c>
      <c r="F219" s="18"/>
      <c r="G219" s="5"/>
      <c r="H219" s="18"/>
      <c r="I219" s="18">
        <f>I220</f>
        <v>0.2</v>
      </c>
      <c r="J219" s="18">
        <f t="shared" si="60"/>
        <v>0.2</v>
      </c>
      <c r="K219" s="18">
        <f>K220</f>
        <v>0</v>
      </c>
      <c r="L219" s="18">
        <f t="shared" si="61"/>
        <v>0.2</v>
      </c>
    </row>
    <row r="220" spans="1:12" ht="18.75" hidden="1" customHeight="1" x14ac:dyDescent="0.25">
      <c r="A220" s="171" t="s">
        <v>174</v>
      </c>
      <c r="B220" s="17" t="s">
        <v>787</v>
      </c>
      <c r="C220" s="17" t="s">
        <v>108</v>
      </c>
      <c r="D220" s="17" t="s">
        <v>78</v>
      </c>
      <c r="E220" s="17" t="s">
        <v>494</v>
      </c>
      <c r="F220" s="18"/>
      <c r="G220" s="5"/>
      <c r="H220" s="18"/>
      <c r="I220" s="18">
        <v>0.2</v>
      </c>
      <c r="J220" s="18">
        <f t="shared" si="60"/>
        <v>0.2</v>
      </c>
      <c r="K220" s="18"/>
      <c r="L220" s="18">
        <f t="shared" si="61"/>
        <v>0.2</v>
      </c>
    </row>
    <row r="221" spans="1:12" ht="52.5" hidden="1" customHeight="1" x14ac:dyDescent="0.25">
      <c r="A221" s="42" t="s">
        <v>699</v>
      </c>
      <c r="B221" s="32" t="s">
        <v>240</v>
      </c>
      <c r="C221" s="16"/>
      <c r="D221" s="16"/>
      <c r="E221" s="17"/>
      <c r="F221" s="22">
        <f>F222</f>
        <v>30935.899999999998</v>
      </c>
      <c r="G221" s="22">
        <f t="shared" ref="G221:H221" si="67">G222</f>
        <v>0</v>
      </c>
      <c r="H221" s="22">
        <f t="shared" si="67"/>
        <v>30935.899999999998</v>
      </c>
      <c r="I221" s="22">
        <f>I222</f>
        <v>66.8</v>
      </c>
      <c r="J221" s="22">
        <f t="shared" si="60"/>
        <v>31002.699999999997</v>
      </c>
      <c r="K221" s="22">
        <f>K222</f>
        <v>0</v>
      </c>
      <c r="L221" s="22">
        <f t="shared" si="61"/>
        <v>31002.699999999997</v>
      </c>
    </row>
    <row r="222" spans="1:12" ht="52.8" hidden="1" x14ac:dyDescent="0.25">
      <c r="A222" s="171" t="s">
        <v>270</v>
      </c>
      <c r="B222" s="17" t="s">
        <v>242</v>
      </c>
      <c r="C222" s="16"/>
      <c r="D222" s="16"/>
      <c r="E222" s="17"/>
      <c r="F222" s="18">
        <f>F223+F228+F235</f>
        <v>30935.899999999998</v>
      </c>
      <c r="G222" s="18">
        <f t="shared" ref="G222:H222" si="68">G223+G228+G235</f>
        <v>0</v>
      </c>
      <c r="H222" s="18">
        <f t="shared" si="68"/>
        <v>30935.899999999998</v>
      </c>
      <c r="I222" s="18">
        <f>I223+I228+I235</f>
        <v>66.8</v>
      </c>
      <c r="J222" s="18">
        <f t="shared" si="60"/>
        <v>31002.699999999997</v>
      </c>
      <c r="K222" s="18">
        <f>K223+K228+K235</f>
        <v>0</v>
      </c>
      <c r="L222" s="18">
        <f t="shared" si="61"/>
        <v>31002.699999999997</v>
      </c>
    </row>
    <row r="223" spans="1:12" ht="26.4" hidden="1" x14ac:dyDescent="0.25">
      <c r="A223" s="171" t="s">
        <v>100</v>
      </c>
      <c r="B223" s="17" t="s">
        <v>788</v>
      </c>
      <c r="C223" s="16"/>
      <c r="D223" s="16"/>
      <c r="E223" s="17"/>
      <c r="F223" s="18">
        <f t="shared" ref="F223:K226" si="69">F224</f>
        <v>3743.6</v>
      </c>
      <c r="G223" s="18">
        <f t="shared" si="69"/>
        <v>0</v>
      </c>
      <c r="H223" s="18">
        <f t="shared" si="69"/>
        <v>3743.6</v>
      </c>
      <c r="I223" s="18">
        <f t="shared" si="69"/>
        <v>0</v>
      </c>
      <c r="J223" s="18">
        <f t="shared" si="60"/>
        <v>3743.6</v>
      </c>
      <c r="K223" s="18">
        <f t="shared" si="69"/>
        <v>0</v>
      </c>
      <c r="L223" s="18">
        <f t="shared" si="61"/>
        <v>3743.6</v>
      </c>
    </row>
    <row r="224" spans="1:12" ht="18" hidden="1" customHeight="1" x14ac:dyDescent="0.25">
      <c r="A224" s="171" t="s">
        <v>220</v>
      </c>
      <c r="B224" s="17" t="s">
        <v>788</v>
      </c>
      <c r="C224" s="17" t="s">
        <v>108</v>
      </c>
      <c r="D224" s="16"/>
      <c r="E224" s="17"/>
      <c r="F224" s="18">
        <f t="shared" si="69"/>
        <v>3743.6</v>
      </c>
      <c r="G224" s="18">
        <f t="shared" si="69"/>
        <v>0</v>
      </c>
      <c r="H224" s="18">
        <f t="shared" si="69"/>
        <v>3743.6</v>
      </c>
      <c r="I224" s="18">
        <f t="shared" si="69"/>
        <v>0</v>
      </c>
      <c r="J224" s="18">
        <f t="shared" si="60"/>
        <v>3743.6</v>
      </c>
      <c r="K224" s="18">
        <f t="shared" si="69"/>
        <v>0</v>
      </c>
      <c r="L224" s="18">
        <f t="shared" si="61"/>
        <v>3743.6</v>
      </c>
    </row>
    <row r="225" spans="1:12" ht="18" hidden="1" customHeight="1" x14ac:dyDescent="0.25">
      <c r="A225" s="171" t="s">
        <v>416</v>
      </c>
      <c r="B225" s="17" t="s">
        <v>788</v>
      </c>
      <c r="C225" s="17" t="s">
        <v>108</v>
      </c>
      <c r="D225" s="17" t="s">
        <v>140</v>
      </c>
      <c r="E225" s="17"/>
      <c r="F225" s="18">
        <f t="shared" si="69"/>
        <v>3743.6</v>
      </c>
      <c r="G225" s="18">
        <f t="shared" si="69"/>
        <v>0</v>
      </c>
      <c r="H225" s="18">
        <f t="shared" si="69"/>
        <v>3743.6</v>
      </c>
      <c r="I225" s="18">
        <f t="shared" si="69"/>
        <v>0</v>
      </c>
      <c r="J225" s="18">
        <f t="shared" si="60"/>
        <v>3743.6</v>
      </c>
      <c r="K225" s="18">
        <f t="shared" si="69"/>
        <v>0</v>
      </c>
      <c r="L225" s="18">
        <f t="shared" si="61"/>
        <v>3743.6</v>
      </c>
    </row>
    <row r="226" spans="1:12" ht="79.2" hidden="1" x14ac:dyDescent="0.25">
      <c r="A226" s="171" t="s">
        <v>73</v>
      </c>
      <c r="B226" s="17" t="s">
        <v>788</v>
      </c>
      <c r="C226" s="17" t="s">
        <v>108</v>
      </c>
      <c r="D226" s="17" t="s">
        <v>140</v>
      </c>
      <c r="E226" s="17">
        <v>100</v>
      </c>
      <c r="F226" s="18">
        <f t="shared" si="69"/>
        <v>3743.6</v>
      </c>
      <c r="G226" s="18">
        <f t="shared" si="69"/>
        <v>0</v>
      </c>
      <c r="H226" s="18">
        <f t="shared" si="69"/>
        <v>3743.6</v>
      </c>
      <c r="I226" s="18">
        <f t="shared" si="69"/>
        <v>0</v>
      </c>
      <c r="J226" s="18">
        <f t="shared" si="60"/>
        <v>3743.6</v>
      </c>
      <c r="K226" s="18">
        <f t="shared" si="69"/>
        <v>0</v>
      </c>
      <c r="L226" s="18">
        <f t="shared" si="61"/>
        <v>3743.6</v>
      </c>
    </row>
    <row r="227" spans="1:12" ht="31.5" hidden="1" customHeight="1" x14ac:dyDescent="0.25">
      <c r="A227" s="171" t="s">
        <v>74</v>
      </c>
      <c r="B227" s="17" t="s">
        <v>788</v>
      </c>
      <c r="C227" s="17" t="s">
        <v>108</v>
      </c>
      <c r="D227" s="17" t="s">
        <v>140</v>
      </c>
      <c r="E227" s="17">
        <v>120</v>
      </c>
      <c r="F227" s="18">
        <v>3743.6</v>
      </c>
      <c r="G227" s="5"/>
      <c r="H227" s="18">
        <f t="shared" si="59"/>
        <v>3743.6</v>
      </c>
      <c r="I227" s="18"/>
      <c r="J227" s="18">
        <f t="shared" si="60"/>
        <v>3743.6</v>
      </c>
      <c r="K227" s="18"/>
      <c r="L227" s="18">
        <f t="shared" si="61"/>
        <v>3743.6</v>
      </c>
    </row>
    <row r="228" spans="1:12" ht="30.75" hidden="1" customHeight="1" x14ac:dyDescent="0.25">
      <c r="A228" s="171" t="s">
        <v>75</v>
      </c>
      <c r="B228" s="17" t="s">
        <v>789</v>
      </c>
      <c r="C228" s="16"/>
      <c r="D228" s="16"/>
      <c r="E228" s="17"/>
      <c r="F228" s="18">
        <f>F229</f>
        <v>176.1</v>
      </c>
      <c r="G228" s="18">
        <f t="shared" ref="G228:H229" si="70">G229</f>
        <v>0</v>
      </c>
      <c r="H228" s="18">
        <f t="shared" si="70"/>
        <v>176.1</v>
      </c>
      <c r="I228" s="18">
        <f>I229</f>
        <v>0</v>
      </c>
      <c r="J228" s="18">
        <f t="shared" si="60"/>
        <v>176.1</v>
      </c>
      <c r="K228" s="18">
        <f>K229</f>
        <v>0</v>
      </c>
      <c r="L228" s="18">
        <f t="shared" si="61"/>
        <v>176.1</v>
      </c>
    </row>
    <row r="229" spans="1:12" ht="16.5" hidden="1" customHeight="1" x14ac:dyDescent="0.25">
      <c r="A229" s="171" t="s">
        <v>220</v>
      </c>
      <c r="B229" s="17" t="s">
        <v>789</v>
      </c>
      <c r="C229" s="17" t="s">
        <v>108</v>
      </c>
      <c r="D229" s="16"/>
      <c r="E229" s="17"/>
      <c r="F229" s="18">
        <f>F230</f>
        <v>176.1</v>
      </c>
      <c r="G229" s="18">
        <f t="shared" si="70"/>
        <v>0</v>
      </c>
      <c r="H229" s="18">
        <f t="shared" si="70"/>
        <v>176.1</v>
      </c>
      <c r="I229" s="18">
        <f>I230</f>
        <v>0</v>
      </c>
      <c r="J229" s="18">
        <f t="shared" si="60"/>
        <v>176.1</v>
      </c>
      <c r="K229" s="18">
        <f>K230</f>
        <v>0</v>
      </c>
      <c r="L229" s="18">
        <f t="shared" si="61"/>
        <v>176.1</v>
      </c>
    </row>
    <row r="230" spans="1:12" ht="18.75" hidden="1" customHeight="1" x14ac:dyDescent="0.25">
      <c r="A230" s="171" t="s">
        <v>416</v>
      </c>
      <c r="B230" s="17" t="s">
        <v>789</v>
      </c>
      <c r="C230" s="17" t="s">
        <v>108</v>
      </c>
      <c r="D230" s="17" t="s">
        <v>140</v>
      </c>
      <c r="E230" s="17"/>
      <c r="F230" s="18">
        <f>F231+F233</f>
        <v>176.1</v>
      </c>
      <c r="G230" s="18">
        <f t="shared" ref="G230:H230" si="71">G231+G233</f>
        <v>0</v>
      </c>
      <c r="H230" s="18">
        <f t="shared" si="71"/>
        <v>176.1</v>
      </c>
      <c r="I230" s="18">
        <f>I231+I233</f>
        <v>0</v>
      </c>
      <c r="J230" s="18">
        <f t="shared" si="60"/>
        <v>176.1</v>
      </c>
      <c r="K230" s="18">
        <f>K231+K233</f>
        <v>0</v>
      </c>
      <c r="L230" s="18">
        <f t="shared" si="61"/>
        <v>176.1</v>
      </c>
    </row>
    <row r="231" spans="1:12" ht="79.2" hidden="1" x14ac:dyDescent="0.25">
      <c r="A231" s="171" t="s">
        <v>73</v>
      </c>
      <c r="B231" s="17" t="s">
        <v>789</v>
      </c>
      <c r="C231" s="17" t="s">
        <v>108</v>
      </c>
      <c r="D231" s="17" t="s">
        <v>140</v>
      </c>
      <c r="E231" s="17">
        <v>100</v>
      </c>
      <c r="F231" s="18">
        <f>F232</f>
        <v>91.6</v>
      </c>
      <c r="G231" s="18">
        <f t="shared" ref="G231:H231" si="72">G232</f>
        <v>0</v>
      </c>
      <c r="H231" s="18">
        <f t="shared" si="72"/>
        <v>91.6</v>
      </c>
      <c r="I231" s="18">
        <f>I232</f>
        <v>0</v>
      </c>
      <c r="J231" s="18">
        <f t="shared" si="60"/>
        <v>91.6</v>
      </c>
      <c r="K231" s="18">
        <f>K232</f>
        <v>0</v>
      </c>
      <c r="L231" s="18">
        <f t="shared" si="61"/>
        <v>91.6</v>
      </c>
    </row>
    <row r="232" spans="1:12" ht="31.5" hidden="1" customHeight="1" x14ac:dyDescent="0.25">
      <c r="A232" s="171" t="s">
        <v>74</v>
      </c>
      <c r="B232" s="17" t="s">
        <v>789</v>
      </c>
      <c r="C232" s="17" t="s">
        <v>108</v>
      </c>
      <c r="D232" s="17" t="s">
        <v>140</v>
      </c>
      <c r="E232" s="17">
        <v>120</v>
      </c>
      <c r="F232" s="18">
        <v>91.6</v>
      </c>
      <c r="G232" s="5"/>
      <c r="H232" s="18">
        <f t="shared" si="59"/>
        <v>91.6</v>
      </c>
      <c r="I232" s="18"/>
      <c r="J232" s="18">
        <f t="shared" si="60"/>
        <v>91.6</v>
      </c>
      <c r="K232" s="18"/>
      <c r="L232" s="18">
        <f t="shared" si="61"/>
        <v>91.6</v>
      </c>
    </row>
    <row r="233" spans="1:12" ht="32.25" hidden="1" customHeight="1" x14ac:dyDescent="0.25">
      <c r="A233" s="171" t="s">
        <v>85</v>
      </c>
      <c r="B233" s="17" t="s">
        <v>789</v>
      </c>
      <c r="C233" s="17" t="s">
        <v>108</v>
      </c>
      <c r="D233" s="17" t="s">
        <v>140</v>
      </c>
      <c r="E233" s="17">
        <v>200</v>
      </c>
      <c r="F233" s="18">
        <f>F234</f>
        <v>84.5</v>
      </c>
      <c r="G233" s="18">
        <f t="shared" ref="G233:H233" si="73">G234</f>
        <v>0</v>
      </c>
      <c r="H233" s="18">
        <f t="shared" si="73"/>
        <v>84.5</v>
      </c>
      <c r="I233" s="18">
        <f>I234</f>
        <v>0</v>
      </c>
      <c r="J233" s="18">
        <f t="shared" si="60"/>
        <v>84.5</v>
      </c>
      <c r="K233" s="18">
        <f>K234</f>
        <v>0</v>
      </c>
      <c r="L233" s="18">
        <f t="shared" si="61"/>
        <v>84.5</v>
      </c>
    </row>
    <row r="234" spans="1:12" ht="39.6" hidden="1" x14ac:dyDescent="0.25">
      <c r="A234" s="171" t="s">
        <v>86</v>
      </c>
      <c r="B234" s="17" t="s">
        <v>789</v>
      </c>
      <c r="C234" s="17" t="s">
        <v>108</v>
      </c>
      <c r="D234" s="17" t="s">
        <v>140</v>
      </c>
      <c r="E234" s="17">
        <v>240</v>
      </c>
      <c r="F234" s="18">
        <v>84.5</v>
      </c>
      <c r="G234" s="5"/>
      <c r="H234" s="18">
        <f t="shared" si="59"/>
        <v>84.5</v>
      </c>
      <c r="I234" s="18"/>
      <c r="J234" s="18">
        <f t="shared" si="60"/>
        <v>84.5</v>
      </c>
      <c r="K234" s="18"/>
      <c r="L234" s="18">
        <f t="shared" si="61"/>
        <v>84.5</v>
      </c>
    </row>
    <row r="235" spans="1:12" ht="32.25" hidden="1" customHeight="1" x14ac:dyDescent="0.25">
      <c r="A235" s="171" t="s">
        <v>447</v>
      </c>
      <c r="B235" s="17" t="s">
        <v>790</v>
      </c>
      <c r="C235" s="16"/>
      <c r="D235" s="16"/>
      <c r="E235" s="17"/>
      <c r="F235" s="18">
        <f>F236</f>
        <v>27016.199999999997</v>
      </c>
      <c r="G235" s="18">
        <f t="shared" ref="G235:H236" si="74">G236</f>
        <v>0</v>
      </c>
      <c r="H235" s="18">
        <f t="shared" si="74"/>
        <v>27016.199999999997</v>
      </c>
      <c r="I235" s="18">
        <f>I236</f>
        <v>66.8</v>
      </c>
      <c r="J235" s="18">
        <f t="shared" si="60"/>
        <v>27082.999999999996</v>
      </c>
      <c r="K235" s="18">
        <f>K236</f>
        <v>0</v>
      </c>
      <c r="L235" s="18">
        <f t="shared" si="61"/>
        <v>27082.999999999996</v>
      </c>
    </row>
    <row r="236" spans="1:12" ht="16.5" hidden="1" customHeight="1" x14ac:dyDescent="0.25">
      <c r="A236" s="171" t="s">
        <v>220</v>
      </c>
      <c r="B236" s="17" t="s">
        <v>790</v>
      </c>
      <c r="C236" s="17" t="s">
        <v>108</v>
      </c>
      <c r="D236" s="16"/>
      <c r="E236" s="17"/>
      <c r="F236" s="18">
        <f>F237</f>
        <v>27016.199999999997</v>
      </c>
      <c r="G236" s="18">
        <f t="shared" si="74"/>
        <v>0</v>
      </c>
      <c r="H236" s="18">
        <f t="shared" si="74"/>
        <v>27016.199999999997</v>
      </c>
      <c r="I236" s="18">
        <f>I237</f>
        <v>66.8</v>
      </c>
      <c r="J236" s="18">
        <f t="shared" si="60"/>
        <v>27082.999999999996</v>
      </c>
      <c r="K236" s="18">
        <f>K237</f>
        <v>0</v>
      </c>
      <c r="L236" s="18">
        <f t="shared" si="61"/>
        <v>27082.999999999996</v>
      </c>
    </row>
    <row r="237" spans="1:12" ht="19.5" hidden="1" customHeight="1" x14ac:dyDescent="0.25">
      <c r="A237" s="171" t="s">
        <v>416</v>
      </c>
      <c r="B237" s="17" t="s">
        <v>790</v>
      </c>
      <c r="C237" s="17" t="s">
        <v>108</v>
      </c>
      <c r="D237" s="17" t="s">
        <v>140</v>
      </c>
      <c r="E237" s="17"/>
      <c r="F237" s="18">
        <f>F238+F240+F242</f>
        <v>27016.199999999997</v>
      </c>
      <c r="G237" s="18">
        <f t="shared" ref="G237:H237" si="75">G238+G240+G242</f>
        <v>0</v>
      </c>
      <c r="H237" s="18">
        <f t="shared" si="75"/>
        <v>27016.199999999997</v>
      </c>
      <c r="I237" s="18">
        <f>I238+I240+I242</f>
        <v>66.8</v>
      </c>
      <c r="J237" s="18">
        <f t="shared" si="60"/>
        <v>27082.999999999996</v>
      </c>
      <c r="K237" s="18">
        <f>K238+K240+K242</f>
        <v>0</v>
      </c>
      <c r="L237" s="18">
        <f t="shared" si="61"/>
        <v>27082.999999999996</v>
      </c>
    </row>
    <row r="238" spans="1:12" ht="92.25" hidden="1" customHeight="1" x14ac:dyDescent="0.25">
      <c r="A238" s="171" t="s">
        <v>73</v>
      </c>
      <c r="B238" s="17" t="s">
        <v>790</v>
      </c>
      <c r="C238" s="17" t="s">
        <v>108</v>
      </c>
      <c r="D238" s="17" t="s">
        <v>140</v>
      </c>
      <c r="E238" s="17">
        <v>100</v>
      </c>
      <c r="F238" s="18">
        <f>F239</f>
        <v>22123.1</v>
      </c>
      <c r="G238" s="18">
        <f t="shared" ref="G238:H238" si="76">G239</f>
        <v>0</v>
      </c>
      <c r="H238" s="18">
        <f t="shared" si="76"/>
        <v>22123.1</v>
      </c>
      <c r="I238" s="18">
        <f>I239</f>
        <v>0</v>
      </c>
      <c r="J238" s="18">
        <f t="shared" si="60"/>
        <v>22123.1</v>
      </c>
      <c r="K238" s="18">
        <f>K239</f>
        <v>0</v>
      </c>
      <c r="L238" s="18">
        <f t="shared" si="61"/>
        <v>22123.1</v>
      </c>
    </row>
    <row r="239" spans="1:12" ht="33.75" hidden="1" customHeight="1" x14ac:dyDescent="0.25">
      <c r="A239" s="171" t="s">
        <v>130</v>
      </c>
      <c r="B239" s="17" t="s">
        <v>790</v>
      </c>
      <c r="C239" s="17" t="s">
        <v>108</v>
      </c>
      <c r="D239" s="17" t="s">
        <v>140</v>
      </c>
      <c r="E239" s="17">
        <v>110</v>
      </c>
      <c r="F239" s="18">
        <v>22123.1</v>
      </c>
      <c r="G239" s="5"/>
      <c r="H239" s="18">
        <f t="shared" si="59"/>
        <v>22123.1</v>
      </c>
      <c r="I239" s="18"/>
      <c r="J239" s="18">
        <f t="shared" si="60"/>
        <v>22123.1</v>
      </c>
      <c r="K239" s="18"/>
      <c r="L239" s="18">
        <f t="shared" si="61"/>
        <v>22123.1</v>
      </c>
    </row>
    <row r="240" spans="1:12" ht="33.75" hidden="1" customHeight="1" x14ac:dyDescent="0.25">
      <c r="A240" s="171" t="s">
        <v>85</v>
      </c>
      <c r="B240" s="17" t="s">
        <v>790</v>
      </c>
      <c r="C240" s="17" t="s">
        <v>108</v>
      </c>
      <c r="D240" s="17" t="s">
        <v>140</v>
      </c>
      <c r="E240" s="17">
        <v>200</v>
      </c>
      <c r="F240" s="18">
        <f>F241</f>
        <v>4752.1000000000004</v>
      </c>
      <c r="G240" s="18">
        <f t="shared" ref="G240:H240" si="77">G241</f>
        <v>0</v>
      </c>
      <c r="H240" s="18">
        <f t="shared" si="77"/>
        <v>4752.1000000000004</v>
      </c>
      <c r="I240" s="18">
        <f>I241</f>
        <v>66.8</v>
      </c>
      <c r="J240" s="18">
        <f t="shared" si="60"/>
        <v>4818.9000000000005</v>
      </c>
      <c r="K240" s="18">
        <f>K241</f>
        <v>0</v>
      </c>
      <c r="L240" s="18">
        <f t="shared" si="61"/>
        <v>4818.9000000000005</v>
      </c>
    </row>
    <row r="241" spans="1:12" ht="39.6" hidden="1" x14ac:dyDescent="0.25">
      <c r="A241" s="171" t="s">
        <v>86</v>
      </c>
      <c r="B241" s="17" t="s">
        <v>790</v>
      </c>
      <c r="C241" s="17" t="s">
        <v>108</v>
      </c>
      <c r="D241" s="17" t="s">
        <v>140</v>
      </c>
      <c r="E241" s="17">
        <v>240</v>
      </c>
      <c r="F241" s="18">
        <v>4752.1000000000004</v>
      </c>
      <c r="G241" s="5"/>
      <c r="H241" s="18">
        <f t="shared" si="59"/>
        <v>4752.1000000000004</v>
      </c>
      <c r="I241" s="18">
        <v>66.8</v>
      </c>
      <c r="J241" s="18">
        <f t="shared" si="60"/>
        <v>4818.9000000000005</v>
      </c>
      <c r="K241" s="18"/>
      <c r="L241" s="18">
        <f t="shared" si="61"/>
        <v>4818.9000000000005</v>
      </c>
    </row>
    <row r="242" spans="1:12" hidden="1" x14ac:dyDescent="0.25">
      <c r="A242" s="171" t="s">
        <v>87</v>
      </c>
      <c r="B242" s="17" t="s">
        <v>790</v>
      </c>
      <c r="C242" s="17" t="s">
        <v>108</v>
      </c>
      <c r="D242" s="17" t="s">
        <v>140</v>
      </c>
      <c r="E242" s="17">
        <v>800</v>
      </c>
      <c r="F242" s="18">
        <f>F243</f>
        <v>141</v>
      </c>
      <c r="G242" s="18">
        <f t="shared" ref="G242:H242" si="78">G243</f>
        <v>0</v>
      </c>
      <c r="H242" s="18">
        <f t="shared" si="78"/>
        <v>141</v>
      </c>
      <c r="I242" s="18">
        <f>I243</f>
        <v>0</v>
      </c>
      <c r="J242" s="18">
        <f t="shared" si="60"/>
        <v>141</v>
      </c>
      <c r="K242" s="18">
        <f>K243</f>
        <v>0</v>
      </c>
      <c r="L242" s="18">
        <f t="shared" si="61"/>
        <v>141</v>
      </c>
    </row>
    <row r="243" spans="1:12" hidden="1" x14ac:dyDescent="0.25">
      <c r="A243" s="171" t="s">
        <v>88</v>
      </c>
      <c r="B243" s="17" t="s">
        <v>790</v>
      </c>
      <c r="C243" s="17" t="s">
        <v>108</v>
      </c>
      <c r="D243" s="17" t="s">
        <v>140</v>
      </c>
      <c r="E243" s="17">
        <v>850</v>
      </c>
      <c r="F243" s="18">
        <v>141</v>
      </c>
      <c r="G243" s="5"/>
      <c r="H243" s="18">
        <f t="shared" si="59"/>
        <v>141</v>
      </c>
      <c r="I243" s="18"/>
      <c r="J243" s="18">
        <f t="shared" si="60"/>
        <v>141</v>
      </c>
      <c r="K243" s="18"/>
      <c r="L243" s="18">
        <f t="shared" si="61"/>
        <v>141</v>
      </c>
    </row>
    <row r="244" spans="1:12" ht="40.5" hidden="1" customHeight="1" x14ac:dyDescent="0.25">
      <c r="A244" s="42" t="s">
        <v>695</v>
      </c>
      <c r="B244" s="32" t="s">
        <v>196</v>
      </c>
      <c r="C244" s="16"/>
      <c r="D244" s="16"/>
      <c r="E244" s="17"/>
      <c r="F244" s="22">
        <f>F245</f>
        <v>1500</v>
      </c>
      <c r="G244" s="22">
        <f t="shared" ref="G244:H244" si="79">G245</f>
        <v>0</v>
      </c>
      <c r="H244" s="22">
        <f t="shared" si="79"/>
        <v>1500</v>
      </c>
      <c r="I244" s="22">
        <f>I245</f>
        <v>0</v>
      </c>
      <c r="J244" s="22">
        <f t="shared" si="60"/>
        <v>1500</v>
      </c>
      <c r="K244" s="22">
        <f>K245</f>
        <v>0</v>
      </c>
      <c r="L244" s="22">
        <f t="shared" si="61"/>
        <v>1500</v>
      </c>
    </row>
    <row r="245" spans="1:12" ht="34.5" hidden="1" customHeight="1" x14ac:dyDescent="0.25">
      <c r="A245" s="171" t="s">
        <v>197</v>
      </c>
      <c r="B245" s="17" t="s">
        <v>558</v>
      </c>
      <c r="C245" s="16"/>
      <c r="D245" s="16"/>
      <c r="E245" s="17"/>
      <c r="F245" s="18">
        <f t="shared" ref="F245:K249" si="80">F246</f>
        <v>1500</v>
      </c>
      <c r="G245" s="18">
        <f t="shared" si="80"/>
        <v>0</v>
      </c>
      <c r="H245" s="18">
        <f t="shared" si="80"/>
        <v>1500</v>
      </c>
      <c r="I245" s="18">
        <f t="shared" si="80"/>
        <v>0</v>
      </c>
      <c r="J245" s="18">
        <f t="shared" si="60"/>
        <v>1500</v>
      </c>
      <c r="K245" s="18">
        <f t="shared" si="80"/>
        <v>0</v>
      </c>
      <c r="L245" s="18">
        <f t="shared" si="61"/>
        <v>1500</v>
      </c>
    </row>
    <row r="246" spans="1:12" ht="26.4" hidden="1" x14ac:dyDescent="0.25">
      <c r="A246" s="171" t="s">
        <v>424</v>
      </c>
      <c r="B246" s="17" t="s">
        <v>559</v>
      </c>
      <c r="C246" s="16"/>
      <c r="D246" s="16"/>
      <c r="E246" s="17"/>
      <c r="F246" s="18">
        <f t="shared" si="80"/>
        <v>1500</v>
      </c>
      <c r="G246" s="18">
        <f t="shared" si="80"/>
        <v>0</v>
      </c>
      <c r="H246" s="18">
        <f t="shared" si="80"/>
        <v>1500</v>
      </c>
      <c r="I246" s="18">
        <f t="shared" si="80"/>
        <v>0</v>
      </c>
      <c r="J246" s="18">
        <f t="shared" si="60"/>
        <v>1500</v>
      </c>
      <c r="K246" s="18">
        <f t="shared" si="80"/>
        <v>0</v>
      </c>
      <c r="L246" s="18">
        <f t="shared" si="61"/>
        <v>1500</v>
      </c>
    </row>
    <row r="247" spans="1:12" ht="16.5" hidden="1" customHeight="1" x14ac:dyDescent="0.25">
      <c r="A247" s="171" t="s">
        <v>168</v>
      </c>
      <c r="B247" s="17" t="s">
        <v>559</v>
      </c>
      <c r="C247" s="17" t="s">
        <v>90</v>
      </c>
      <c r="D247" s="16"/>
      <c r="E247" s="17"/>
      <c r="F247" s="18">
        <f t="shared" si="80"/>
        <v>1500</v>
      </c>
      <c r="G247" s="18">
        <f t="shared" si="80"/>
        <v>0</v>
      </c>
      <c r="H247" s="18">
        <f t="shared" si="80"/>
        <v>1500</v>
      </c>
      <c r="I247" s="18">
        <f t="shared" si="80"/>
        <v>0</v>
      </c>
      <c r="J247" s="18">
        <f t="shared" si="60"/>
        <v>1500</v>
      </c>
      <c r="K247" s="18">
        <f t="shared" si="80"/>
        <v>0</v>
      </c>
      <c r="L247" s="18">
        <f t="shared" si="61"/>
        <v>1500</v>
      </c>
    </row>
    <row r="248" spans="1:12" ht="30.75" hidden="1" customHeight="1" x14ac:dyDescent="0.25">
      <c r="A248" s="171" t="s">
        <v>194</v>
      </c>
      <c r="B248" s="17" t="s">
        <v>559</v>
      </c>
      <c r="C248" s="17" t="s">
        <v>90</v>
      </c>
      <c r="D248" s="17">
        <v>12</v>
      </c>
      <c r="E248" s="17"/>
      <c r="F248" s="18">
        <f t="shared" si="80"/>
        <v>1500</v>
      </c>
      <c r="G248" s="18">
        <f t="shared" si="80"/>
        <v>0</v>
      </c>
      <c r="H248" s="18">
        <f t="shared" si="80"/>
        <v>1500</v>
      </c>
      <c r="I248" s="18">
        <f t="shared" si="80"/>
        <v>0</v>
      </c>
      <c r="J248" s="18">
        <f t="shared" si="60"/>
        <v>1500</v>
      </c>
      <c r="K248" s="18">
        <f t="shared" si="80"/>
        <v>0</v>
      </c>
      <c r="L248" s="18">
        <f t="shared" si="61"/>
        <v>1500</v>
      </c>
    </row>
    <row r="249" spans="1:12" ht="17.25" hidden="1" customHeight="1" x14ac:dyDescent="0.25">
      <c r="A249" s="171" t="s">
        <v>87</v>
      </c>
      <c r="B249" s="17" t="s">
        <v>559</v>
      </c>
      <c r="C249" s="17" t="s">
        <v>90</v>
      </c>
      <c r="D249" s="17">
        <v>12</v>
      </c>
      <c r="E249" s="17">
        <v>800</v>
      </c>
      <c r="F249" s="18">
        <f t="shared" si="80"/>
        <v>1500</v>
      </c>
      <c r="G249" s="18">
        <f>G250</f>
        <v>0</v>
      </c>
      <c r="H249" s="18">
        <f t="shared" si="80"/>
        <v>1500</v>
      </c>
      <c r="I249" s="18">
        <f t="shared" si="80"/>
        <v>0</v>
      </c>
      <c r="J249" s="18">
        <f t="shared" si="60"/>
        <v>1500</v>
      </c>
      <c r="K249" s="18">
        <f t="shared" si="80"/>
        <v>0</v>
      </c>
      <c r="L249" s="18">
        <f t="shared" si="61"/>
        <v>1500</v>
      </c>
    </row>
    <row r="250" spans="1:12" ht="68.25" hidden="1" customHeight="1" x14ac:dyDescent="0.25">
      <c r="A250" s="171" t="s">
        <v>184</v>
      </c>
      <c r="B250" s="17" t="s">
        <v>559</v>
      </c>
      <c r="C250" s="17" t="s">
        <v>90</v>
      </c>
      <c r="D250" s="17">
        <v>12</v>
      </c>
      <c r="E250" s="17">
        <v>810</v>
      </c>
      <c r="F250" s="18">
        <v>1500</v>
      </c>
      <c r="G250" s="5"/>
      <c r="H250" s="18">
        <f t="shared" si="59"/>
        <v>1500</v>
      </c>
      <c r="I250" s="18"/>
      <c r="J250" s="18">
        <f t="shared" si="60"/>
        <v>1500</v>
      </c>
      <c r="K250" s="18"/>
      <c r="L250" s="18">
        <f t="shared" si="61"/>
        <v>1500</v>
      </c>
    </row>
    <row r="251" spans="1:12" ht="64.5" hidden="1" customHeight="1" x14ac:dyDescent="0.25">
      <c r="A251" s="42" t="s">
        <v>700</v>
      </c>
      <c r="B251" s="32" t="s">
        <v>141</v>
      </c>
      <c r="C251" s="16"/>
      <c r="D251" s="16"/>
      <c r="E251" s="17"/>
      <c r="F251" s="22">
        <f>F252+F269</f>
        <v>3757.8999999999996</v>
      </c>
      <c r="G251" s="22">
        <f t="shared" ref="G251:H251" si="81">G252+G269</f>
        <v>0</v>
      </c>
      <c r="H251" s="22">
        <f t="shared" si="81"/>
        <v>3757.8999999999996</v>
      </c>
      <c r="I251" s="22">
        <f>I252+I269</f>
        <v>0</v>
      </c>
      <c r="J251" s="22">
        <f t="shared" si="60"/>
        <v>3757.8999999999996</v>
      </c>
      <c r="K251" s="22">
        <f>K252+K269</f>
        <v>0</v>
      </c>
      <c r="L251" s="22">
        <f t="shared" si="61"/>
        <v>3757.8999999999996</v>
      </c>
    </row>
    <row r="252" spans="1:12" ht="78.75" hidden="1" customHeight="1" x14ac:dyDescent="0.25">
      <c r="A252" s="42" t="s">
        <v>387</v>
      </c>
      <c r="B252" s="32" t="s">
        <v>142</v>
      </c>
      <c r="C252" s="16"/>
      <c r="D252" s="16"/>
      <c r="E252" s="17"/>
      <c r="F252" s="22">
        <f>F253</f>
        <v>451</v>
      </c>
      <c r="G252" s="22">
        <f t="shared" ref="G252:H252" si="82">G253</f>
        <v>0</v>
      </c>
      <c r="H252" s="22">
        <f t="shared" si="82"/>
        <v>451</v>
      </c>
      <c r="I252" s="22">
        <f>I253</f>
        <v>0</v>
      </c>
      <c r="J252" s="22">
        <f t="shared" si="60"/>
        <v>451</v>
      </c>
      <c r="K252" s="22">
        <f>K253</f>
        <v>0</v>
      </c>
      <c r="L252" s="22">
        <f t="shared" si="61"/>
        <v>451</v>
      </c>
    </row>
    <row r="253" spans="1:12" ht="52.8" hidden="1" x14ac:dyDescent="0.25">
      <c r="A253" s="171" t="s">
        <v>143</v>
      </c>
      <c r="B253" s="17" t="s">
        <v>450</v>
      </c>
      <c r="C253" s="16"/>
      <c r="D253" s="16"/>
      <c r="E253" s="17"/>
      <c r="F253" s="18">
        <f>F254+F259+F264</f>
        <v>451</v>
      </c>
      <c r="G253" s="18">
        <f t="shared" ref="G253:H253" si="83">G254+G259+G264</f>
        <v>0</v>
      </c>
      <c r="H253" s="18">
        <f t="shared" si="83"/>
        <v>451</v>
      </c>
      <c r="I253" s="18">
        <f>I254+I259+I264</f>
        <v>0</v>
      </c>
      <c r="J253" s="18">
        <f t="shared" si="60"/>
        <v>451</v>
      </c>
      <c r="K253" s="18">
        <f>K254+K259+K264</f>
        <v>0</v>
      </c>
      <c r="L253" s="18">
        <f t="shared" si="61"/>
        <v>451</v>
      </c>
    </row>
    <row r="254" spans="1:12" ht="39.6" hidden="1" x14ac:dyDescent="0.25">
      <c r="A254" s="171" t="s">
        <v>451</v>
      </c>
      <c r="B254" s="17" t="s">
        <v>146</v>
      </c>
      <c r="C254" s="16"/>
      <c r="D254" s="16"/>
      <c r="E254" s="17"/>
      <c r="F254" s="18">
        <f t="shared" ref="F254:K257" si="84">F255</f>
        <v>9</v>
      </c>
      <c r="G254" s="18">
        <f t="shared" si="84"/>
        <v>0</v>
      </c>
      <c r="H254" s="18">
        <f t="shared" si="84"/>
        <v>9</v>
      </c>
      <c r="I254" s="18">
        <f t="shared" si="84"/>
        <v>0</v>
      </c>
      <c r="J254" s="18">
        <f t="shared" si="60"/>
        <v>9</v>
      </c>
      <c r="K254" s="18">
        <f t="shared" si="84"/>
        <v>0</v>
      </c>
      <c r="L254" s="18">
        <f t="shared" si="61"/>
        <v>9</v>
      </c>
    </row>
    <row r="255" spans="1:12" ht="32.25" hidden="1" customHeight="1" x14ac:dyDescent="0.25">
      <c r="A255" s="171" t="s">
        <v>138</v>
      </c>
      <c r="B255" s="17" t="s">
        <v>146</v>
      </c>
      <c r="C255" s="17" t="s">
        <v>78</v>
      </c>
      <c r="D255" s="16"/>
      <c r="E255" s="17"/>
      <c r="F255" s="18">
        <f t="shared" si="84"/>
        <v>9</v>
      </c>
      <c r="G255" s="18">
        <f t="shared" si="84"/>
        <v>0</v>
      </c>
      <c r="H255" s="18">
        <f t="shared" si="84"/>
        <v>9</v>
      </c>
      <c r="I255" s="18">
        <f t="shared" si="84"/>
        <v>0</v>
      </c>
      <c r="J255" s="18">
        <f t="shared" si="60"/>
        <v>9</v>
      </c>
      <c r="K255" s="18">
        <f t="shared" si="84"/>
        <v>0</v>
      </c>
      <c r="L255" s="18">
        <f t="shared" si="61"/>
        <v>9</v>
      </c>
    </row>
    <row r="256" spans="1:12" ht="52.8" hidden="1" x14ac:dyDescent="0.25">
      <c r="A256" s="171" t="s">
        <v>385</v>
      </c>
      <c r="B256" s="17" t="s">
        <v>146</v>
      </c>
      <c r="C256" s="17" t="s">
        <v>78</v>
      </c>
      <c r="D256" s="17" t="s">
        <v>140</v>
      </c>
      <c r="E256" s="17"/>
      <c r="F256" s="18">
        <f t="shared" si="84"/>
        <v>9</v>
      </c>
      <c r="G256" s="18">
        <f t="shared" si="84"/>
        <v>0</v>
      </c>
      <c r="H256" s="18">
        <f t="shared" si="84"/>
        <v>9</v>
      </c>
      <c r="I256" s="18">
        <f t="shared" si="84"/>
        <v>0</v>
      </c>
      <c r="J256" s="18">
        <f t="shared" si="60"/>
        <v>9</v>
      </c>
      <c r="K256" s="18">
        <f t="shared" si="84"/>
        <v>0</v>
      </c>
      <c r="L256" s="18">
        <f t="shared" si="61"/>
        <v>9</v>
      </c>
    </row>
    <row r="257" spans="1:12" ht="26.4" hidden="1" x14ac:dyDescent="0.25">
      <c r="A257" s="171" t="s">
        <v>85</v>
      </c>
      <c r="B257" s="17" t="s">
        <v>146</v>
      </c>
      <c r="C257" s="17" t="s">
        <v>78</v>
      </c>
      <c r="D257" s="17" t="s">
        <v>140</v>
      </c>
      <c r="E257" s="17">
        <v>200</v>
      </c>
      <c r="F257" s="18">
        <f t="shared" si="84"/>
        <v>9</v>
      </c>
      <c r="G257" s="18">
        <f t="shared" si="84"/>
        <v>0</v>
      </c>
      <c r="H257" s="18">
        <f t="shared" si="84"/>
        <v>9</v>
      </c>
      <c r="I257" s="18">
        <f t="shared" si="84"/>
        <v>0</v>
      </c>
      <c r="J257" s="18">
        <f t="shared" si="60"/>
        <v>9</v>
      </c>
      <c r="K257" s="18">
        <f t="shared" si="84"/>
        <v>0</v>
      </c>
      <c r="L257" s="18">
        <f t="shared" si="61"/>
        <v>9</v>
      </c>
    </row>
    <row r="258" spans="1:12" ht="39.6" hidden="1" x14ac:dyDescent="0.25">
      <c r="A258" s="171" t="s">
        <v>86</v>
      </c>
      <c r="B258" s="17" t="s">
        <v>146</v>
      </c>
      <c r="C258" s="17" t="s">
        <v>78</v>
      </c>
      <c r="D258" s="17" t="s">
        <v>140</v>
      </c>
      <c r="E258" s="17">
        <v>240</v>
      </c>
      <c r="F258" s="18">
        <v>9</v>
      </c>
      <c r="G258" s="5"/>
      <c r="H258" s="18">
        <f t="shared" si="59"/>
        <v>9</v>
      </c>
      <c r="I258" s="18"/>
      <c r="J258" s="18">
        <f t="shared" si="60"/>
        <v>9</v>
      </c>
      <c r="K258" s="18"/>
      <c r="L258" s="18">
        <f t="shared" si="61"/>
        <v>9</v>
      </c>
    </row>
    <row r="259" spans="1:12" ht="52.8" hidden="1" x14ac:dyDescent="0.25">
      <c r="A259" s="171" t="s">
        <v>452</v>
      </c>
      <c r="B259" s="17" t="s">
        <v>148</v>
      </c>
      <c r="C259" s="16"/>
      <c r="D259" s="16"/>
      <c r="E259" s="17"/>
      <c r="F259" s="18">
        <f t="shared" ref="F259:K262" si="85">F260</f>
        <v>69</v>
      </c>
      <c r="G259" s="18">
        <f t="shared" si="85"/>
        <v>0</v>
      </c>
      <c r="H259" s="18">
        <f t="shared" si="85"/>
        <v>69</v>
      </c>
      <c r="I259" s="18">
        <f t="shared" si="85"/>
        <v>0</v>
      </c>
      <c r="J259" s="18">
        <f t="shared" si="60"/>
        <v>69</v>
      </c>
      <c r="K259" s="18">
        <f t="shared" si="85"/>
        <v>0</v>
      </c>
      <c r="L259" s="18">
        <f t="shared" si="61"/>
        <v>69</v>
      </c>
    </row>
    <row r="260" spans="1:12" ht="26.4" hidden="1" x14ac:dyDescent="0.25">
      <c r="A260" s="171" t="s">
        <v>138</v>
      </c>
      <c r="B260" s="17" t="s">
        <v>148</v>
      </c>
      <c r="C260" s="17" t="s">
        <v>78</v>
      </c>
      <c r="D260" s="16"/>
      <c r="E260" s="17"/>
      <c r="F260" s="18">
        <f t="shared" si="85"/>
        <v>69</v>
      </c>
      <c r="G260" s="18">
        <f t="shared" si="85"/>
        <v>0</v>
      </c>
      <c r="H260" s="18">
        <f t="shared" si="85"/>
        <v>69</v>
      </c>
      <c r="I260" s="18">
        <f t="shared" si="85"/>
        <v>0</v>
      </c>
      <c r="J260" s="18">
        <f t="shared" si="60"/>
        <v>69</v>
      </c>
      <c r="K260" s="18">
        <f t="shared" si="85"/>
        <v>0</v>
      </c>
      <c r="L260" s="18">
        <f t="shared" si="61"/>
        <v>69</v>
      </c>
    </row>
    <row r="261" spans="1:12" ht="52.8" hidden="1" x14ac:dyDescent="0.25">
      <c r="A261" s="171" t="s">
        <v>385</v>
      </c>
      <c r="B261" s="17" t="s">
        <v>148</v>
      </c>
      <c r="C261" s="17" t="s">
        <v>78</v>
      </c>
      <c r="D261" s="17" t="s">
        <v>140</v>
      </c>
      <c r="E261" s="17"/>
      <c r="F261" s="18">
        <f t="shared" si="85"/>
        <v>69</v>
      </c>
      <c r="G261" s="18">
        <f t="shared" si="85"/>
        <v>0</v>
      </c>
      <c r="H261" s="18">
        <f t="shared" si="85"/>
        <v>69</v>
      </c>
      <c r="I261" s="18">
        <f t="shared" si="85"/>
        <v>0</v>
      </c>
      <c r="J261" s="18">
        <f t="shared" si="60"/>
        <v>69</v>
      </c>
      <c r="K261" s="18">
        <f t="shared" si="85"/>
        <v>0</v>
      </c>
      <c r="L261" s="18">
        <f t="shared" si="61"/>
        <v>69</v>
      </c>
    </row>
    <row r="262" spans="1:12" ht="30.75" hidden="1" customHeight="1" x14ac:dyDescent="0.25">
      <c r="A262" s="171" t="s">
        <v>85</v>
      </c>
      <c r="B262" s="17" t="s">
        <v>148</v>
      </c>
      <c r="C262" s="17" t="s">
        <v>78</v>
      </c>
      <c r="D262" s="17" t="s">
        <v>140</v>
      </c>
      <c r="E262" s="17">
        <v>200</v>
      </c>
      <c r="F262" s="18">
        <f t="shared" si="85"/>
        <v>69</v>
      </c>
      <c r="G262" s="18">
        <f t="shared" si="85"/>
        <v>0</v>
      </c>
      <c r="H262" s="18">
        <f t="shared" si="85"/>
        <v>69</v>
      </c>
      <c r="I262" s="18">
        <f t="shared" si="85"/>
        <v>0</v>
      </c>
      <c r="J262" s="18">
        <f t="shared" si="60"/>
        <v>69</v>
      </c>
      <c r="K262" s="18">
        <f t="shared" si="85"/>
        <v>0</v>
      </c>
      <c r="L262" s="18">
        <f t="shared" si="61"/>
        <v>69</v>
      </c>
    </row>
    <row r="263" spans="1:12" ht="39.6" hidden="1" x14ac:dyDescent="0.25">
      <c r="A263" s="171" t="s">
        <v>86</v>
      </c>
      <c r="B263" s="17" t="s">
        <v>148</v>
      </c>
      <c r="C263" s="17" t="s">
        <v>78</v>
      </c>
      <c r="D263" s="17" t="s">
        <v>140</v>
      </c>
      <c r="E263" s="17">
        <v>240</v>
      </c>
      <c r="F263" s="18">
        <v>69</v>
      </c>
      <c r="G263" s="5"/>
      <c r="H263" s="18">
        <f t="shared" si="59"/>
        <v>69</v>
      </c>
      <c r="I263" s="18"/>
      <c r="J263" s="18">
        <f t="shared" si="60"/>
        <v>69</v>
      </c>
      <c r="K263" s="18"/>
      <c r="L263" s="18">
        <f t="shared" si="61"/>
        <v>69</v>
      </c>
    </row>
    <row r="264" spans="1:12" ht="48.75" hidden="1" customHeight="1" x14ac:dyDescent="0.25">
      <c r="A264" s="171" t="s">
        <v>149</v>
      </c>
      <c r="B264" s="17" t="s">
        <v>150</v>
      </c>
      <c r="C264" s="16"/>
      <c r="D264" s="16"/>
      <c r="E264" s="17"/>
      <c r="F264" s="18">
        <f t="shared" ref="F264:K267" si="86">F265</f>
        <v>373</v>
      </c>
      <c r="G264" s="18">
        <f t="shared" si="86"/>
        <v>0</v>
      </c>
      <c r="H264" s="18">
        <f t="shared" si="86"/>
        <v>373</v>
      </c>
      <c r="I264" s="18">
        <f t="shared" si="86"/>
        <v>0</v>
      </c>
      <c r="J264" s="18">
        <f t="shared" si="60"/>
        <v>373</v>
      </c>
      <c r="K264" s="18">
        <f t="shared" si="86"/>
        <v>0</v>
      </c>
      <c r="L264" s="18">
        <f t="shared" si="61"/>
        <v>373</v>
      </c>
    </row>
    <row r="265" spans="1:12" ht="31.5" hidden="1" customHeight="1" x14ac:dyDescent="0.25">
      <c r="A265" s="171" t="s">
        <v>138</v>
      </c>
      <c r="B265" s="17" t="s">
        <v>150</v>
      </c>
      <c r="C265" s="17" t="s">
        <v>78</v>
      </c>
      <c r="D265" s="16"/>
      <c r="E265" s="17"/>
      <c r="F265" s="18">
        <f t="shared" si="86"/>
        <v>373</v>
      </c>
      <c r="G265" s="18">
        <f t="shared" si="86"/>
        <v>0</v>
      </c>
      <c r="H265" s="18">
        <f t="shared" si="86"/>
        <v>373</v>
      </c>
      <c r="I265" s="18">
        <f t="shared" si="86"/>
        <v>0</v>
      </c>
      <c r="J265" s="18">
        <f t="shared" si="60"/>
        <v>373</v>
      </c>
      <c r="K265" s="18">
        <f t="shared" si="86"/>
        <v>0</v>
      </c>
      <c r="L265" s="18">
        <f t="shared" si="61"/>
        <v>373</v>
      </c>
    </row>
    <row r="266" spans="1:12" ht="56.25" hidden="1" customHeight="1" x14ac:dyDescent="0.25">
      <c r="A266" s="171" t="s">
        <v>385</v>
      </c>
      <c r="B266" s="17" t="s">
        <v>150</v>
      </c>
      <c r="C266" s="17" t="s">
        <v>78</v>
      </c>
      <c r="D266" s="17" t="s">
        <v>140</v>
      </c>
      <c r="E266" s="17"/>
      <c r="F266" s="18">
        <f t="shared" si="86"/>
        <v>373</v>
      </c>
      <c r="G266" s="18">
        <f t="shared" si="86"/>
        <v>0</v>
      </c>
      <c r="H266" s="18">
        <f t="shared" si="86"/>
        <v>373</v>
      </c>
      <c r="I266" s="18">
        <f t="shared" si="86"/>
        <v>0</v>
      </c>
      <c r="J266" s="18">
        <f t="shared" si="60"/>
        <v>373</v>
      </c>
      <c r="K266" s="18">
        <f t="shared" si="86"/>
        <v>0</v>
      </c>
      <c r="L266" s="18">
        <f t="shared" si="61"/>
        <v>373</v>
      </c>
    </row>
    <row r="267" spans="1:12" ht="26.4" hidden="1" x14ac:dyDescent="0.25">
      <c r="A267" s="171" t="s">
        <v>85</v>
      </c>
      <c r="B267" s="17" t="s">
        <v>150</v>
      </c>
      <c r="C267" s="17" t="s">
        <v>78</v>
      </c>
      <c r="D267" s="17" t="s">
        <v>140</v>
      </c>
      <c r="E267" s="17">
        <v>200</v>
      </c>
      <c r="F267" s="18">
        <f t="shared" si="86"/>
        <v>373</v>
      </c>
      <c r="G267" s="18">
        <f t="shared" si="86"/>
        <v>0</v>
      </c>
      <c r="H267" s="18">
        <f t="shared" si="86"/>
        <v>373</v>
      </c>
      <c r="I267" s="18">
        <f t="shared" si="86"/>
        <v>0</v>
      </c>
      <c r="J267" s="18">
        <f t="shared" ref="J267:J330" si="87">H267+I267</f>
        <v>373</v>
      </c>
      <c r="K267" s="18">
        <f t="shared" si="86"/>
        <v>0</v>
      </c>
      <c r="L267" s="18">
        <f t="shared" ref="L267:L330" si="88">J267+K267</f>
        <v>373</v>
      </c>
    </row>
    <row r="268" spans="1:12" ht="39.6" hidden="1" x14ac:dyDescent="0.25">
      <c r="A268" s="171" t="s">
        <v>86</v>
      </c>
      <c r="B268" s="17" t="s">
        <v>150</v>
      </c>
      <c r="C268" s="17" t="s">
        <v>78</v>
      </c>
      <c r="D268" s="17" t="s">
        <v>140</v>
      </c>
      <c r="E268" s="17">
        <v>240</v>
      </c>
      <c r="F268" s="18">
        <v>373</v>
      </c>
      <c r="G268" s="5"/>
      <c r="H268" s="18">
        <f t="shared" ref="H268:H328" si="89">F268+G268</f>
        <v>373</v>
      </c>
      <c r="I268" s="18"/>
      <c r="J268" s="18">
        <f t="shared" si="87"/>
        <v>373</v>
      </c>
      <c r="K268" s="18"/>
      <c r="L268" s="18">
        <f t="shared" si="88"/>
        <v>373</v>
      </c>
    </row>
    <row r="269" spans="1:12" ht="91.5" hidden="1" customHeight="1" x14ac:dyDescent="0.25">
      <c r="A269" s="42" t="s">
        <v>694</v>
      </c>
      <c r="B269" s="32" t="s">
        <v>151</v>
      </c>
      <c r="C269" s="16"/>
      <c r="D269" s="16"/>
      <c r="E269" s="17"/>
      <c r="F269" s="22">
        <f t="shared" ref="F269:K272" si="90">F270</f>
        <v>3306.8999999999996</v>
      </c>
      <c r="G269" s="22">
        <f t="shared" si="90"/>
        <v>0</v>
      </c>
      <c r="H269" s="22">
        <f t="shared" si="90"/>
        <v>3306.8999999999996</v>
      </c>
      <c r="I269" s="22">
        <f t="shared" si="90"/>
        <v>0</v>
      </c>
      <c r="J269" s="22">
        <f t="shared" si="87"/>
        <v>3306.8999999999996</v>
      </c>
      <c r="K269" s="22">
        <f t="shared" si="90"/>
        <v>0</v>
      </c>
      <c r="L269" s="22">
        <f t="shared" si="88"/>
        <v>3306.8999999999996</v>
      </c>
    </row>
    <row r="270" spans="1:12" ht="26.4" hidden="1" x14ac:dyDescent="0.25">
      <c r="A270" s="171" t="s">
        <v>453</v>
      </c>
      <c r="B270" s="17" t="s">
        <v>153</v>
      </c>
      <c r="C270" s="16"/>
      <c r="D270" s="16"/>
      <c r="E270" s="17"/>
      <c r="F270" s="18">
        <f t="shared" si="90"/>
        <v>3306.8999999999996</v>
      </c>
      <c r="G270" s="18">
        <f t="shared" si="90"/>
        <v>0</v>
      </c>
      <c r="H270" s="18">
        <f t="shared" si="90"/>
        <v>3306.8999999999996</v>
      </c>
      <c r="I270" s="18">
        <f t="shared" si="90"/>
        <v>0</v>
      </c>
      <c r="J270" s="18">
        <f t="shared" si="87"/>
        <v>3306.8999999999996</v>
      </c>
      <c r="K270" s="18">
        <f t="shared" si="90"/>
        <v>0</v>
      </c>
      <c r="L270" s="18">
        <f t="shared" si="88"/>
        <v>3306.8999999999996</v>
      </c>
    </row>
    <row r="271" spans="1:12" ht="26.4" hidden="1" x14ac:dyDescent="0.25">
      <c r="A271" s="171" t="s">
        <v>389</v>
      </c>
      <c r="B271" s="17" t="s">
        <v>155</v>
      </c>
      <c r="C271" s="16"/>
      <c r="D271" s="16"/>
      <c r="E271" s="17"/>
      <c r="F271" s="18">
        <f t="shared" si="90"/>
        <v>3306.8999999999996</v>
      </c>
      <c r="G271" s="18">
        <f t="shared" si="90"/>
        <v>0</v>
      </c>
      <c r="H271" s="18">
        <f t="shared" si="90"/>
        <v>3306.8999999999996</v>
      </c>
      <c r="I271" s="18">
        <f t="shared" si="90"/>
        <v>0</v>
      </c>
      <c r="J271" s="18">
        <f t="shared" si="87"/>
        <v>3306.8999999999996</v>
      </c>
      <c r="K271" s="18">
        <f t="shared" si="90"/>
        <v>0</v>
      </c>
      <c r="L271" s="18">
        <f t="shared" si="88"/>
        <v>3306.8999999999996</v>
      </c>
    </row>
    <row r="272" spans="1:12" ht="32.25" hidden="1" customHeight="1" x14ac:dyDescent="0.25">
      <c r="A272" s="171" t="s">
        <v>138</v>
      </c>
      <c r="B272" s="17" t="s">
        <v>155</v>
      </c>
      <c r="C272" s="17" t="s">
        <v>78</v>
      </c>
      <c r="D272" s="16"/>
      <c r="E272" s="17"/>
      <c r="F272" s="18">
        <f t="shared" si="90"/>
        <v>3306.8999999999996</v>
      </c>
      <c r="G272" s="18">
        <f t="shared" si="90"/>
        <v>0</v>
      </c>
      <c r="H272" s="18">
        <f t="shared" si="90"/>
        <v>3306.8999999999996</v>
      </c>
      <c r="I272" s="18">
        <f t="shared" si="90"/>
        <v>0</v>
      </c>
      <c r="J272" s="18">
        <f t="shared" si="87"/>
        <v>3306.8999999999996</v>
      </c>
      <c r="K272" s="18">
        <f t="shared" si="90"/>
        <v>0</v>
      </c>
      <c r="L272" s="18">
        <f t="shared" si="88"/>
        <v>3306.8999999999996</v>
      </c>
    </row>
    <row r="273" spans="1:12" ht="51.75" hidden="1" customHeight="1" x14ac:dyDescent="0.25">
      <c r="A273" s="171" t="s">
        <v>385</v>
      </c>
      <c r="B273" s="17" t="s">
        <v>155</v>
      </c>
      <c r="C273" s="17" t="s">
        <v>78</v>
      </c>
      <c r="D273" s="17" t="s">
        <v>140</v>
      </c>
      <c r="E273" s="17"/>
      <c r="F273" s="18">
        <f>F274+F276+F278</f>
        <v>3306.8999999999996</v>
      </c>
      <c r="G273" s="18">
        <f t="shared" ref="G273:H273" si="91">G274+G276+G278</f>
        <v>0</v>
      </c>
      <c r="H273" s="18">
        <f t="shared" si="91"/>
        <v>3306.8999999999996</v>
      </c>
      <c r="I273" s="18">
        <f>I274+I276+I278</f>
        <v>0</v>
      </c>
      <c r="J273" s="18">
        <f t="shared" si="87"/>
        <v>3306.8999999999996</v>
      </c>
      <c r="K273" s="18">
        <f>K274+K276+K278</f>
        <v>0</v>
      </c>
      <c r="L273" s="18">
        <f t="shared" si="88"/>
        <v>3306.8999999999996</v>
      </c>
    </row>
    <row r="274" spans="1:12" ht="93" hidden="1" customHeight="1" x14ac:dyDescent="0.25">
      <c r="A274" s="171" t="s">
        <v>73</v>
      </c>
      <c r="B274" s="17" t="s">
        <v>155</v>
      </c>
      <c r="C274" s="17" t="s">
        <v>78</v>
      </c>
      <c r="D274" s="17" t="s">
        <v>140</v>
      </c>
      <c r="E274" s="17">
        <v>100</v>
      </c>
      <c r="F274" s="18">
        <f>F275</f>
        <v>2855.2</v>
      </c>
      <c r="G274" s="18">
        <f t="shared" ref="G274:H274" si="92">G275</f>
        <v>0</v>
      </c>
      <c r="H274" s="18">
        <f t="shared" si="92"/>
        <v>2855.2</v>
      </c>
      <c r="I274" s="18">
        <f>I275</f>
        <v>0</v>
      </c>
      <c r="J274" s="18">
        <f t="shared" si="87"/>
        <v>2855.2</v>
      </c>
      <c r="K274" s="18">
        <f>K275</f>
        <v>0</v>
      </c>
      <c r="L274" s="18">
        <f t="shared" si="88"/>
        <v>2855.2</v>
      </c>
    </row>
    <row r="275" spans="1:12" ht="33.75" hidden="1" customHeight="1" x14ac:dyDescent="0.25">
      <c r="A275" s="171" t="s">
        <v>130</v>
      </c>
      <c r="B275" s="17" t="s">
        <v>155</v>
      </c>
      <c r="C275" s="17" t="s">
        <v>78</v>
      </c>
      <c r="D275" s="17" t="s">
        <v>140</v>
      </c>
      <c r="E275" s="17">
        <v>110</v>
      </c>
      <c r="F275" s="18">
        <v>2855.2</v>
      </c>
      <c r="G275" s="5"/>
      <c r="H275" s="18">
        <f t="shared" si="89"/>
        <v>2855.2</v>
      </c>
      <c r="I275" s="18"/>
      <c r="J275" s="18">
        <f t="shared" si="87"/>
        <v>2855.2</v>
      </c>
      <c r="K275" s="18"/>
      <c r="L275" s="18">
        <f t="shared" si="88"/>
        <v>2855.2</v>
      </c>
    </row>
    <row r="276" spans="1:12" ht="26.4" hidden="1" x14ac:dyDescent="0.25">
      <c r="A276" s="171" t="s">
        <v>85</v>
      </c>
      <c r="B276" s="17" t="s">
        <v>155</v>
      </c>
      <c r="C276" s="17" t="s">
        <v>78</v>
      </c>
      <c r="D276" s="17" t="s">
        <v>140</v>
      </c>
      <c r="E276" s="17">
        <v>200</v>
      </c>
      <c r="F276" s="18">
        <f>F277</f>
        <v>450.7</v>
      </c>
      <c r="G276" s="18">
        <f t="shared" ref="G276:H276" si="93">G277</f>
        <v>0</v>
      </c>
      <c r="H276" s="18">
        <f t="shared" si="93"/>
        <v>450.7</v>
      </c>
      <c r="I276" s="18">
        <f>I277</f>
        <v>-50</v>
      </c>
      <c r="J276" s="18">
        <f t="shared" si="87"/>
        <v>400.7</v>
      </c>
      <c r="K276" s="18">
        <f>K277</f>
        <v>0</v>
      </c>
      <c r="L276" s="18">
        <f t="shared" si="88"/>
        <v>400.7</v>
      </c>
    </row>
    <row r="277" spans="1:12" ht="39.6" hidden="1" x14ac:dyDescent="0.25">
      <c r="A277" s="171" t="s">
        <v>86</v>
      </c>
      <c r="B277" s="17" t="s">
        <v>155</v>
      </c>
      <c r="C277" s="17" t="s">
        <v>78</v>
      </c>
      <c r="D277" s="17" t="s">
        <v>140</v>
      </c>
      <c r="E277" s="17">
        <v>240</v>
      </c>
      <c r="F277" s="18">
        <v>450.7</v>
      </c>
      <c r="G277" s="5"/>
      <c r="H277" s="18">
        <f t="shared" si="89"/>
        <v>450.7</v>
      </c>
      <c r="I277" s="18">
        <v>-50</v>
      </c>
      <c r="J277" s="18">
        <f t="shared" si="87"/>
        <v>400.7</v>
      </c>
      <c r="K277" s="18"/>
      <c r="L277" s="18">
        <f t="shared" si="88"/>
        <v>400.7</v>
      </c>
    </row>
    <row r="278" spans="1:12" ht="16.5" hidden="1" customHeight="1" x14ac:dyDescent="0.25">
      <c r="A278" s="171" t="s">
        <v>87</v>
      </c>
      <c r="B278" s="17" t="s">
        <v>155</v>
      </c>
      <c r="C278" s="17" t="s">
        <v>78</v>
      </c>
      <c r="D278" s="17" t="s">
        <v>140</v>
      </c>
      <c r="E278" s="17">
        <v>800</v>
      </c>
      <c r="F278" s="18">
        <f>F279</f>
        <v>1</v>
      </c>
      <c r="G278" s="18">
        <f t="shared" ref="G278:H278" si="94">G279</f>
        <v>0</v>
      </c>
      <c r="H278" s="18">
        <f t="shared" si="94"/>
        <v>1</v>
      </c>
      <c r="I278" s="18">
        <f>I279</f>
        <v>50</v>
      </c>
      <c r="J278" s="18">
        <f t="shared" si="87"/>
        <v>51</v>
      </c>
      <c r="K278" s="18">
        <f>K279</f>
        <v>0</v>
      </c>
      <c r="L278" s="18">
        <f t="shared" si="88"/>
        <v>51</v>
      </c>
    </row>
    <row r="279" spans="1:12" ht="16.5" hidden="1" customHeight="1" x14ac:dyDescent="0.25">
      <c r="A279" s="171" t="s">
        <v>88</v>
      </c>
      <c r="B279" s="17" t="s">
        <v>155</v>
      </c>
      <c r="C279" s="17" t="s">
        <v>78</v>
      </c>
      <c r="D279" s="17" t="s">
        <v>140</v>
      </c>
      <c r="E279" s="17">
        <v>850</v>
      </c>
      <c r="F279" s="18">
        <v>1</v>
      </c>
      <c r="G279" s="5"/>
      <c r="H279" s="18">
        <f t="shared" si="89"/>
        <v>1</v>
      </c>
      <c r="I279" s="18">
        <v>50</v>
      </c>
      <c r="J279" s="18">
        <f t="shared" si="87"/>
        <v>51</v>
      </c>
      <c r="K279" s="18"/>
      <c r="L279" s="18">
        <f t="shared" si="88"/>
        <v>51</v>
      </c>
    </row>
    <row r="280" spans="1:12" ht="52.8" x14ac:dyDescent="0.25">
      <c r="A280" s="42" t="s">
        <v>680</v>
      </c>
      <c r="B280" s="32" t="s">
        <v>199</v>
      </c>
      <c r="C280" s="16"/>
      <c r="D280" s="16"/>
      <c r="E280" s="17"/>
      <c r="F280" s="22">
        <f>F281</f>
        <v>2000</v>
      </c>
      <c r="G280" s="22">
        <f t="shared" ref="G280:H280" si="95">G281</f>
        <v>0</v>
      </c>
      <c r="H280" s="22">
        <f t="shared" si="95"/>
        <v>2000</v>
      </c>
      <c r="I280" s="22">
        <f>I281</f>
        <v>0</v>
      </c>
      <c r="J280" s="22">
        <f t="shared" si="87"/>
        <v>2000</v>
      </c>
      <c r="K280" s="22">
        <f>K281</f>
        <v>18607.2</v>
      </c>
      <c r="L280" s="22">
        <f t="shared" si="88"/>
        <v>20607.2</v>
      </c>
    </row>
    <row r="281" spans="1:12" ht="31.5" customHeight="1" x14ac:dyDescent="0.25">
      <c r="A281" s="171" t="s">
        <v>312</v>
      </c>
      <c r="B281" s="17" t="s">
        <v>577</v>
      </c>
      <c r="C281" s="16"/>
      <c r="D281" s="16"/>
      <c r="E281" s="17"/>
      <c r="F281" s="18">
        <f>F287</f>
        <v>2000</v>
      </c>
      <c r="G281" s="18">
        <f t="shared" ref="G281:H281" si="96">G287</f>
        <v>0</v>
      </c>
      <c r="H281" s="18">
        <f t="shared" si="96"/>
        <v>2000</v>
      </c>
      <c r="I281" s="18">
        <f>I287+I282</f>
        <v>0</v>
      </c>
      <c r="J281" s="18">
        <f t="shared" si="87"/>
        <v>2000</v>
      </c>
      <c r="K281" s="18">
        <f>K287+K282</f>
        <v>18607.2</v>
      </c>
      <c r="L281" s="18">
        <f t="shared" si="88"/>
        <v>20607.2</v>
      </c>
    </row>
    <row r="282" spans="1:12" ht="39.6" customHeight="1" x14ac:dyDescent="0.25">
      <c r="A282" s="171" t="s">
        <v>869</v>
      </c>
      <c r="B282" s="17" t="s">
        <v>860</v>
      </c>
      <c r="C282" s="16"/>
      <c r="D282" s="16"/>
      <c r="E282" s="17"/>
      <c r="F282" s="18"/>
      <c r="G282" s="18"/>
      <c r="H282" s="18"/>
      <c r="I282" s="18">
        <f>I283</f>
        <v>0</v>
      </c>
      <c r="J282" s="18">
        <f t="shared" si="87"/>
        <v>0</v>
      </c>
      <c r="K282" s="18">
        <f>K283</f>
        <v>18804.7</v>
      </c>
      <c r="L282" s="18">
        <f t="shared" si="88"/>
        <v>18804.7</v>
      </c>
    </row>
    <row r="283" spans="1:12" ht="13.2" customHeight="1" x14ac:dyDescent="0.25">
      <c r="A283" s="171" t="s">
        <v>300</v>
      </c>
      <c r="B283" s="17" t="s">
        <v>860</v>
      </c>
      <c r="C283" s="17">
        <v>10</v>
      </c>
      <c r="D283" s="16"/>
      <c r="E283" s="17"/>
      <c r="F283" s="18"/>
      <c r="G283" s="18"/>
      <c r="H283" s="18"/>
      <c r="I283" s="18">
        <f>I284</f>
        <v>0</v>
      </c>
      <c r="J283" s="18">
        <f t="shared" si="87"/>
        <v>0</v>
      </c>
      <c r="K283" s="18">
        <f>K284</f>
        <v>18804.7</v>
      </c>
      <c r="L283" s="18">
        <f t="shared" si="88"/>
        <v>18804.7</v>
      </c>
    </row>
    <row r="284" spans="1:12" ht="13.2" customHeight="1" x14ac:dyDescent="0.25">
      <c r="A284" s="171" t="s">
        <v>454</v>
      </c>
      <c r="B284" s="17" t="s">
        <v>860</v>
      </c>
      <c r="C284" s="17">
        <v>10</v>
      </c>
      <c r="D284" s="17" t="s">
        <v>78</v>
      </c>
      <c r="E284" s="17"/>
      <c r="F284" s="18"/>
      <c r="G284" s="18"/>
      <c r="H284" s="18"/>
      <c r="I284" s="18">
        <f>I285</f>
        <v>0</v>
      </c>
      <c r="J284" s="18">
        <f t="shared" si="87"/>
        <v>0</v>
      </c>
      <c r="K284" s="18">
        <f>K285</f>
        <v>18804.7</v>
      </c>
      <c r="L284" s="18">
        <f t="shared" si="88"/>
        <v>18804.7</v>
      </c>
    </row>
    <row r="285" spans="1:12" ht="26.4" customHeight="1" x14ac:dyDescent="0.25">
      <c r="A285" s="171" t="s">
        <v>308</v>
      </c>
      <c r="B285" s="17" t="s">
        <v>860</v>
      </c>
      <c r="C285" s="17">
        <v>10</v>
      </c>
      <c r="D285" s="17" t="s">
        <v>78</v>
      </c>
      <c r="E285" s="17">
        <v>300</v>
      </c>
      <c r="F285" s="18"/>
      <c r="G285" s="18"/>
      <c r="H285" s="18"/>
      <c r="I285" s="18">
        <f>I286</f>
        <v>0</v>
      </c>
      <c r="J285" s="18">
        <f t="shared" si="87"/>
        <v>0</v>
      </c>
      <c r="K285" s="18">
        <f>K286</f>
        <v>18804.7</v>
      </c>
      <c r="L285" s="18">
        <f t="shared" si="88"/>
        <v>18804.7</v>
      </c>
    </row>
    <row r="286" spans="1:12" ht="26.4" customHeight="1" x14ac:dyDescent="0.25">
      <c r="A286" s="171" t="s">
        <v>313</v>
      </c>
      <c r="B286" s="17" t="s">
        <v>860</v>
      </c>
      <c r="C286" s="17">
        <v>10</v>
      </c>
      <c r="D286" s="17" t="s">
        <v>78</v>
      </c>
      <c r="E286" s="17">
        <v>320</v>
      </c>
      <c r="F286" s="18"/>
      <c r="G286" s="18"/>
      <c r="H286" s="18"/>
      <c r="I286" s="18"/>
      <c r="J286" s="18">
        <f t="shared" si="87"/>
        <v>0</v>
      </c>
      <c r="K286" s="18">
        <v>18804.7</v>
      </c>
      <c r="L286" s="18">
        <f t="shared" si="88"/>
        <v>18804.7</v>
      </c>
    </row>
    <row r="287" spans="1:12" ht="45.75" customHeight="1" x14ac:dyDescent="0.25">
      <c r="A287" s="171" t="s">
        <v>869</v>
      </c>
      <c r="B287" s="17" t="s">
        <v>578</v>
      </c>
      <c r="C287" s="16"/>
      <c r="D287" s="16"/>
      <c r="E287" s="17"/>
      <c r="F287" s="18">
        <f t="shared" ref="F287:K290" si="97">F288</f>
        <v>2000</v>
      </c>
      <c r="G287" s="18">
        <f t="shared" si="97"/>
        <v>0</v>
      </c>
      <c r="H287" s="18">
        <f t="shared" si="97"/>
        <v>2000</v>
      </c>
      <c r="I287" s="18">
        <f t="shared" si="97"/>
        <v>0</v>
      </c>
      <c r="J287" s="18">
        <f t="shared" si="87"/>
        <v>2000</v>
      </c>
      <c r="K287" s="18">
        <f t="shared" si="97"/>
        <v>-197.5</v>
      </c>
      <c r="L287" s="18">
        <f t="shared" si="88"/>
        <v>1802.5</v>
      </c>
    </row>
    <row r="288" spans="1:12" ht="18" customHeight="1" x14ac:dyDescent="0.25">
      <c r="A288" s="171" t="s">
        <v>300</v>
      </c>
      <c r="B288" s="17" t="s">
        <v>578</v>
      </c>
      <c r="C288" s="17">
        <v>10</v>
      </c>
      <c r="D288" s="16"/>
      <c r="E288" s="17"/>
      <c r="F288" s="18">
        <f t="shared" si="97"/>
        <v>2000</v>
      </c>
      <c r="G288" s="18">
        <f t="shared" si="97"/>
        <v>0</v>
      </c>
      <c r="H288" s="18">
        <f t="shared" si="97"/>
        <v>2000</v>
      </c>
      <c r="I288" s="18">
        <f t="shared" si="97"/>
        <v>0</v>
      </c>
      <c r="J288" s="18">
        <f t="shared" si="87"/>
        <v>2000</v>
      </c>
      <c r="K288" s="18">
        <f t="shared" si="97"/>
        <v>-197.5</v>
      </c>
      <c r="L288" s="18">
        <f t="shared" si="88"/>
        <v>1802.5</v>
      </c>
    </row>
    <row r="289" spans="1:12" ht="15.75" customHeight="1" x14ac:dyDescent="0.25">
      <c r="A289" s="171" t="s">
        <v>454</v>
      </c>
      <c r="B289" s="17" t="s">
        <v>578</v>
      </c>
      <c r="C289" s="17">
        <v>10</v>
      </c>
      <c r="D289" s="17" t="s">
        <v>78</v>
      </c>
      <c r="E289" s="17"/>
      <c r="F289" s="18">
        <f t="shared" si="97"/>
        <v>2000</v>
      </c>
      <c r="G289" s="18">
        <f t="shared" si="97"/>
        <v>0</v>
      </c>
      <c r="H289" s="18">
        <f t="shared" si="97"/>
        <v>2000</v>
      </c>
      <c r="I289" s="18">
        <f t="shared" si="97"/>
        <v>0</v>
      </c>
      <c r="J289" s="18">
        <f t="shared" si="87"/>
        <v>2000</v>
      </c>
      <c r="K289" s="18">
        <f t="shared" si="97"/>
        <v>-197.5</v>
      </c>
      <c r="L289" s="18">
        <f t="shared" si="88"/>
        <v>1802.5</v>
      </c>
    </row>
    <row r="290" spans="1:12" ht="26.4" x14ac:dyDescent="0.25">
      <c r="A290" s="171" t="s">
        <v>308</v>
      </c>
      <c r="B290" s="17" t="s">
        <v>578</v>
      </c>
      <c r="C290" s="17">
        <v>10</v>
      </c>
      <c r="D290" s="17" t="s">
        <v>78</v>
      </c>
      <c r="E290" s="17">
        <v>300</v>
      </c>
      <c r="F290" s="18">
        <f t="shared" si="97"/>
        <v>2000</v>
      </c>
      <c r="G290" s="18">
        <f t="shared" si="97"/>
        <v>0</v>
      </c>
      <c r="H290" s="18">
        <f t="shared" si="97"/>
        <v>2000</v>
      </c>
      <c r="I290" s="18">
        <f t="shared" si="97"/>
        <v>0</v>
      </c>
      <c r="J290" s="18">
        <f t="shared" si="87"/>
        <v>2000</v>
      </c>
      <c r="K290" s="18">
        <f t="shared" si="97"/>
        <v>-197.5</v>
      </c>
      <c r="L290" s="18">
        <f t="shared" si="88"/>
        <v>1802.5</v>
      </c>
    </row>
    <row r="291" spans="1:12" ht="26.4" x14ac:dyDescent="0.25">
      <c r="A291" s="171" t="s">
        <v>313</v>
      </c>
      <c r="B291" s="17" t="s">
        <v>578</v>
      </c>
      <c r="C291" s="17">
        <v>10</v>
      </c>
      <c r="D291" s="17" t="s">
        <v>78</v>
      </c>
      <c r="E291" s="17">
        <v>320</v>
      </c>
      <c r="F291" s="18">
        <v>2000</v>
      </c>
      <c r="G291" s="5"/>
      <c r="H291" s="18">
        <f t="shared" si="89"/>
        <v>2000</v>
      </c>
      <c r="I291" s="18"/>
      <c r="J291" s="18">
        <f t="shared" si="87"/>
        <v>2000</v>
      </c>
      <c r="K291" s="18">
        <v>-197.5</v>
      </c>
      <c r="L291" s="18">
        <f t="shared" si="88"/>
        <v>1802.5</v>
      </c>
    </row>
    <row r="292" spans="1:12" ht="92.4" hidden="1" customHeight="1" x14ac:dyDescent="0.25">
      <c r="A292" s="42" t="s">
        <v>391</v>
      </c>
      <c r="B292" s="32" t="s">
        <v>200</v>
      </c>
      <c r="C292" s="16"/>
      <c r="D292" s="16"/>
      <c r="E292" s="17"/>
      <c r="F292" s="22">
        <f>F293</f>
        <v>0</v>
      </c>
      <c r="G292" s="5"/>
      <c r="H292" s="18">
        <f t="shared" si="89"/>
        <v>0</v>
      </c>
      <c r="I292" s="22">
        <f>I293</f>
        <v>0</v>
      </c>
      <c r="J292" s="22">
        <f t="shared" si="87"/>
        <v>0</v>
      </c>
      <c r="K292" s="22">
        <f>K293</f>
        <v>0</v>
      </c>
      <c r="L292" s="22">
        <f t="shared" si="88"/>
        <v>0</v>
      </c>
    </row>
    <row r="293" spans="1:12" ht="39.6" hidden="1" customHeight="1" x14ac:dyDescent="0.25">
      <c r="A293" s="171" t="s">
        <v>201</v>
      </c>
      <c r="B293" s="17" t="s">
        <v>202</v>
      </c>
      <c r="C293" s="16"/>
      <c r="D293" s="16"/>
      <c r="E293" s="17"/>
      <c r="F293" s="18">
        <f>F294+F299+F304</f>
        <v>0</v>
      </c>
      <c r="G293" s="5"/>
      <c r="H293" s="18">
        <f t="shared" si="89"/>
        <v>0</v>
      </c>
      <c r="I293" s="18">
        <f>I294+I299+I304</f>
        <v>0</v>
      </c>
      <c r="J293" s="18">
        <f t="shared" si="87"/>
        <v>0</v>
      </c>
      <c r="K293" s="18">
        <f>K294+K299+K304</f>
        <v>0</v>
      </c>
      <c r="L293" s="18">
        <f t="shared" si="88"/>
        <v>0</v>
      </c>
    </row>
    <row r="294" spans="1:12" ht="52.8" hidden="1" customHeight="1" x14ac:dyDescent="0.25">
      <c r="A294" s="171" t="s">
        <v>203</v>
      </c>
      <c r="B294" s="17" t="s">
        <v>204</v>
      </c>
      <c r="C294" s="16"/>
      <c r="D294" s="16"/>
      <c r="E294" s="17"/>
      <c r="F294" s="18">
        <f t="shared" ref="F294:F297" si="98">F295</f>
        <v>0</v>
      </c>
      <c r="G294" s="5"/>
      <c r="H294" s="18">
        <f t="shared" si="89"/>
        <v>0</v>
      </c>
      <c r="I294" s="18">
        <f t="shared" ref="I294:K297" si="99">I295</f>
        <v>0</v>
      </c>
      <c r="J294" s="18">
        <f t="shared" si="87"/>
        <v>0</v>
      </c>
      <c r="K294" s="18">
        <f t="shared" si="99"/>
        <v>0</v>
      </c>
      <c r="L294" s="18">
        <f t="shared" si="88"/>
        <v>0</v>
      </c>
    </row>
    <row r="295" spans="1:12" ht="13.2" hidden="1" customHeight="1" x14ac:dyDescent="0.25">
      <c r="A295" s="171" t="s">
        <v>168</v>
      </c>
      <c r="B295" s="17" t="s">
        <v>204</v>
      </c>
      <c r="C295" s="17" t="s">
        <v>90</v>
      </c>
      <c r="D295" s="16"/>
      <c r="E295" s="17"/>
      <c r="F295" s="18">
        <f t="shared" si="98"/>
        <v>0</v>
      </c>
      <c r="G295" s="5"/>
      <c r="H295" s="18">
        <f t="shared" si="89"/>
        <v>0</v>
      </c>
      <c r="I295" s="18">
        <f t="shared" si="99"/>
        <v>0</v>
      </c>
      <c r="J295" s="18">
        <f t="shared" si="87"/>
        <v>0</v>
      </c>
      <c r="K295" s="18">
        <f t="shared" si="99"/>
        <v>0</v>
      </c>
      <c r="L295" s="18">
        <f t="shared" si="88"/>
        <v>0</v>
      </c>
    </row>
    <row r="296" spans="1:12" ht="26.4" hidden="1" customHeight="1" x14ac:dyDescent="0.25">
      <c r="A296" s="171" t="s">
        <v>194</v>
      </c>
      <c r="B296" s="17" t="s">
        <v>204</v>
      </c>
      <c r="C296" s="17" t="s">
        <v>90</v>
      </c>
      <c r="D296" s="17">
        <v>12</v>
      </c>
      <c r="E296" s="17"/>
      <c r="F296" s="18">
        <f t="shared" si="98"/>
        <v>0</v>
      </c>
      <c r="G296" s="5"/>
      <c r="H296" s="18">
        <f t="shared" si="89"/>
        <v>0</v>
      </c>
      <c r="I296" s="18">
        <f t="shared" si="99"/>
        <v>0</v>
      </c>
      <c r="J296" s="18">
        <f t="shared" si="87"/>
        <v>0</v>
      </c>
      <c r="K296" s="18">
        <f t="shared" si="99"/>
        <v>0</v>
      </c>
      <c r="L296" s="18">
        <f t="shared" si="88"/>
        <v>0</v>
      </c>
    </row>
    <row r="297" spans="1:12" ht="26.4" hidden="1" customHeight="1" x14ac:dyDescent="0.25">
      <c r="A297" s="171" t="s">
        <v>85</v>
      </c>
      <c r="B297" s="17" t="s">
        <v>204</v>
      </c>
      <c r="C297" s="17" t="s">
        <v>90</v>
      </c>
      <c r="D297" s="17">
        <v>12</v>
      </c>
      <c r="E297" s="17">
        <v>200</v>
      </c>
      <c r="F297" s="18">
        <f t="shared" si="98"/>
        <v>0</v>
      </c>
      <c r="G297" s="5"/>
      <c r="H297" s="18">
        <f t="shared" si="89"/>
        <v>0</v>
      </c>
      <c r="I297" s="18">
        <f t="shared" si="99"/>
        <v>0</v>
      </c>
      <c r="J297" s="18">
        <f t="shared" si="87"/>
        <v>0</v>
      </c>
      <c r="K297" s="18">
        <f t="shared" si="99"/>
        <v>0</v>
      </c>
      <c r="L297" s="18">
        <f t="shared" si="88"/>
        <v>0</v>
      </c>
    </row>
    <row r="298" spans="1:12" ht="39.6" hidden="1" customHeight="1" x14ac:dyDescent="0.25">
      <c r="A298" s="171" t="s">
        <v>86</v>
      </c>
      <c r="B298" s="17" t="s">
        <v>204</v>
      </c>
      <c r="C298" s="17" t="s">
        <v>90</v>
      </c>
      <c r="D298" s="17">
        <v>12</v>
      </c>
      <c r="E298" s="17">
        <v>240</v>
      </c>
      <c r="F298" s="18"/>
      <c r="G298" s="5"/>
      <c r="H298" s="18">
        <f t="shared" si="89"/>
        <v>0</v>
      </c>
      <c r="I298" s="18"/>
      <c r="J298" s="18">
        <f t="shared" si="87"/>
        <v>0</v>
      </c>
      <c r="K298" s="18"/>
      <c r="L298" s="18">
        <f t="shared" si="88"/>
        <v>0</v>
      </c>
    </row>
    <row r="299" spans="1:12" ht="52.8" hidden="1" customHeight="1" x14ac:dyDescent="0.25">
      <c r="A299" s="171" t="s">
        <v>205</v>
      </c>
      <c r="B299" s="17" t="s">
        <v>206</v>
      </c>
      <c r="C299" s="16"/>
      <c r="D299" s="16"/>
      <c r="E299" s="17"/>
      <c r="F299" s="18">
        <f t="shared" ref="F299:F302" si="100">F300</f>
        <v>0</v>
      </c>
      <c r="G299" s="5"/>
      <c r="H299" s="18">
        <f t="shared" si="89"/>
        <v>0</v>
      </c>
      <c r="I299" s="18">
        <f t="shared" ref="I299:K302" si="101">I300</f>
        <v>0</v>
      </c>
      <c r="J299" s="18">
        <f t="shared" si="87"/>
        <v>0</v>
      </c>
      <c r="K299" s="18">
        <f t="shared" si="101"/>
        <v>0</v>
      </c>
      <c r="L299" s="18">
        <f t="shared" si="88"/>
        <v>0</v>
      </c>
    </row>
    <row r="300" spans="1:12" ht="13.2" hidden="1" customHeight="1" x14ac:dyDescent="0.25">
      <c r="A300" s="171" t="s">
        <v>168</v>
      </c>
      <c r="B300" s="17" t="s">
        <v>206</v>
      </c>
      <c r="C300" s="17" t="s">
        <v>90</v>
      </c>
      <c r="D300" s="16"/>
      <c r="E300" s="17"/>
      <c r="F300" s="18">
        <f t="shared" si="100"/>
        <v>0</v>
      </c>
      <c r="G300" s="5"/>
      <c r="H300" s="18">
        <f t="shared" si="89"/>
        <v>0</v>
      </c>
      <c r="I300" s="18">
        <f t="shared" si="101"/>
        <v>0</v>
      </c>
      <c r="J300" s="18">
        <f t="shared" si="87"/>
        <v>0</v>
      </c>
      <c r="K300" s="18">
        <f t="shared" si="101"/>
        <v>0</v>
      </c>
      <c r="L300" s="18">
        <f t="shared" si="88"/>
        <v>0</v>
      </c>
    </row>
    <row r="301" spans="1:12" ht="26.4" hidden="1" customHeight="1" x14ac:dyDescent="0.25">
      <c r="A301" s="171" t="s">
        <v>194</v>
      </c>
      <c r="B301" s="17" t="s">
        <v>206</v>
      </c>
      <c r="C301" s="17" t="s">
        <v>90</v>
      </c>
      <c r="D301" s="17">
        <v>12</v>
      </c>
      <c r="E301" s="17"/>
      <c r="F301" s="18">
        <f t="shared" si="100"/>
        <v>0</v>
      </c>
      <c r="G301" s="5"/>
      <c r="H301" s="18">
        <f t="shared" si="89"/>
        <v>0</v>
      </c>
      <c r="I301" s="18">
        <f t="shared" si="101"/>
        <v>0</v>
      </c>
      <c r="J301" s="18">
        <f t="shared" si="87"/>
        <v>0</v>
      </c>
      <c r="K301" s="18">
        <f t="shared" si="101"/>
        <v>0</v>
      </c>
      <c r="L301" s="18">
        <f t="shared" si="88"/>
        <v>0</v>
      </c>
    </row>
    <row r="302" spans="1:12" ht="26.4" hidden="1" customHeight="1" x14ac:dyDescent="0.25">
      <c r="A302" s="171" t="s">
        <v>85</v>
      </c>
      <c r="B302" s="17" t="s">
        <v>206</v>
      </c>
      <c r="C302" s="17" t="s">
        <v>90</v>
      </c>
      <c r="D302" s="17">
        <v>12</v>
      </c>
      <c r="E302" s="17">
        <v>200</v>
      </c>
      <c r="F302" s="18">
        <f t="shared" si="100"/>
        <v>0</v>
      </c>
      <c r="G302" s="5"/>
      <c r="H302" s="18">
        <f t="shared" si="89"/>
        <v>0</v>
      </c>
      <c r="I302" s="18">
        <f t="shared" si="101"/>
        <v>0</v>
      </c>
      <c r="J302" s="18">
        <f t="shared" si="87"/>
        <v>0</v>
      </c>
      <c r="K302" s="18">
        <f t="shared" si="101"/>
        <v>0</v>
      </c>
      <c r="L302" s="18">
        <f t="shared" si="88"/>
        <v>0</v>
      </c>
    </row>
    <row r="303" spans="1:12" ht="39.6" hidden="1" customHeight="1" x14ac:dyDescent="0.25">
      <c r="A303" s="171" t="s">
        <v>86</v>
      </c>
      <c r="B303" s="17" t="s">
        <v>206</v>
      </c>
      <c r="C303" s="17" t="s">
        <v>90</v>
      </c>
      <c r="D303" s="17">
        <v>12</v>
      </c>
      <c r="E303" s="17">
        <v>240</v>
      </c>
      <c r="F303" s="18"/>
      <c r="G303" s="5"/>
      <c r="H303" s="18">
        <f t="shared" si="89"/>
        <v>0</v>
      </c>
      <c r="I303" s="18"/>
      <c r="J303" s="18">
        <f t="shared" si="87"/>
        <v>0</v>
      </c>
      <c r="K303" s="18"/>
      <c r="L303" s="18">
        <f t="shared" si="88"/>
        <v>0</v>
      </c>
    </row>
    <row r="304" spans="1:12" ht="52.8" hidden="1" customHeight="1" x14ac:dyDescent="0.25">
      <c r="A304" s="171" t="s">
        <v>392</v>
      </c>
      <c r="B304" s="17" t="s">
        <v>207</v>
      </c>
      <c r="C304" s="16"/>
      <c r="D304" s="16"/>
      <c r="E304" s="17"/>
      <c r="F304" s="18">
        <f t="shared" ref="F304:F307" si="102">F305</f>
        <v>0</v>
      </c>
      <c r="G304" s="5"/>
      <c r="H304" s="18">
        <f t="shared" si="89"/>
        <v>0</v>
      </c>
      <c r="I304" s="18">
        <f t="shared" ref="I304:K307" si="103">I305</f>
        <v>0</v>
      </c>
      <c r="J304" s="18">
        <f t="shared" si="87"/>
        <v>0</v>
      </c>
      <c r="K304" s="18">
        <f t="shared" si="103"/>
        <v>0</v>
      </c>
      <c r="L304" s="18">
        <f t="shared" si="88"/>
        <v>0</v>
      </c>
    </row>
    <row r="305" spans="1:12" ht="13.2" hidden="1" customHeight="1" x14ac:dyDescent="0.25">
      <c r="A305" s="171" t="s">
        <v>168</v>
      </c>
      <c r="B305" s="17" t="s">
        <v>207</v>
      </c>
      <c r="C305" s="17" t="s">
        <v>90</v>
      </c>
      <c r="D305" s="16"/>
      <c r="E305" s="17"/>
      <c r="F305" s="18">
        <f t="shared" si="102"/>
        <v>0</v>
      </c>
      <c r="G305" s="5"/>
      <c r="H305" s="18">
        <f t="shared" si="89"/>
        <v>0</v>
      </c>
      <c r="I305" s="18">
        <f t="shared" si="103"/>
        <v>0</v>
      </c>
      <c r="J305" s="18">
        <f t="shared" si="87"/>
        <v>0</v>
      </c>
      <c r="K305" s="18">
        <f t="shared" si="103"/>
        <v>0</v>
      </c>
      <c r="L305" s="18">
        <f t="shared" si="88"/>
        <v>0</v>
      </c>
    </row>
    <row r="306" spans="1:12" ht="26.4" hidden="1" customHeight="1" x14ac:dyDescent="0.25">
      <c r="A306" s="171" t="s">
        <v>194</v>
      </c>
      <c r="B306" s="17" t="s">
        <v>207</v>
      </c>
      <c r="C306" s="17" t="s">
        <v>90</v>
      </c>
      <c r="D306" s="17">
        <v>12</v>
      </c>
      <c r="E306" s="17"/>
      <c r="F306" s="18">
        <f t="shared" si="102"/>
        <v>0</v>
      </c>
      <c r="G306" s="5"/>
      <c r="H306" s="18">
        <f t="shared" si="89"/>
        <v>0</v>
      </c>
      <c r="I306" s="18">
        <f t="shared" si="103"/>
        <v>0</v>
      </c>
      <c r="J306" s="18">
        <f t="shared" si="87"/>
        <v>0</v>
      </c>
      <c r="K306" s="18">
        <f t="shared" si="103"/>
        <v>0</v>
      </c>
      <c r="L306" s="18">
        <f t="shared" si="88"/>
        <v>0</v>
      </c>
    </row>
    <row r="307" spans="1:12" ht="26.4" hidden="1" customHeight="1" x14ac:dyDescent="0.25">
      <c r="A307" s="171" t="s">
        <v>85</v>
      </c>
      <c r="B307" s="17" t="s">
        <v>207</v>
      </c>
      <c r="C307" s="17" t="s">
        <v>90</v>
      </c>
      <c r="D307" s="17">
        <v>12</v>
      </c>
      <c r="E307" s="17">
        <v>200</v>
      </c>
      <c r="F307" s="18">
        <f t="shared" si="102"/>
        <v>0</v>
      </c>
      <c r="G307" s="5"/>
      <c r="H307" s="18">
        <f t="shared" si="89"/>
        <v>0</v>
      </c>
      <c r="I307" s="18">
        <f t="shared" si="103"/>
        <v>0</v>
      </c>
      <c r="J307" s="18">
        <f t="shared" si="87"/>
        <v>0</v>
      </c>
      <c r="K307" s="18">
        <f t="shared" si="103"/>
        <v>0</v>
      </c>
      <c r="L307" s="18">
        <f t="shared" si="88"/>
        <v>0</v>
      </c>
    </row>
    <row r="308" spans="1:12" ht="39.6" hidden="1" customHeight="1" x14ac:dyDescent="0.25">
      <c r="A308" s="171" t="s">
        <v>86</v>
      </c>
      <c r="B308" s="17" t="s">
        <v>207</v>
      </c>
      <c r="C308" s="17" t="s">
        <v>90</v>
      </c>
      <c r="D308" s="17">
        <v>12</v>
      </c>
      <c r="E308" s="17">
        <v>240</v>
      </c>
      <c r="F308" s="18"/>
      <c r="G308" s="5"/>
      <c r="H308" s="18">
        <f t="shared" si="89"/>
        <v>0</v>
      </c>
      <c r="I308" s="18"/>
      <c r="J308" s="18">
        <f t="shared" si="87"/>
        <v>0</v>
      </c>
      <c r="K308" s="18"/>
      <c r="L308" s="18">
        <f t="shared" si="88"/>
        <v>0</v>
      </c>
    </row>
    <row r="309" spans="1:12" ht="39.75" hidden="1" customHeight="1" x14ac:dyDescent="0.25">
      <c r="A309" s="42" t="s">
        <v>691</v>
      </c>
      <c r="B309" s="32" t="s">
        <v>333</v>
      </c>
      <c r="C309" s="16"/>
      <c r="D309" s="16"/>
      <c r="E309" s="17"/>
      <c r="F309" s="22">
        <f>F310+F335</f>
        <v>11596.5</v>
      </c>
      <c r="G309" s="22">
        <f t="shared" ref="G309:H309" si="104">G310+G335</f>
        <v>329.7</v>
      </c>
      <c r="H309" s="22">
        <f t="shared" si="104"/>
        <v>11926.2</v>
      </c>
      <c r="I309" s="22">
        <f>I310+I335</f>
        <v>500</v>
      </c>
      <c r="J309" s="22">
        <f t="shared" si="87"/>
        <v>12426.2</v>
      </c>
      <c r="K309" s="22">
        <f>K310+K335</f>
        <v>0</v>
      </c>
      <c r="L309" s="22">
        <f t="shared" si="88"/>
        <v>12426.2</v>
      </c>
    </row>
    <row r="310" spans="1:12" ht="39.75" hidden="1" customHeight="1" x14ac:dyDescent="0.25">
      <c r="A310" s="42" t="s">
        <v>334</v>
      </c>
      <c r="B310" s="32" t="s">
        <v>347</v>
      </c>
      <c r="C310" s="16"/>
      <c r="D310" s="16"/>
      <c r="E310" s="17"/>
      <c r="F310" s="22">
        <f>F311+F329</f>
        <v>11086.2</v>
      </c>
      <c r="G310" s="22">
        <f t="shared" ref="G310:H310" si="105">G311+G329</f>
        <v>0</v>
      </c>
      <c r="H310" s="22">
        <f t="shared" si="105"/>
        <v>11086.2</v>
      </c>
      <c r="I310" s="22">
        <f>I311+I329</f>
        <v>500</v>
      </c>
      <c r="J310" s="22">
        <f t="shared" si="87"/>
        <v>11586.2</v>
      </c>
      <c r="K310" s="22">
        <f>K311+K329</f>
        <v>0</v>
      </c>
      <c r="L310" s="22">
        <f t="shared" si="88"/>
        <v>11586.2</v>
      </c>
    </row>
    <row r="311" spans="1:12" ht="26.4" hidden="1" x14ac:dyDescent="0.25">
      <c r="A311" s="171" t="s">
        <v>336</v>
      </c>
      <c r="B311" s="17" t="s">
        <v>394</v>
      </c>
      <c r="C311" s="16"/>
      <c r="D311" s="16"/>
      <c r="E311" s="17"/>
      <c r="F311" s="18">
        <f>F322+F326+F328</f>
        <v>609.6</v>
      </c>
      <c r="G311" s="18">
        <f t="shared" ref="G311:H311" si="106">G322+G326+G328</f>
        <v>0</v>
      </c>
      <c r="H311" s="18">
        <f t="shared" si="106"/>
        <v>609.6</v>
      </c>
      <c r="I311" s="18">
        <f>I322+I326+I328</f>
        <v>0</v>
      </c>
      <c r="J311" s="18">
        <f t="shared" si="87"/>
        <v>609.6</v>
      </c>
      <c r="K311" s="18">
        <f>K322+K326+K328</f>
        <v>0</v>
      </c>
      <c r="L311" s="18">
        <f t="shared" si="88"/>
        <v>609.6</v>
      </c>
    </row>
    <row r="312" spans="1:12" ht="25.8" hidden="1" customHeight="1" x14ac:dyDescent="0.25">
      <c r="A312" s="171" t="s">
        <v>338</v>
      </c>
      <c r="B312" s="17" t="s">
        <v>339</v>
      </c>
      <c r="C312" s="16"/>
      <c r="D312" s="16"/>
      <c r="E312" s="17"/>
      <c r="F312" s="18">
        <f>F319</f>
        <v>380</v>
      </c>
      <c r="G312" s="18">
        <f t="shared" ref="G312:H312" si="107">G319</f>
        <v>0</v>
      </c>
      <c r="H312" s="18">
        <f t="shared" si="107"/>
        <v>380</v>
      </c>
      <c r="I312" s="18">
        <f>I319</f>
        <v>0</v>
      </c>
      <c r="J312" s="18">
        <f t="shared" si="87"/>
        <v>380</v>
      </c>
      <c r="K312" s="18">
        <f>K319</f>
        <v>0</v>
      </c>
      <c r="L312" s="18">
        <f t="shared" si="88"/>
        <v>380</v>
      </c>
    </row>
    <row r="313" spans="1:12" ht="13.2" hidden="1" customHeight="1" x14ac:dyDescent="0.25">
      <c r="A313" s="171" t="s">
        <v>330</v>
      </c>
      <c r="B313" s="17" t="s">
        <v>339</v>
      </c>
      <c r="C313" s="17">
        <v>11</v>
      </c>
      <c r="D313" s="16"/>
      <c r="E313" s="17"/>
      <c r="F313" s="18">
        <f t="shared" ref="F313:K313" si="108">F314</f>
        <v>0</v>
      </c>
      <c r="G313" s="18">
        <f t="shared" si="108"/>
        <v>0</v>
      </c>
      <c r="H313" s="18">
        <f t="shared" si="108"/>
        <v>0</v>
      </c>
      <c r="I313" s="18">
        <f t="shared" si="108"/>
        <v>0</v>
      </c>
      <c r="J313" s="18">
        <f t="shared" si="87"/>
        <v>0</v>
      </c>
      <c r="K313" s="18">
        <f t="shared" si="108"/>
        <v>0</v>
      </c>
      <c r="L313" s="18">
        <f t="shared" si="88"/>
        <v>0</v>
      </c>
    </row>
    <row r="314" spans="1:12" ht="13.2" hidden="1" customHeight="1" x14ac:dyDescent="0.25">
      <c r="A314" s="171" t="s">
        <v>498</v>
      </c>
      <c r="B314" s="17" t="s">
        <v>339</v>
      </c>
      <c r="C314" s="17">
        <v>11</v>
      </c>
      <c r="D314" s="17" t="s">
        <v>61</v>
      </c>
      <c r="E314" s="17"/>
      <c r="F314" s="18">
        <f>F315+F317</f>
        <v>0</v>
      </c>
      <c r="G314" s="18">
        <f t="shared" ref="G314:H314" si="109">G315+G317</f>
        <v>0</v>
      </c>
      <c r="H314" s="18">
        <f t="shared" si="109"/>
        <v>0</v>
      </c>
      <c r="I314" s="18">
        <f>I315+I317</f>
        <v>0</v>
      </c>
      <c r="J314" s="18">
        <f t="shared" si="87"/>
        <v>0</v>
      </c>
      <c r="K314" s="18">
        <f>K315+K317</f>
        <v>0</v>
      </c>
      <c r="L314" s="18">
        <f t="shared" si="88"/>
        <v>0</v>
      </c>
    </row>
    <row r="315" spans="1:12" ht="79.2" hidden="1" customHeight="1" x14ac:dyDescent="0.25">
      <c r="A315" s="171" t="s">
        <v>73</v>
      </c>
      <c r="B315" s="17" t="s">
        <v>339</v>
      </c>
      <c r="C315" s="17">
        <v>11</v>
      </c>
      <c r="D315" s="17" t="s">
        <v>61</v>
      </c>
      <c r="E315" s="17">
        <v>100</v>
      </c>
      <c r="F315" s="18">
        <f>F316</f>
        <v>0</v>
      </c>
      <c r="G315" s="18">
        <f t="shared" ref="G315:H315" si="110">G316</f>
        <v>0</v>
      </c>
      <c r="H315" s="18">
        <f t="shared" si="110"/>
        <v>0</v>
      </c>
      <c r="I315" s="18">
        <f>I316</f>
        <v>0</v>
      </c>
      <c r="J315" s="18">
        <f t="shared" si="87"/>
        <v>0</v>
      </c>
      <c r="K315" s="18">
        <f>K316</f>
        <v>0</v>
      </c>
      <c r="L315" s="18">
        <f t="shared" si="88"/>
        <v>0</v>
      </c>
    </row>
    <row r="316" spans="1:12" ht="26.4" hidden="1" customHeight="1" x14ac:dyDescent="0.25">
      <c r="A316" s="171" t="s">
        <v>130</v>
      </c>
      <c r="B316" s="17" t="s">
        <v>339</v>
      </c>
      <c r="C316" s="17">
        <v>11</v>
      </c>
      <c r="D316" s="17" t="s">
        <v>61</v>
      </c>
      <c r="E316" s="17">
        <v>110</v>
      </c>
      <c r="F316" s="18"/>
      <c r="G316" s="18"/>
      <c r="H316" s="18"/>
      <c r="I316" s="18"/>
      <c r="J316" s="18">
        <f t="shared" si="87"/>
        <v>0</v>
      </c>
      <c r="K316" s="18"/>
      <c r="L316" s="18">
        <f t="shared" si="88"/>
        <v>0</v>
      </c>
    </row>
    <row r="317" spans="1:12" ht="26.4" hidden="1" customHeight="1" x14ac:dyDescent="0.25">
      <c r="A317" s="171" t="s">
        <v>85</v>
      </c>
      <c r="B317" s="17" t="s">
        <v>339</v>
      </c>
      <c r="C317" s="17">
        <v>11</v>
      </c>
      <c r="D317" s="17" t="s">
        <v>61</v>
      </c>
      <c r="E317" s="17" t="s">
        <v>480</v>
      </c>
      <c r="F317" s="18">
        <f>F318</f>
        <v>0</v>
      </c>
      <c r="G317" s="18">
        <f t="shared" ref="G317:H317" si="111">G318</f>
        <v>0</v>
      </c>
      <c r="H317" s="18">
        <f t="shared" si="111"/>
        <v>0</v>
      </c>
      <c r="I317" s="18">
        <f>I318</f>
        <v>0</v>
      </c>
      <c r="J317" s="18">
        <f t="shared" si="87"/>
        <v>0</v>
      </c>
      <c r="K317" s="18">
        <f>K318</f>
        <v>0</v>
      </c>
      <c r="L317" s="18">
        <f t="shared" si="88"/>
        <v>0</v>
      </c>
    </row>
    <row r="318" spans="1:12" ht="39.6" hidden="1" customHeight="1" x14ac:dyDescent="0.25">
      <c r="A318" s="171" t="s">
        <v>86</v>
      </c>
      <c r="B318" s="17" t="s">
        <v>339</v>
      </c>
      <c r="C318" s="17">
        <v>11</v>
      </c>
      <c r="D318" s="17" t="s">
        <v>61</v>
      </c>
      <c r="E318" s="17" t="s">
        <v>476</v>
      </c>
      <c r="F318" s="18"/>
      <c r="G318" s="18"/>
      <c r="H318" s="18"/>
      <c r="I318" s="18"/>
      <c r="J318" s="18">
        <f t="shared" si="87"/>
        <v>0</v>
      </c>
      <c r="K318" s="18"/>
      <c r="L318" s="18">
        <f t="shared" si="88"/>
        <v>0</v>
      </c>
    </row>
    <row r="319" spans="1:12" ht="18.75" hidden="1" customHeight="1" x14ac:dyDescent="0.25">
      <c r="A319" s="10" t="s">
        <v>220</v>
      </c>
      <c r="B319" s="17" t="s">
        <v>339</v>
      </c>
      <c r="C319" s="17" t="s">
        <v>108</v>
      </c>
      <c r="D319" s="17"/>
      <c r="E319" s="17"/>
      <c r="F319" s="18">
        <f>F320</f>
        <v>380</v>
      </c>
      <c r="G319" s="18">
        <f t="shared" ref="G319:H321" si="112">G320</f>
        <v>0</v>
      </c>
      <c r="H319" s="18">
        <f t="shared" si="112"/>
        <v>380</v>
      </c>
      <c r="I319" s="18">
        <f>I320</f>
        <v>0</v>
      </c>
      <c r="J319" s="18">
        <f t="shared" si="87"/>
        <v>380</v>
      </c>
      <c r="K319" s="18">
        <f>K320</f>
        <v>0</v>
      </c>
      <c r="L319" s="18">
        <f t="shared" si="88"/>
        <v>380</v>
      </c>
    </row>
    <row r="320" spans="1:12" ht="19.5" hidden="1" customHeight="1" x14ac:dyDescent="0.25">
      <c r="A320" s="10" t="s">
        <v>257</v>
      </c>
      <c r="B320" s="17" t="s">
        <v>339</v>
      </c>
      <c r="C320" s="17" t="s">
        <v>108</v>
      </c>
      <c r="D320" s="17" t="s">
        <v>78</v>
      </c>
      <c r="E320" s="17"/>
      <c r="F320" s="18">
        <f>F321</f>
        <v>380</v>
      </c>
      <c r="G320" s="18">
        <f t="shared" si="112"/>
        <v>0</v>
      </c>
      <c r="H320" s="18">
        <f t="shared" si="112"/>
        <v>380</v>
      </c>
      <c r="I320" s="18">
        <f>I321</f>
        <v>0</v>
      </c>
      <c r="J320" s="18">
        <f t="shared" si="87"/>
        <v>380</v>
      </c>
      <c r="K320" s="18">
        <f>K321</f>
        <v>0</v>
      </c>
      <c r="L320" s="18">
        <f t="shared" si="88"/>
        <v>380</v>
      </c>
    </row>
    <row r="321" spans="1:12" ht="39.6" hidden="1" x14ac:dyDescent="0.25">
      <c r="A321" s="171" t="s">
        <v>166</v>
      </c>
      <c r="B321" s="17" t="s">
        <v>339</v>
      </c>
      <c r="C321" s="17" t="s">
        <v>108</v>
      </c>
      <c r="D321" s="17" t="s">
        <v>78</v>
      </c>
      <c r="E321" s="17" t="s">
        <v>493</v>
      </c>
      <c r="F321" s="18">
        <f>F322</f>
        <v>380</v>
      </c>
      <c r="G321" s="18">
        <f t="shared" si="112"/>
        <v>0</v>
      </c>
      <c r="H321" s="18">
        <f t="shared" si="112"/>
        <v>380</v>
      </c>
      <c r="I321" s="18">
        <f>I322</f>
        <v>0</v>
      </c>
      <c r="J321" s="18">
        <f t="shared" si="87"/>
        <v>380</v>
      </c>
      <c r="K321" s="18">
        <f>K322</f>
        <v>0</v>
      </c>
      <c r="L321" s="18">
        <f t="shared" si="88"/>
        <v>380</v>
      </c>
    </row>
    <row r="322" spans="1:12" ht="16.5" hidden="1" customHeight="1" x14ac:dyDescent="0.25">
      <c r="A322" s="171" t="s">
        <v>405</v>
      </c>
      <c r="B322" s="17" t="s">
        <v>339</v>
      </c>
      <c r="C322" s="17" t="s">
        <v>108</v>
      </c>
      <c r="D322" s="17" t="s">
        <v>78</v>
      </c>
      <c r="E322" s="17" t="s">
        <v>494</v>
      </c>
      <c r="F322" s="18">
        <v>380</v>
      </c>
      <c r="G322" s="5"/>
      <c r="H322" s="18">
        <f t="shared" si="89"/>
        <v>380</v>
      </c>
      <c r="I322" s="18"/>
      <c r="J322" s="18">
        <f t="shared" si="87"/>
        <v>380</v>
      </c>
      <c r="K322" s="18"/>
      <c r="L322" s="18">
        <f t="shared" si="88"/>
        <v>380</v>
      </c>
    </row>
    <row r="323" spans="1:12" ht="18.75" hidden="1" customHeight="1" x14ac:dyDescent="0.25">
      <c r="A323" s="171" t="s">
        <v>330</v>
      </c>
      <c r="B323" s="17" t="s">
        <v>339</v>
      </c>
      <c r="C323" s="17" t="s">
        <v>331</v>
      </c>
      <c r="D323" s="17"/>
      <c r="E323" s="17"/>
      <c r="F323" s="18">
        <f>F324</f>
        <v>102.9</v>
      </c>
      <c r="G323" s="18">
        <f t="shared" ref="G323:H325" si="113">G324</f>
        <v>0</v>
      </c>
      <c r="H323" s="18">
        <f t="shared" si="113"/>
        <v>102.9</v>
      </c>
      <c r="I323" s="18">
        <f>I324</f>
        <v>0</v>
      </c>
      <c r="J323" s="18">
        <f t="shared" si="87"/>
        <v>102.9</v>
      </c>
      <c r="K323" s="18">
        <f>K324</f>
        <v>0</v>
      </c>
      <c r="L323" s="18">
        <f t="shared" si="88"/>
        <v>102.9</v>
      </c>
    </row>
    <row r="324" spans="1:12" ht="26.4" hidden="1" x14ac:dyDescent="0.25">
      <c r="A324" s="171" t="s">
        <v>336</v>
      </c>
      <c r="B324" s="17" t="s">
        <v>339</v>
      </c>
      <c r="C324" s="17" t="s">
        <v>331</v>
      </c>
      <c r="D324" s="17" t="s">
        <v>61</v>
      </c>
      <c r="E324" s="17"/>
      <c r="F324" s="18">
        <f>F325</f>
        <v>102.9</v>
      </c>
      <c r="G324" s="18">
        <f t="shared" si="113"/>
        <v>0</v>
      </c>
      <c r="H324" s="18">
        <f t="shared" si="113"/>
        <v>102.9</v>
      </c>
      <c r="I324" s="18">
        <f>I325</f>
        <v>0</v>
      </c>
      <c r="J324" s="18">
        <f t="shared" si="87"/>
        <v>102.9</v>
      </c>
      <c r="K324" s="18">
        <f>K325</f>
        <v>0</v>
      </c>
      <c r="L324" s="18">
        <f t="shared" si="88"/>
        <v>102.9</v>
      </c>
    </row>
    <row r="325" spans="1:12" ht="79.2" hidden="1" x14ac:dyDescent="0.25">
      <c r="A325" s="10" t="s">
        <v>73</v>
      </c>
      <c r="B325" s="17" t="s">
        <v>339</v>
      </c>
      <c r="C325" s="17" t="s">
        <v>331</v>
      </c>
      <c r="D325" s="17" t="s">
        <v>61</v>
      </c>
      <c r="E325" s="17" t="s">
        <v>474</v>
      </c>
      <c r="F325" s="18">
        <f>F326</f>
        <v>102.9</v>
      </c>
      <c r="G325" s="18">
        <f t="shared" si="113"/>
        <v>0</v>
      </c>
      <c r="H325" s="18">
        <f t="shared" si="113"/>
        <v>102.9</v>
      </c>
      <c r="I325" s="18">
        <f>I326</f>
        <v>0</v>
      </c>
      <c r="J325" s="18">
        <f t="shared" si="87"/>
        <v>102.9</v>
      </c>
      <c r="K325" s="18">
        <f>K326</f>
        <v>0</v>
      </c>
      <c r="L325" s="18">
        <f t="shared" si="88"/>
        <v>102.9</v>
      </c>
    </row>
    <row r="326" spans="1:12" ht="26.4" hidden="1" x14ac:dyDescent="0.25">
      <c r="A326" s="10" t="s">
        <v>130</v>
      </c>
      <c r="B326" s="17" t="s">
        <v>339</v>
      </c>
      <c r="C326" s="17" t="s">
        <v>331</v>
      </c>
      <c r="D326" s="17" t="s">
        <v>61</v>
      </c>
      <c r="E326" s="17" t="s">
        <v>521</v>
      </c>
      <c r="F326" s="18">
        <v>102.9</v>
      </c>
      <c r="G326" s="5"/>
      <c r="H326" s="18">
        <f t="shared" si="89"/>
        <v>102.9</v>
      </c>
      <c r="I326" s="18"/>
      <c r="J326" s="18">
        <f t="shared" si="87"/>
        <v>102.9</v>
      </c>
      <c r="K326" s="18"/>
      <c r="L326" s="18">
        <f t="shared" si="88"/>
        <v>102.9</v>
      </c>
    </row>
    <row r="327" spans="1:12" ht="26.4" hidden="1" x14ac:dyDescent="0.25">
      <c r="A327" s="168" t="s">
        <v>85</v>
      </c>
      <c r="B327" s="17" t="s">
        <v>339</v>
      </c>
      <c r="C327" s="17" t="s">
        <v>331</v>
      </c>
      <c r="D327" s="17" t="s">
        <v>61</v>
      </c>
      <c r="E327" s="17" t="s">
        <v>480</v>
      </c>
      <c r="F327" s="18">
        <f>F328</f>
        <v>126.7</v>
      </c>
      <c r="G327" s="18">
        <f t="shared" ref="G327:H327" si="114">G328</f>
        <v>0</v>
      </c>
      <c r="H327" s="18">
        <f t="shared" si="114"/>
        <v>126.7</v>
      </c>
      <c r="I327" s="18">
        <f>I328</f>
        <v>0</v>
      </c>
      <c r="J327" s="18">
        <f t="shared" si="87"/>
        <v>126.7</v>
      </c>
      <c r="K327" s="18">
        <f>K328</f>
        <v>0</v>
      </c>
      <c r="L327" s="18">
        <f t="shared" si="88"/>
        <v>126.7</v>
      </c>
    </row>
    <row r="328" spans="1:12" ht="39.6" hidden="1" x14ac:dyDescent="0.25">
      <c r="A328" s="168" t="s">
        <v>86</v>
      </c>
      <c r="B328" s="17" t="s">
        <v>339</v>
      </c>
      <c r="C328" s="17" t="s">
        <v>331</v>
      </c>
      <c r="D328" s="17" t="s">
        <v>61</v>
      </c>
      <c r="E328" s="17" t="s">
        <v>476</v>
      </c>
      <c r="F328" s="18">
        <v>126.7</v>
      </c>
      <c r="G328" s="5"/>
      <c r="H328" s="18">
        <f t="shared" si="89"/>
        <v>126.7</v>
      </c>
      <c r="I328" s="18"/>
      <c r="J328" s="18">
        <f t="shared" si="87"/>
        <v>126.7</v>
      </c>
      <c r="K328" s="18"/>
      <c r="L328" s="18">
        <f t="shared" si="88"/>
        <v>126.7</v>
      </c>
    </row>
    <row r="329" spans="1:12" ht="39.6" hidden="1" x14ac:dyDescent="0.25">
      <c r="A329" s="171" t="s">
        <v>348</v>
      </c>
      <c r="B329" s="17" t="s">
        <v>349</v>
      </c>
      <c r="C329" s="16"/>
      <c r="D329" s="16"/>
      <c r="E329" s="17"/>
      <c r="F329" s="18">
        <f t="shared" ref="F329:K333" si="115">F330</f>
        <v>10476.6</v>
      </c>
      <c r="G329" s="18">
        <f t="shared" si="115"/>
        <v>0</v>
      </c>
      <c r="H329" s="18">
        <f t="shared" si="115"/>
        <v>10476.6</v>
      </c>
      <c r="I329" s="18">
        <f t="shared" si="115"/>
        <v>500</v>
      </c>
      <c r="J329" s="18">
        <f t="shared" si="87"/>
        <v>10976.6</v>
      </c>
      <c r="K329" s="18">
        <f t="shared" si="115"/>
        <v>0</v>
      </c>
      <c r="L329" s="18">
        <f t="shared" si="88"/>
        <v>10976.6</v>
      </c>
    </row>
    <row r="330" spans="1:12" ht="17.25" hidden="1" customHeight="1" x14ac:dyDescent="0.25">
      <c r="A330" s="171" t="s">
        <v>350</v>
      </c>
      <c r="B330" s="17" t="s">
        <v>351</v>
      </c>
      <c r="C330" s="16"/>
      <c r="D330" s="16"/>
      <c r="E330" s="17"/>
      <c r="F330" s="18">
        <f t="shared" si="115"/>
        <v>10476.6</v>
      </c>
      <c r="G330" s="18">
        <f t="shared" si="115"/>
        <v>0</v>
      </c>
      <c r="H330" s="18">
        <f t="shared" si="115"/>
        <v>10476.6</v>
      </c>
      <c r="I330" s="18">
        <f t="shared" si="115"/>
        <v>500</v>
      </c>
      <c r="J330" s="18">
        <f t="shared" si="87"/>
        <v>10976.6</v>
      </c>
      <c r="K330" s="18">
        <f t="shared" si="115"/>
        <v>0</v>
      </c>
      <c r="L330" s="18">
        <f t="shared" si="88"/>
        <v>10976.6</v>
      </c>
    </row>
    <row r="331" spans="1:12" ht="18.75" hidden="1" customHeight="1" x14ac:dyDescent="0.25">
      <c r="A331" s="171" t="s">
        <v>330</v>
      </c>
      <c r="B331" s="17" t="s">
        <v>351</v>
      </c>
      <c r="C331" s="17">
        <v>11</v>
      </c>
      <c r="D331" s="16"/>
      <c r="E331" s="17"/>
      <c r="F331" s="18">
        <f t="shared" si="115"/>
        <v>10476.6</v>
      </c>
      <c r="G331" s="18">
        <f t="shared" si="115"/>
        <v>0</v>
      </c>
      <c r="H331" s="18">
        <f t="shared" si="115"/>
        <v>10476.6</v>
      </c>
      <c r="I331" s="18">
        <f t="shared" si="115"/>
        <v>500</v>
      </c>
      <c r="J331" s="18">
        <f t="shared" ref="J331:J394" si="116">H331+I331</f>
        <v>10976.6</v>
      </c>
      <c r="K331" s="18">
        <f t="shared" si="115"/>
        <v>0</v>
      </c>
      <c r="L331" s="18">
        <f t="shared" ref="L331:L394" si="117">J331+K331</f>
        <v>10976.6</v>
      </c>
    </row>
    <row r="332" spans="1:12" ht="16.5" hidden="1" customHeight="1" x14ac:dyDescent="0.25">
      <c r="A332" s="171" t="s">
        <v>499</v>
      </c>
      <c r="B332" s="17" t="s">
        <v>351</v>
      </c>
      <c r="C332" s="17">
        <v>11</v>
      </c>
      <c r="D332" s="17" t="s">
        <v>66</v>
      </c>
      <c r="E332" s="17"/>
      <c r="F332" s="18">
        <f t="shared" si="115"/>
        <v>10476.6</v>
      </c>
      <c r="G332" s="18">
        <f t="shared" si="115"/>
        <v>0</v>
      </c>
      <c r="H332" s="18">
        <f t="shared" si="115"/>
        <v>10476.6</v>
      </c>
      <c r="I332" s="18">
        <f t="shared" si="115"/>
        <v>500</v>
      </c>
      <c r="J332" s="18">
        <f t="shared" si="116"/>
        <v>10976.6</v>
      </c>
      <c r="K332" s="18">
        <f t="shared" si="115"/>
        <v>0</v>
      </c>
      <c r="L332" s="18">
        <f t="shared" si="117"/>
        <v>10976.6</v>
      </c>
    </row>
    <row r="333" spans="1:12" ht="48" hidden="1" customHeight="1" x14ac:dyDescent="0.25">
      <c r="A333" s="171" t="s">
        <v>166</v>
      </c>
      <c r="B333" s="17" t="s">
        <v>351</v>
      </c>
      <c r="C333" s="17">
        <v>11</v>
      </c>
      <c r="D333" s="17" t="s">
        <v>66</v>
      </c>
      <c r="E333" s="17">
        <v>600</v>
      </c>
      <c r="F333" s="18">
        <f t="shared" si="115"/>
        <v>10476.6</v>
      </c>
      <c r="G333" s="18">
        <f t="shared" si="115"/>
        <v>0</v>
      </c>
      <c r="H333" s="18">
        <f t="shared" si="115"/>
        <v>10476.6</v>
      </c>
      <c r="I333" s="18">
        <f t="shared" si="115"/>
        <v>500</v>
      </c>
      <c r="J333" s="18">
        <f t="shared" si="116"/>
        <v>10976.6</v>
      </c>
      <c r="K333" s="18">
        <f t="shared" si="115"/>
        <v>0</v>
      </c>
      <c r="L333" s="18">
        <f t="shared" si="117"/>
        <v>10976.6</v>
      </c>
    </row>
    <row r="334" spans="1:12" ht="20.25" hidden="1" customHeight="1" x14ac:dyDescent="0.25">
      <c r="A334" s="171" t="s">
        <v>405</v>
      </c>
      <c r="B334" s="17" t="s">
        <v>351</v>
      </c>
      <c r="C334" s="17">
        <v>11</v>
      </c>
      <c r="D334" s="17" t="s">
        <v>66</v>
      </c>
      <c r="E334" s="17">
        <v>620</v>
      </c>
      <c r="F334" s="18">
        <v>10476.6</v>
      </c>
      <c r="G334" s="5"/>
      <c r="H334" s="18">
        <f t="shared" ref="H334:H394" si="118">F334+G334</f>
        <v>10476.6</v>
      </c>
      <c r="I334" s="18">
        <v>500</v>
      </c>
      <c r="J334" s="18">
        <f t="shared" si="116"/>
        <v>10976.6</v>
      </c>
      <c r="K334" s="18"/>
      <c r="L334" s="18">
        <f t="shared" si="117"/>
        <v>10976.6</v>
      </c>
    </row>
    <row r="335" spans="1:12" ht="39.6" hidden="1" x14ac:dyDescent="0.25">
      <c r="A335" s="42" t="s">
        <v>588</v>
      </c>
      <c r="B335" s="32" t="s">
        <v>341</v>
      </c>
      <c r="C335" s="16"/>
      <c r="D335" s="16"/>
      <c r="E335" s="17"/>
      <c r="F335" s="22">
        <f t="shared" ref="F335:K340" si="119">F336</f>
        <v>510.3</v>
      </c>
      <c r="G335" s="22">
        <f t="shared" si="119"/>
        <v>329.7</v>
      </c>
      <c r="H335" s="22">
        <f t="shared" si="119"/>
        <v>840</v>
      </c>
      <c r="I335" s="22">
        <f t="shared" si="119"/>
        <v>0</v>
      </c>
      <c r="J335" s="22">
        <f t="shared" si="116"/>
        <v>840</v>
      </c>
      <c r="K335" s="22">
        <f t="shared" si="119"/>
        <v>0</v>
      </c>
      <c r="L335" s="22">
        <f t="shared" si="117"/>
        <v>840</v>
      </c>
    </row>
    <row r="336" spans="1:12" ht="32.25" hidden="1" customHeight="1" x14ac:dyDescent="0.25">
      <c r="A336" s="171" t="s">
        <v>342</v>
      </c>
      <c r="B336" s="17" t="s">
        <v>343</v>
      </c>
      <c r="C336" s="16"/>
      <c r="D336" s="16"/>
      <c r="E336" s="17"/>
      <c r="F336" s="18">
        <f t="shared" si="119"/>
        <v>510.3</v>
      </c>
      <c r="G336" s="18">
        <f t="shared" si="119"/>
        <v>329.7</v>
      </c>
      <c r="H336" s="18">
        <f t="shared" si="119"/>
        <v>840</v>
      </c>
      <c r="I336" s="18">
        <f t="shared" si="119"/>
        <v>0</v>
      </c>
      <c r="J336" s="18">
        <f t="shared" si="116"/>
        <v>840</v>
      </c>
      <c r="K336" s="18">
        <f t="shared" si="119"/>
        <v>0</v>
      </c>
      <c r="L336" s="18">
        <f t="shared" si="117"/>
        <v>840</v>
      </c>
    </row>
    <row r="337" spans="1:12" ht="39.6" hidden="1" x14ac:dyDescent="0.25">
      <c r="A337" s="171" t="s">
        <v>344</v>
      </c>
      <c r="B337" s="17" t="s">
        <v>345</v>
      </c>
      <c r="C337" s="16"/>
      <c r="D337" s="16"/>
      <c r="E337" s="17"/>
      <c r="F337" s="18">
        <f t="shared" si="119"/>
        <v>510.3</v>
      </c>
      <c r="G337" s="18">
        <f t="shared" si="119"/>
        <v>329.7</v>
      </c>
      <c r="H337" s="18">
        <f t="shared" si="119"/>
        <v>840</v>
      </c>
      <c r="I337" s="18">
        <f t="shared" si="119"/>
        <v>0</v>
      </c>
      <c r="J337" s="18">
        <f t="shared" si="116"/>
        <v>840</v>
      </c>
      <c r="K337" s="18">
        <f t="shared" si="119"/>
        <v>0</v>
      </c>
      <c r="L337" s="18">
        <f t="shared" si="117"/>
        <v>840</v>
      </c>
    </row>
    <row r="338" spans="1:12" ht="20.25" hidden="1" customHeight="1" x14ac:dyDescent="0.25">
      <c r="A338" s="171" t="s">
        <v>330</v>
      </c>
      <c r="B338" s="17" t="s">
        <v>345</v>
      </c>
      <c r="C338" s="17">
        <v>11</v>
      </c>
      <c r="D338" s="16"/>
      <c r="E338" s="17"/>
      <c r="F338" s="18">
        <f t="shared" si="119"/>
        <v>510.3</v>
      </c>
      <c r="G338" s="18">
        <f t="shared" si="119"/>
        <v>329.7</v>
      </c>
      <c r="H338" s="18">
        <f t="shared" si="119"/>
        <v>840</v>
      </c>
      <c r="I338" s="18">
        <f t="shared" si="119"/>
        <v>0</v>
      </c>
      <c r="J338" s="18">
        <f t="shared" si="116"/>
        <v>840</v>
      </c>
      <c r="K338" s="18">
        <f t="shared" si="119"/>
        <v>0</v>
      </c>
      <c r="L338" s="18">
        <f t="shared" si="117"/>
        <v>840</v>
      </c>
    </row>
    <row r="339" spans="1:12" ht="18" hidden="1" customHeight="1" x14ac:dyDescent="0.25">
      <c r="A339" s="171" t="s">
        <v>498</v>
      </c>
      <c r="B339" s="17" t="s">
        <v>345</v>
      </c>
      <c r="C339" s="17">
        <v>11</v>
      </c>
      <c r="D339" s="17" t="s">
        <v>61</v>
      </c>
      <c r="E339" s="17"/>
      <c r="F339" s="18">
        <f t="shared" si="119"/>
        <v>510.3</v>
      </c>
      <c r="G339" s="18">
        <f t="shared" si="119"/>
        <v>329.7</v>
      </c>
      <c r="H339" s="18">
        <f t="shared" si="119"/>
        <v>840</v>
      </c>
      <c r="I339" s="18">
        <f t="shared" si="119"/>
        <v>0</v>
      </c>
      <c r="J339" s="18">
        <f t="shared" si="116"/>
        <v>840</v>
      </c>
      <c r="K339" s="18">
        <f t="shared" si="119"/>
        <v>0</v>
      </c>
      <c r="L339" s="18">
        <f t="shared" si="117"/>
        <v>840</v>
      </c>
    </row>
    <row r="340" spans="1:12" ht="26.4" hidden="1" x14ac:dyDescent="0.25">
      <c r="A340" s="171" t="s">
        <v>85</v>
      </c>
      <c r="B340" s="17" t="s">
        <v>345</v>
      </c>
      <c r="C340" s="17">
        <v>11</v>
      </c>
      <c r="D340" s="17" t="s">
        <v>61</v>
      </c>
      <c r="E340" s="17">
        <v>200</v>
      </c>
      <c r="F340" s="18">
        <f t="shared" si="119"/>
        <v>510.3</v>
      </c>
      <c r="G340" s="18">
        <f t="shared" si="119"/>
        <v>329.7</v>
      </c>
      <c r="H340" s="18">
        <f t="shared" si="119"/>
        <v>840</v>
      </c>
      <c r="I340" s="18">
        <f t="shared" si="119"/>
        <v>0</v>
      </c>
      <c r="J340" s="18">
        <f t="shared" si="116"/>
        <v>840</v>
      </c>
      <c r="K340" s="18">
        <f t="shared" si="119"/>
        <v>0</v>
      </c>
      <c r="L340" s="18">
        <f t="shared" si="117"/>
        <v>840</v>
      </c>
    </row>
    <row r="341" spans="1:12" ht="39.6" hidden="1" x14ac:dyDescent="0.25">
      <c r="A341" s="171" t="s">
        <v>86</v>
      </c>
      <c r="B341" s="17" t="s">
        <v>345</v>
      </c>
      <c r="C341" s="17">
        <v>11</v>
      </c>
      <c r="D341" s="17" t="s">
        <v>61</v>
      </c>
      <c r="E341" s="17">
        <v>240</v>
      </c>
      <c r="F341" s="18">
        <v>510.3</v>
      </c>
      <c r="G341" s="5">
        <v>329.7</v>
      </c>
      <c r="H341" s="18">
        <f t="shared" si="118"/>
        <v>840</v>
      </c>
      <c r="I341" s="18"/>
      <c r="J341" s="18">
        <f t="shared" si="116"/>
        <v>840</v>
      </c>
      <c r="K341" s="18"/>
      <c r="L341" s="18">
        <f t="shared" si="117"/>
        <v>840</v>
      </c>
    </row>
    <row r="342" spans="1:12" ht="66" hidden="1" customHeight="1" x14ac:dyDescent="0.25">
      <c r="A342" s="47" t="s">
        <v>821</v>
      </c>
      <c r="B342" s="32" t="s">
        <v>314</v>
      </c>
      <c r="C342" s="16"/>
      <c r="D342" s="16"/>
      <c r="E342" s="17"/>
      <c r="F342" s="22">
        <f t="shared" ref="F342:K357" si="120">F343</f>
        <v>300</v>
      </c>
      <c r="G342" s="22">
        <f t="shared" si="120"/>
        <v>0</v>
      </c>
      <c r="H342" s="22">
        <f t="shared" si="120"/>
        <v>300</v>
      </c>
      <c r="I342" s="22">
        <f t="shared" si="120"/>
        <v>0</v>
      </c>
      <c r="J342" s="22">
        <f t="shared" si="116"/>
        <v>300</v>
      </c>
      <c r="K342" s="22">
        <f t="shared" si="120"/>
        <v>0</v>
      </c>
      <c r="L342" s="22">
        <f t="shared" si="117"/>
        <v>300</v>
      </c>
    </row>
    <row r="343" spans="1:12" ht="62.25" hidden="1" customHeight="1" x14ac:dyDescent="0.25">
      <c r="A343" s="48" t="s">
        <v>822</v>
      </c>
      <c r="B343" s="17" t="s">
        <v>671</v>
      </c>
      <c r="C343" s="16"/>
      <c r="D343" s="16"/>
      <c r="E343" s="17"/>
      <c r="F343" s="18">
        <f>F354</f>
        <v>300</v>
      </c>
      <c r="G343" s="18">
        <f t="shared" ref="G343:H343" si="121">G354</f>
        <v>0</v>
      </c>
      <c r="H343" s="18">
        <f t="shared" si="121"/>
        <v>300</v>
      </c>
      <c r="I343" s="18">
        <f>I354+I349+I344</f>
        <v>0</v>
      </c>
      <c r="J343" s="18">
        <f t="shared" si="116"/>
        <v>300</v>
      </c>
      <c r="K343" s="18">
        <f>K354+K349+K344</f>
        <v>0</v>
      </c>
      <c r="L343" s="18">
        <f t="shared" si="117"/>
        <v>300</v>
      </c>
    </row>
    <row r="344" spans="1:12" ht="66" hidden="1" customHeight="1" x14ac:dyDescent="0.25">
      <c r="A344" s="49" t="s">
        <v>834</v>
      </c>
      <c r="B344" s="6" t="s">
        <v>835</v>
      </c>
      <c r="C344" s="16"/>
      <c r="D344" s="16"/>
      <c r="E344" s="17"/>
      <c r="F344" s="18"/>
      <c r="G344" s="18"/>
      <c r="H344" s="18"/>
      <c r="I344" s="18">
        <f>I345</f>
        <v>0</v>
      </c>
      <c r="J344" s="18">
        <f t="shared" si="116"/>
        <v>0</v>
      </c>
      <c r="K344" s="18">
        <f>K345</f>
        <v>0</v>
      </c>
      <c r="L344" s="18">
        <f t="shared" si="117"/>
        <v>0</v>
      </c>
    </row>
    <row r="345" spans="1:12" ht="13.2" hidden="1" customHeight="1" x14ac:dyDescent="0.25">
      <c r="A345" s="10" t="s">
        <v>208</v>
      </c>
      <c r="B345" s="6" t="s">
        <v>835</v>
      </c>
      <c r="C345" s="17" t="s">
        <v>209</v>
      </c>
      <c r="D345" s="16"/>
      <c r="E345" s="17"/>
      <c r="F345" s="18"/>
      <c r="G345" s="18"/>
      <c r="H345" s="18"/>
      <c r="I345" s="18">
        <f>I346</f>
        <v>0</v>
      </c>
      <c r="J345" s="18">
        <f t="shared" si="116"/>
        <v>0</v>
      </c>
      <c r="K345" s="18">
        <f>K346</f>
        <v>0</v>
      </c>
      <c r="L345" s="18">
        <f t="shared" si="117"/>
        <v>0</v>
      </c>
    </row>
    <row r="346" spans="1:12" ht="13.2" hidden="1" customHeight="1" x14ac:dyDescent="0.25">
      <c r="A346" s="10" t="s">
        <v>210</v>
      </c>
      <c r="B346" s="6" t="s">
        <v>835</v>
      </c>
      <c r="C346" s="17" t="s">
        <v>209</v>
      </c>
      <c r="D346" s="17" t="s">
        <v>61</v>
      </c>
      <c r="E346" s="17"/>
      <c r="F346" s="18"/>
      <c r="G346" s="18"/>
      <c r="H346" s="18"/>
      <c r="I346" s="18">
        <f>I347</f>
        <v>0</v>
      </c>
      <c r="J346" s="18">
        <f t="shared" si="116"/>
        <v>0</v>
      </c>
      <c r="K346" s="18">
        <f>K347</f>
        <v>0</v>
      </c>
      <c r="L346" s="18">
        <f t="shared" si="117"/>
        <v>0</v>
      </c>
    </row>
    <row r="347" spans="1:12" ht="39.6" hidden="1" customHeight="1" x14ac:dyDescent="0.25">
      <c r="A347" s="50" t="s">
        <v>766</v>
      </c>
      <c r="B347" s="6" t="s">
        <v>835</v>
      </c>
      <c r="C347" s="17" t="s">
        <v>209</v>
      </c>
      <c r="D347" s="17" t="s">
        <v>61</v>
      </c>
      <c r="E347" s="17" t="s">
        <v>767</v>
      </c>
      <c r="F347" s="18"/>
      <c r="G347" s="18"/>
      <c r="H347" s="18"/>
      <c r="I347" s="18">
        <f>I348</f>
        <v>0</v>
      </c>
      <c r="J347" s="18">
        <f t="shared" si="116"/>
        <v>0</v>
      </c>
      <c r="K347" s="18">
        <f>K348</f>
        <v>0</v>
      </c>
      <c r="L347" s="18">
        <f t="shared" si="117"/>
        <v>0</v>
      </c>
    </row>
    <row r="348" spans="1:12" ht="13.2" hidden="1" customHeight="1" x14ac:dyDescent="0.25">
      <c r="A348" s="50" t="s">
        <v>768</v>
      </c>
      <c r="B348" s="6" t="s">
        <v>835</v>
      </c>
      <c r="C348" s="17" t="s">
        <v>209</v>
      </c>
      <c r="D348" s="17" t="s">
        <v>61</v>
      </c>
      <c r="E348" s="17" t="s">
        <v>769</v>
      </c>
      <c r="F348" s="18"/>
      <c r="G348" s="18"/>
      <c r="H348" s="18"/>
      <c r="I348" s="18"/>
      <c r="J348" s="18">
        <f t="shared" si="116"/>
        <v>0</v>
      </c>
      <c r="K348" s="18"/>
      <c r="L348" s="18">
        <f t="shared" si="117"/>
        <v>0</v>
      </c>
    </row>
    <row r="349" spans="1:12" ht="66" hidden="1" customHeight="1" x14ac:dyDescent="0.25">
      <c r="A349" s="49" t="s">
        <v>834</v>
      </c>
      <c r="B349" s="6" t="s">
        <v>837</v>
      </c>
      <c r="C349" s="16"/>
      <c r="D349" s="16"/>
      <c r="E349" s="17"/>
      <c r="F349" s="18"/>
      <c r="G349" s="18"/>
      <c r="H349" s="18"/>
      <c r="I349" s="18">
        <f>I350</f>
        <v>0</v>
      </c>
      <c r="J349" s="18">
        <f t="shared" si="116"/>
        <v>0</v>
      </c>
      <c r="K349" s="18">
        <f>K350</f>
        <v>0</v>
      </c>
      <c r="L349" s="18">
        <f t="shared" si="117"/>
        <v>0</v>
      </c>
    </row>
    <row r="350" spans="1:12" ht="13.2" hidden="1" customHeight="1" x14ac:dyDescent="0.25">
      <c r="A350" s="10" t="s">
        <v>208</v>
      </c>
      <c r="B350" s="6" t="s">
        <v>837</v>
      </c>
      <c r="C350" s="17" t="s">
        <v>209</v>
      </c>
      <c r="D350" s="16"/>
      <c r="E350" s="17"/>
      <c r="F350" s="18"/>
      <c r="G350" s="18"/>
      <c r="H350" s="18"/>
      <c r="I350" s="18">
        <f>I351</f>
        <v>0</v>
      </c>
      <c r="J350" s="18">
        <f t="shared" si="116"/>
        <v>0</v>
      </c>
      <c r="K350" s="18">
        <f>K351</f>
        <v>0</v>
      </c>
      <c r="L350" s="18">
        <f t="shared" si="117"/>
        <v>0</v>
      </c>
    </row>
    <row r="351" spans="1:12" ht="13.2" hidden="1" customHeight="1" x14ac:dyDescent="0.25">
      <c r="A351" s="10" t="s">
        <v>210</v>
      </c>
      <c r="B351" s="6" t="s">
        <v>837</v>
      </c>
      <c r="C351" s="17" t="s">
        <v>209</v>
      </c>
      <c r="D351" s="17" t="s">
        <v>61</v>
      </c>
      <c r="E351" s="17"/>
      <c r="F351" s="18"/>
      <c r="G351" s="18"/>
      <c r="H351" s="18"/>
      <c r="I351" s="18">
        <f>I352</f>
        <v>0</v>
      </c>
      <c r="J351" s="18">
        <f t="shared" si="116"/>
        <v>0</v>
      </c>
      <c r="K351" s="18">
        <f>K352</f>
        <v>0</v>
      </c>
      <c r="L351" s="18">
        <f t="shared" si="117"/>
        <v>0</v>
      </c>
    </row>
    <row r="352" spans="1:12" ht="39.6" hidden="1" customHeight="1" x14ac:dyDescent="0.25">
      <c r="A352" s="50" t="s">
        <v>766</v>
      </c>
      <c r="B352" s="6" t="s">
        <v>837</v>
      </c>
      <c r="C352" s="17" t="s">
        <v>209</v>
      </c>
      <c r="D352" s="17" t="s">
        <v>61</v>
      </c>
      <c r="E352" s="17" t="s">
        <v>767</v>
      </c>
      <c r="F352" s="18"/>
      <c r="G352" s="18"/>
      <c r="H352" s="18"/>
      <c r="I352" s="18">
        <f>I353</f>
        <v>0</v>
      </c>
      <c r="J352" s="18">
        <f t="shared" si="116"/>
        <v>0</v>
      </c>
      <c r="K352" s="18">
        <f>K353</f>
        <v>0</v>
      </c>
      <c r="L352" s="18">
        <f t="shared" si="117"/>
        <v>0</v>
      </c>
    </row>
    <row r="353" spans="1:12" ht="13.2" hidden="1" customHeight="1" x14ac:dyDescent="0.25">
      <c r="A353" s="50" t="s">
        <v>768</v>
      </c>
      <c r="B353" s="6" t="s">
        <v>837</v>
      </c>
      <c r="C353" s="17" t="s">
        <v>209</v>
      </c>
      <c r="D353" s="17" t="s">
        <v>61</v>
      </c>
      <c r="E353" s="17" t="s">
        <v>769</v>
      </c>
      <c r="F353" s="18"/>
      <c r="G353" s="18"/>
      <c r="H353" s="18"/>
      <c r="I353" s="18"/>
      <c r="J353" s="18">
        <f t="shared" si="116"/>
        <v>0</v>
      </c>
      <c r="K353" s="18"/>
      <c r="L353" s="18">
        <f t="shared" si="117"/>
        <v>0</v>
      </c>
    </row>
    <row r="354" spans="1:12" ht="79.2" hidden="1" x14ac:dyDescent="0.25">
      <c r="A354" s="48" t="s">
        <v>824</v>
      </c>
      <c r="B354" s="17" t="s">
        <v>823</v>
      </c>
      <c r="C354" s="16"/>
      <c r="D354" s="16"/>
      <c r="E354" s="17"/>
      <c r="F354" s="18">
        <f t="shared" si="120"/>
        <v>300</v>
      </c>
      <c r="G354" s="18">
        <f t="shared" si="120"/>
        <v>0</v>
      </c>
      <c r="H354" s="18">
        <f t="shared" si="120"/>
        <v>300</v>
      </c>
      <c r="I354" s="18">
        <f t="shared" si="120"/>
        <v>0</v>
      </c>
      <c r="J354" s="18">
        <f t="shared" si="116"/>
        <v>300</v>
      </c>
      <c r="K354" s="18">
        <f t="shared" si="120"/>
        <v>0</v>
      </c>
      <c r="L354" s="18">
        <f t="shared" si="117"/>
        <v>300</v>
      </c>
    </row>
    <row r="355" spans="1:12" ht="16.5" hidden="1" customHeight="1" x14ac:dyDescent="0.25">
      <c r="A355" s="10" t="s">
        <v>208</v>
      </c>
      <c r="B355" s="17" t="s">
        <v>823</v>
      </c>
      <c r="C355" s="17" t="s">
        <v>209</v>
      </c>
      <c r="D355" s="16"/>
      <c r="E355" s="17"/>
      <c r="F355" s="18">
        <f t="shared" si="120"/>
        <v>300</v>
      </c>
      <c r="G355" s="18">
        <f t="shared" si="120"/>
        <v>0</v>
      </c>
      <c r="H355" s="18">
        <f t="shared" si="120"/>
        <v>300</v>
      </c>
      <c r="I355" s="18">
        <f t="shared" si="120"/>
        <v>0</v>
      </c>
      <c r="J355" s="18">
        <f t="shared" si="116"/>
        <v>300</v>
      </c>
      <c r="K355" s="18">
        <f t="shared" si="120"/>
        <v>0</v>
      </c>
      <c r="L355" s="18">
        <f t="shared" si="117"/>
        <v>300</v>
      </c>
    </row>
    <row r="356" spans="1:12" ht="18" hidden="1" customHeight="1" x14ac:dyDescent="0.25">
      <c r="A356" s="10" t="s">
        <v>210</v>
      </c>
      <c r="B356" s="17" t="s">
        <v>823</v>
      </c>
      <c r="C356" s="17" t="s">
        <v>209</v>
      </c>
      <c r="D356" s="17" t="s">
        <v>61</v>
      </c>
      <c r="E356" s="17"/>
      <c r="F356" s="18">
        <f t="shared" si="120"/>
        <v>300</v>
      </c>
      <c r="G356" s="18">
        <f t="shared" si="120"/>
        <v>0</v>
      </c>
      <c r="H356" s="18">
        <f t="shared" si="120"/>
        <v>300</v>
      </c>
      <c r="I356" s="18">
        <f t="shared" si="120"/>
        <v>0</v>
      </c>
      <c r="J356" s="18">
        <f t="shared" si="116"/>
        <v>300</v>
      </c>
      <c r="K356" s="18">
        <f t="shared" si="120"/>
        <v>0</v>
      </c>
      <c r="L356" s="18">
        <f t="shared" si="117"/>
        <v>300</v>
      </c>
    </row>
    <row r="357" spans="1:12" ht="39.6" hidden="1" x14ac:dyDescent="0.25">
      <c r="A357" s="50" t="s">
        <v>766</v>
      </c>
      <c r="B357" s="17" t="s">
        <v>823</v>
      </c>
      <c r="C357" s="17" t="s">
        <v>209</v>
      </c>
      <c r="D357" s="17" t="s">
        <v>61</v>
      </c>
      <c r="E357" s="17" t="s">
        <v>767</v>
      </c>
      <c r="F357" s="18">
        <f t="shared" si="120"/>
        <v>300</v>
      </c>
      <c r="G357" s="18">
        <f t="shared" si="120"/>
        <v>0</v>
      </c>
      <c r="H357" s="18">
        <f t="shared" si="120"/>
        <v>300</v>
      </c>
      <c r="I357" s="18">
        <f t="shared" si="120"/>
        <v>0</v>
      </c>
      <c r="J357" s="18">
        <f t="shared" si="116"/>
        <v>300</v>
      </c>
      <c r="K357" s="18">
        <f t="shared" si="120"/>
        <v>0</v>
      </c>
      <c r="L357" s="18">
        <f t="shared" si="117"/>
        <v>300</v>
      </c>
    </row>
    <row r="358" spans="1:12" ht="17.25" hidden="1" customHeight="1" x14ac:dyDescent="0.25">
      <c r="A358" s="50" t="s">
        <v>768</v>
      </c>
      <c r="B358" s="17" t="s">
        <v>823</v>
      </c>
      <c r="C358" s="17" t="s">
        <v>209</v>
      </c>
      <c r="D358" s="17" t="s">
        <v>61</v>
      </c>
      <c r="E358" s="17" t="s">
        <v>769</v>
      </c>
      <c r="F358" s="18">
        <v>300</v>
      </c>
      <c r="G358" s="5"/>
      <c r="H358" s="18">
        <f t="shared" si="118"/>
        <v>300</v>
      </c>
      <c r="I358" s="18"/>
      <c r="J358" s="18">
        <f t="shared" si="116"/>
        <v>300</v>
      </c>
      <c r="K358" s="18"/>
      <c r="L358" s="18">
        <f t="shared" si="117"/>
        <v>300</v>
      </c>
    </row>
    <row r="359" spans="1:12" ht="53.25" customHeight="1" x14ac:dyDescent="0.25">
      <c r="A359" s="11" t="s">
        <v>830</v>
      </c>
      <c r="B359" s="32" t="s">
        <v>119</v>
      </c>
      <c r="C359" s="16"/>
      <c r="D359" s="16"/>
      <c r="E359" s="17"/>
      <c r="F359" s="22">
        <f>F360+F367+F374</f>
        <v>3855.6000000000004</v>
      </c>
      <c r="G359" s="22">
        <f t="shared" ref="G359:H359" si="122">G360+G367+G374</f>
        <v>0</v>
      </c>
      <c r="H359" s="22">
        <f t="shared" si="122"/>
        <v>3855.6000000000004</v>
      </c>
      <c r="I359" s="22">
        <f>I360+I367+I374</f>
        <v>184</v>
      </c>
      <c r="J359" s="22">
        <f t="shared" si="116"/>
        <v>4039.6000000000004</v>
      </c>
      <c r="K359" s="22">
        <f>K360+K367+K374</f>
        <v>-570</v>
      </c>
      <c r="L359" s="22">
        <f t="shared" si="117"/>
        <v>3469.6000000000004</v>
      </c>
    </row>
    <row r="360" spans="1:12" ht="54.75" hidden="1" customHeight="1" x14ac:dyDescent="0.25">
      <c r="A360" s="11" t="s">
        <v>827</v>
      </c>
      <c r="B360" s="32" t="s">
        <v>120</v>
      </c>
      <c r="C360" s="16"/>
      <c r="D360" s="16"/>
      <c r="E360" s="17"/>
      <c r="F360" s="22">
        <f>F361</f>
        <v>630.20000000000005</v>
      </c>
      <c r="G360" s="22">
        <f t="shared" ref="G360:H361" si="123">G361</f>
        <v>0</v>
      </c>
      <c r="H360" s="22">
        <f t="shared" si="123"/>
        <v>630.20000000000005</v>
      </c>
      <c r="I360" s="22">
        <f>I361</f>
        <v>184</v>
      </c>
      <c r="J360" s="22">
        <f t="shared" si="116"/>
        <v>814.2</v>
      </c>
      <c r="K360" s="22">
        <f>K361</f>
        <v>0</v>
      </c>
      <c r="L360" s="22">
        <f t="shared" si="117"/>
        <v>814.2</v>
      </c>
    </row>
    <row r="361" spans="1:12" ht="66" hidden="1" x14ac:dyDescent="0.25">
      <c r="A361" s="10" t="s">
        <v>828</v>
      </c>
      <c r="B361" s="17" t="s">
        <v>121</v>
      </c>
      <c r="C361" s="16"/>
      <c r="D361" s="16"/>
      <c r="E361" s="17"/>
      <c r="F361" s="18">
        <f>F362</f>
        <v>630.20000000000005</v>
      </c>
      <c r="G361" s="18">
        <f t="shared" si="123"/>
        <v>0</v>
      </c>
      <c r="H361" s="18">
        <f t="shared" si="123"/>
        <v>630.20000000000005</v>
      </c>
      <c r="I361" s="18">
        <f>I362</f>
        <v>184</v>
      </c>
      <c r="J361" s="18">
        <f t="shared" si="116"/>
        <v>814.2</v>
      </c>
      <c r="K361" s="18">
        <f>K362</f>
        <v>0</v>
      </c>
      <c r="L361" s="18">
        <f t="shared" si="117"/>
        <v>814.2</v>
      </c>
    </row>
    <row r="362" spans="1:12" ht="66" hidden="1" x14ac:dyDescent="0.25">
      <c r="A362" s="10" t="s">
        <v>723</v>
      </c>
      <c r="B362" s="17" t="s">
        <v>475</v>
      </c>
      <c r="C362" s="16"/>
      <c r="D362" s="16"/>
      <c r="E362" s="17"/>
      <c r="F362" s="18">
        <f t="shared" ref="F362:K365" si="124">F363</f>
        <v>630.20000000000005</v>
      </c>
      <c r="G362" s="18">
        <f t="shared" si="124"/>
        <v>0</v>
      </c>
      <c r="H362" s="18">
        <f t="shared" si="124"/>
        <v>630.20000000000005</v>
      </c>
      <c r="I362" s="18">
        <f t="shared" si="124"/>
        <v>184</v>
      </c>
      <c r="J362" s="18">
        <f t="shared" si="116"/>
        <v>814.2</v>
      </c>
      <c r="K362" s="18">
        <f t="shared" si="124"/>
        <v>0</v>
      </c>
      <c r="L362" s="18">
        <f t="shared" si="117"/>
        <v>814.2</v>
      </c>
    </row>
    <row r="363" spans="1:12" ht="15.75" hidden="1" customHeight="1" x14ac:dyDescent="0.25">
      <c r="A363" s="171" t="s">
        <v>60</v>
      </c>
      <c r="B363" s="17" t="s">
        <v>475</v>
      </c>
      <c r="C363" s="17" t="s">
        <v>61</v>
      </c>
      <c r="D363" s="16"/>
      <c r="E363" s="17"/>
      <c r="F363" s="18">
        <f t="shared" si="124"/>
        <v>630.20000000000005</v>
      </c>
      <c r="G363" s="18">
        <f t="shared" si="124"/>
        <v>0</v>
      </c>
      <c r="H363" s="18">
        <f t="shared" si="124"/>
        <v>630.20000000000005</v>
      </c>
      <c r="I363" s="18">
        <f t="shared" si="124"/>
        <v>184</v>
      </c>
      <c r="J363" s="18">
        <f t="shared" si="116"/>
        <v>814.2</v>
      </c>
      <c r="K363" s="18">
        <f t="shared" si="124"/>
        <v>0</v>
      </c>
      <c r="L363" s="18">
        <f t="shared" si="117"/>
        <v>814.2</v>
      </c>
    </row>
    <row r="364" spans="1:12" ht="19.5" hidden="1" customHeight="1" x14ac:dyDescent="0.25">
      <c r="A364" s="171" t="s">
        <v>118</v>
      </c>
      <c r="B364" s="17" t="s">
        <v>475</v>
      </c>
      <c r="C364" s="17" t="s">
        <v>61</v>
      </c>
      <c r="D364" s="17">
        <v>13</v>
      </c>
      <c r="E364" s="17"/>
      <c r="F364" s="18">
        <f t="shared" si="124"/>
        <v>630.20000000000005</v>
      </c>
      <c r="G364" s="18">
        <f t="shared" si="124"/>
        <v>0</v>
      </c>
      <c r="H364" s="18">
        <f t="shared" si="124"/>
        <v>630.20000000000005</v>
      </c>
      <c r="I364" s="18">
        <f t="shared" si="124"/>
        <v>184</v>
      </c>
      <c r="J364" s="18">
        <f t="shared" si="116"/>
        <v>814.2</v>
      </c>
      <c r="K364" s="18">
        <f t="shared" si="124"/>
        <v>0</v>
      </c>
      <c r="L364" s="18">
        <f t="shared" si="117"/>
        <v>814.2</v>
      </c>
    </row>
    <row r="365" spans="1:12" ht="35.25" hidden="1" customHeight="1" x14ac:dyDescent="0.25">
      <c r="A365" s="171" t="s">
        <v>85</v>
      </c>
      <c r="B365" s="17" t="s">
        <v>475</v>
      </c>
      <c r="C365" s="17" t="s">
        <v>61</v>
      </c>
      <c r="D365" s="17">
        <v>13</v>
      </c>
      <c r="E365" s="17">
        <v>200</v>
      </c>
      <c r="F365" s="18">
        <f t="shared" si="124"/>
        <v>630.20000000000005</v>
      </c>
      <c r="G365" s="18">
        <f t="shared" si="124"/>
        <v>0</v>
      </c>
      <c r="H365" s="18">
        <f t="shared" si="124"/>
        <v>630.20000000000005</v>
      </c>
      <c r="I365" s="18">
        <f t="shared" si="124"/>
        <v>184</v>
      </c>
      <c r="J365" s="18">
        <f t="shared" si="116"/>
        <v>814.2</v>
      </c>
      <c r="K365" s="18">
        <f t="shared" si="124"/>
        <v>0</v>
      </c>
      <c r="L365" s="18">
        <f t="shared" si="117"/>
        <v>814.2</v>
      </c>
    </row>
    <row r="366" spans="1:12" ht="39.6" hidden="1" x14ac:dyDescent="0.25">
      <c r="A366" s="171" t="s">
        <v>86</v>
      </c>
      <c r="B366" s="17" t="s">
        <v>475</v>
      </c>
      <c r="C366" s="17" t="s">
        <v>61</v>
      </c>
      <c r="D366" s="17">
        <v>13</v>
      </c>
      <c r="E366" s="17">
        <v>240</v>
      </c>
      <c r="F366" s="18">
        <v>630.20000000000005</v>
      </c>
      <c r="G366" s="5"/>
      <c r="H366" s="18">
        <f t="shared" si="118"/>
        <v>630.20000000000005</v>
      </c>
      <c r="I366" s="18">
        <v>184</v>
      </c>
      <c r="J366" s="18">
        <f t="shared" si="116"/>
        <v>814.2</v>
      </c>
      <c r="K366" s="18"/>
      <c r="L366" s="18">
        <f t="shared" si="117"/>
        <v>814.2</v>
      </c>
    </row>
    <row r="367" spans="1:12" ht="51.75" customHeight="1" x14ac:dyDescent="0.25">
      <c r="A367" s="11" t="s">
        <v>756</v>
      </c>
      <c r="B367" s="32" t="s">
        <v>122</v>
      </c>
      <c r="C367" s="16"/>
      <c r="D367" s="16"/>
      <c r="E367" s="17"/>
      <c r="F367" s="22">
        <f t="shared" ref="F367:K372" si="125">F368</f>
        <v>2825.4</v>
      </c>
      <c r="G367" s="22">
        <f t="shared" si="125"/>
        <v>0</v>
      </c>
      <c r="H367" s="22">
        <f t="shared" si="125"/>
        <v>2825.4</v>
      </c>
      <c r="I367" s="22">
        <f t="shared" si="125"/>
        <v>0</v>
      </c>
      <c r="J367" s="22">
        <f t="shared" si="116"/>
        <v>2825.4</v>
      </c>
      <c r="K367" s="22">
        <f t="shared" si="125"/>
        <v>-570</v>
      </c>
      <c r="L367" s="22">
        <f t="shared" si="117"/>
        <v>2255.4</v>
      </c>
    </row>
    <row r="368" spans="1:12" ht="62.25" customHeight="1" x14ac:dyDescent="0.25">
      <c r="A368" s="48" t="s">
        <v>655</v>
      </c>
      <c r="B368" s="17" t="s">
        <v>123</v>
      </c>
      <c r="C368" s="16"/>
      <c r="D368" s="16"/>
      <c r="E368" s="17"/>
      <c r="F368" s="18">
        <f t="shared" si="125"/>
        <v>2825.4</v>
      </c>
      <c r="G368" s="18">
        <f t="shared" si="125"/>
        <v>0</v>
      </c>
      <c r="H368" s="18">
        <f t="shared" si="125"/>
        <v>2825.4</v>
      </c>
      <c r="I368" s="18">
        <f t="shared" si="125"/>
        <v>0</v>
      </c>
      <c r="J368" s="18">
        <f t="shared" si="116"/>
        <v>2825.4</v>
      </c>
      <c r="K368" s="18">
        <f t="shared" si="125"/>
        <v>-570</v>
      </c>
      <c r="L368" s="18">
        <f t="shared" si="117"/>
        <v>2255.4</v>
      </c>
    </row>
    <row r="369" spans="1:12" ht="52.8" x14ac:dyDescent="0.25">
      <c r="A369" s="48" t="s">
        <v>757</v>
      </c>
      <c r="B369" s="17" t="s">
        <v>124</v>
      </c>
      <c r="C369" s="16"/>
      <c r="D369" s="16"/>
      <c r="E369" s="17"/>
      <c r="F369" s="18">
        <f t="shared" si="125"/>
        <v>2825.4</v>
      </c>
      <c r="G369" s="18">
        <f t="shared" si="125"/>
        <v>0</v>
      </c>
      <c r="H369" s="18">
        <f t="shared" si="125"/>
        <v>2825.4</v>
      </c>
      <c r="I369" s="18">
        <f t="shared" si="125"/>
        <v>0</v>
      </c>
      <c r="J369" s="18">
        <f t="shared" si="116"/>
        <v>2825.4</v>
      </c>
      <c r="K369" s="18">
        <f t="shared" si="125"/>
        <v>-570</v>
      </c>
      <c r="L369" s="18">
        <f t="shared" si="117"/>
        <v>2255.4</v>
      </c>
    </row>
    <row r="370" spans="1:12" ht="18" customHeight="1" x14ac:dyDescent="0.25">
      <c r="A370" s="10" t="s">
        <v>208</v>
      </c>
      <c r="B370" s="17" t="s">
        <v>124</v>
      </c>
      <c r="C370" s="17" t="s">
        <v>209</v>
      </c>
      <c r="D370" s="17"/>
      <c r="E370" s="17"/>
      <c r="F370" s="18">
        <f t="shared" si="125"/>
        <v>2825.4</v>
      </c>
      <c r="G370" s="18">
        <f t="shared" si="125"/>
        <v>0</v>
      </c>
      <c r="H370" s="18">
        <f t="shared" si="125"/>
        <v>2825.4</v>
      </c>
      <c r="I370" s="18">
        <f t="shared" si="125"/>
        <v>0</v>
      </c>
      <c r="J370" s="18">
        <f t="shared" si="116"/>
        <v>2825.4</v>
      </c>
      <c r="K370" s="18">
        <f t="shared" si="125"/>
        <v>-570</v>
      </c>
      <c r="L370" s="18">
        <f t="shared" si="117"/>
        <v>2255.4</v>
      </c>
    </row>
    <row r="371" spans="1:12" ht="18.75" customHeight="1" x14ac:dyDescent="0.25">
      <c r="A371" s="10" t="s">
        <v>210</v>
      </c>
      <c r="B371" s="17" t="s">
        <v>124</v>
      </c>
      <c r="C371" s="17" t="s">
        <v>209</v>
      </c>
      <c r="D371" s="17" t="s">
        <v>61</v>
      </c>
      <c r="E371" s="17"/>
      <c r="F371" s="18">
        <f t="shared" si="125"/>
        <v>2825.4</v>
      </c>
      <c r="G371" s="18">
        <f t="shared" si="125"/>
        <v>0</v>
      </c>
      <c r="H371" s="18">
        <f t="shared" si="125"/>
        <v>2825.4</v>
      </c>
      <c r="I371" s="18">
        <f t="shared" si="125"/>
        <v>0</v>
      </c>
      <c r="J371" s="18">
        <f t="shared" si="116"/>
        <v>2825.4</v>
      </c>
      <c r="K371" s="18">
        <f t="shared" si="125"/>
        <v>-570</v>
      </c>
      <c r="L371" s="18">
        <f t="shared" si="117"/>
        <v>2255.4</v>
      </c>
    </row>
    <row r="372" spans="1:12" ht="33.75" customHeight="1" x14ac:dyDescent="0.25">
      <c r="A372" s="171" t="s">
        <v>85</v>
      </c>
      <c r="B372" s="17" t="s">
        <v>124</v>
      </c>
      <c r="C372" s="17" t="s">
        <v>209</v>
      </c>
      <c r="D372" s="17" t="s">
        <v>61</v>
      </c>
      <c r="E372" s="17">
        <v>200</v>
      </c>
      <c r="F372" s="18">
        <f t="shared" si="125"/>
        <v>2825.4</v>
      </c>
      <c r="G372" s="18">
        <f t="shared" si="125"/>
        <v>0</v>
      </c>
      <c r="H372" s="18">
        <f t="shared" si="125"/>
        <v>2825.4</v>
      </c>
      <c r="I372" s="18">
        <f t="shared" si="125"/>
        <v>0</v>
      </c>
      <c r="J372" s="18">
        <f t="shared" si="116"/>
        <v>2825.4</v>
      </c>
      <c r="K372" s="18">
        <f t="shared" si="125"/>
        <v>-570</v>
      </c>
      <c r="L372" s="18">
        <f t="shared" si="117"/>
        <v>2255.4</v>
      </c>
    </row>
    <row r="373" spans="1:12" ht="48" customHeight="1" x14ac:dyDescent="0.25">
      <c r="A373" s="171" t="s">
        <v>86</v>
      </c>
      <c r="B373" s="17" t="s">
        <v>124</v>
      </c>
      <c r="C373" s="17" t="s">
        <v>209</v>
      </c>
      <c r="D373" s="17" t="s">
        <v>61</v>
      </c>
      <c r="E373" s="17">
        <v>240</v>
      </c>
      <c r="F373" s="18">
        <v>2825.4</v>
      </c>
      <c r="G373" s="5"/>
      <c r="H373" s="18">
        <f t="shared" si="118"/>
        <v>2825.4</v>
      </c>
      <c r="I373" s="18"/>
      <c r="J373" s="18">
        <f t="shared" si="116"/>
        <v>2825.4</v>
      </c>
      <c r="K373" s="18">
        <v>-570</v>
      </c>
      <c r="L373" s="18">
        <f t="shared" si="117"/>
        <v>2255.4</v>
      </c>
    </row>
    <row r="374" spans="1:12" ht="52.8" hidden="1" x14ac:dyDescent="0.25">
      <c r="A374" s="47" t="s">
        <v>641</v>
      </c>
      <c r="B374" s="32" t="s">
        <v>643</v>
      </c>
      <c r="C374" s="17"/>
      <c r="D374" s="17"/>
      <c r="E374" s="17"/>
      <c r="F374" s="22">
        <f t="shared" ref="F374:K377" si="126">F375</f>
        <v>400</v>
      </c>
      <c r="G374" s="22">
        <f t="shared" si="126"/>
        <v>0</v>
      </c>
      <c r="H374" s="22">
        <f t="shared" si="126"/>
        <v>400</v>
      </c>
      <c r="I374" s="22">
        <f t="shared" si="126"/>
        <v>0</v>
      </c>
      <c r="J374" s="22">
        <f t="shared" si="116"/>
        <v>400</v>
      </c>
      <c r="K374" s="22">
        <f t="shared" si="126"/>
        <v>0</v>
      </c>
      <c r="L374" s="22">
        <f t="shared" si="117"/>
        <v>400</v>
      </c>
    </row>
    <row r="375" spans="1:12" ht="79.5" hidden="1" customHeight="1" x14ac:dyDescent="0.25">
      <c r="A375" s="47" t="s">
        <v>829</v>
      </c>
      <c r="B375" s="32" t="s">
        <v>701</v>
      </c>
      <c r="C375" s="17"/>
      <c r="D375" s="17"/>
      <c r="E375" s="17"/>
      <c r="F375" s="22">
        <f t="shared" si="126"/>
        <v>400</v>
      </c>
      <c r="G375" s="22">
        <f t="shared" si="126"/>
        <v>0</v>
      </c>
      <c r="H375" s="22">
        <f t="shared" si="126"/>
        <v>400</v>
      </c>
      <c r="I375" s="22">
        <f t="shared" si="126"/>
        <v>0</v>
      </c>
      <c r="J375" s="22">
        <f t="shared" si="116"/>
        <v>400</v>
      </c>
      <c r="K375" s="22">
        <f t="shared" si="126"/>
        <v>0</v>
      </c>
      <c r="L375" s="22">
        <f t="shared" si="117"/>
        <v>400</v>
      </c>
    </row>
    <row r="376" spans="1:12" ht="66" hidden="1" x14ac:dyDescent="0.25">
      <c r="A376" s="48" t="s">
        <v>642</v>
      </c>
      <c r="B376" s="17" t="s">
        <v>645</v>
      </c>
      <c r="C376" s="17"/>
      <c r="D376" s="17"/>
      <c r="E376" s="17"/>
      <c r="F376" s="18">
        <f t="shared" si="126"/>
        <v>400</v>
      </c>
      <c r="G376" s="18">
        <f t="shared" si="126"/>
        <v>0</v>
      </c>
      <c r="H376" s="18">
        <f t="shared" si="126"/>
        <v>400</v>
      </c>
      <c r="I376" s="18">
        <f t="shared" si="126"/>
        <v>0</v>
      </c>
      <c r="J376" s="18">
        <f t="shared" si="116"/>
        <v>400</v>
      </c>
      <c r="K376" s="18">
        <f t="shared" si="126"/>
        <v>0</v>
      </c>
      <c r="L376" s="18">
        <f t="shared" si="117"/>
        <v>400</v>
      </c>
    </row>
    <row r="377" spans="1:12" ht="20.25" hidden="1" customHeight="1" x14ac:dyDescent="0.25">
      <c r="A377" s="171" t="s">
        <v>60</v>
      </c>
      <c r="B377" s="17" t="s">
        <v>645</v>
      </c>
      <c r="C377" s="17" t="s">
        <v>61</v>
      </c>
      <c r="D377" s="16"/>
      <c r="E377" s="17"/>
      <c r="F377" s="18">
        <f t="shared" si="126"/>
        <v>400</v>
      </c>
      <c r="G377" s="18">
        <f t="shared" si="126"/>
        <v>0</v>
      </c>
      <c r="H377" s="18">
        <f t="shared" si="126"/>
        <v>400</v>
      </c>
      <c r="I377" s="18">
        <f t="shared" si="126"/>
        <v>0</v>
      </c>
      <c r="J377" s="18">
        <f t="shared" si="116"/>
        <v>400</v>
      </c>
      <c r="K377" s="18">
        <f t="shared" si="126"/>
        <v>0</v>
      </c>
      <c r="L377" s="18">
        <f t="shared" si="117"/>
        <v>400</v>
      </c>
    </row>
    <row r="378" spans="1:12" ht="18.75" hidden="1" customHeight="1" x14ac:dyDescent="0.25">
      <c r="A378" s="171" t="s">
        <v>118</v>
      </c>
      <c r="B378" s="17" t="s">
        <v>645</v>
      </c>
      <c r="C378" s="17" t="s">
        <v>61</v>
      </c>
      <c r="D378" s="17">
        <v>13</v>
      </c>
      <c r="E378" s="17"/>
      <c r="F378" s="18">
        <f>F379+F381</f>
        <v>400</v>
      </c>
      <c r="G378" s="18">
        <f t="shared" ref="G378:H378" si="127">G379+G381</f>
        <v>0</v>
      </c>
      <c r="H378" s="18">
        <f t="shared" si="127"/>
        <v>400</v>
      </c>
      <c r="I378" s="18">
        <f>I379+I381</f>
        <v>0</v>
      </c>
      <c r="J378" s="18">
        <f t="shared" si="116"/>
        <v>400</v>
      </c>
      <c r="K378" s="18">
        <f>K379+K381</f>
        <v>0</v>
      </c>
      <c r="L378" s="18">
        <f t="shared" si="117"/>
        <v>400</v>
      </c>
    </row>
    <row r="379" spans="1:12" ht="26.4" hidden="1" x14ac:dyDescent="0.25">
      <c r="A379" s="171" t="s">
        <v>85</v>
      </c>
      <c r="B379" s="17" t="s">
        <v>645</v>
      </c>
      <c r="C379" s="17" t="s">
        <v>61</v>
      </c>
      <c r="D379" s="17">
        <v>13</v>
      </c>
      <c r="E379" s="17">
        <v>200</v>
      </c>
      <c r="F379" s="18">
        <f>F380</f>
        <v>390</v>
      </c>
      <c r="G379" s="18">
        <f t="shared" ref="G379:H379" si="128">G380</f>
        <v>0</v>
      </c>
      <c r="H379" s="18">
        <f t="shared" si="128"/>
        <v>390</v>
      </c>
      <c r="I379" s="18">
        <f>I380</f>
        <v>0</v>
      </c>
      <c r="J379" s="18">
        <f t="shared" si="116"/>
        <v>390</v>
      </c>
      <c r="K379" s="18">
        <f>K380</f>
        <v>0</v>
      </c>
      <c r="L379" s="18">
        <f t="shared" si="117"/>
        <v>390</v>
      </c>
    </row>
    <row r="380" spans="1:12" ht="39.6" hidden="1" x14ac:dyDescent="0.25">
      <c r="A380" s="171" t="s">
        <v>86</v>
      </c>
      <c r="B380" s="17" t="s">
        <v>645</v>
      </c>
      <c r="C380" s="17" t="s">
        <v>61</v>
      </c>
      <c r="D380" s="17">
        <v>13</v>
      </c>
      <c r="E380" s="17">
        <v>240</v>
      </c>
      <c r="F380" s="18">
        <v>390</v>
      </c>
      <c r="G380" s="5"/>
      <c r="H380" s="18">
        <f t="shared" si="118"/>
        <v>390</v>
      </c>
      <c r="I380" s="18"/>
      <c r="J380" s="18">
        <f t="shared" si="116"/>
        <v>390</v>
      </c>
      <c r="K380" s="18"/>
      <c r="L380" s="18">
        <f t="shared" si="117"/>
        <v>390</v>
      </c>
    </row>
    <row r="381" spans="1:12" ht="21" hidden="1" customHeight="1" x14ac:dyDescent="0.25">
      <c r="A381" s="171" t="s">
        <v>87</v>
      </c>
      <c r="B381" s="17" t="s">
        <v>645</v>
      </c>
      <c r="C381" s="17" t="s">
        <v>61</v>
      </c>
      <c r="D381" s="17">
        <v>13</v>
      </c>
      <c r="E381" s="17" t="s">
        <v>484</v>
      </c>
      <c r="F381" s="18">
        <f>F382</f>
        <v>10</v>
      </c>
      <c r="G381" s="18">
        <f t="shared" ref="G381:H381" si="129">G382</f>
        <v>0</v>
      </c>
      <c r="H381" s="18">
        <f t="shared" si="129"/>
        <v>10</v>
      </c>
      <c r="I381" s="18">
        <f>I382</f>
        <v>0</v>
      </c>
      <c r="J381" s="18">
        <f t="shared" si="116"/>
        <v>10</v>
      </c>
      <c r="K381" s="18">
        <f>K382</f>
        <v>0</v>
      </c>
      <c r="L381" s="18">
        <f t="shared" si="117"/>
        <v>10</v>
      </c>
    </row>
    <row r="382" spans="1:12" ht="17.25" hidden="1" customHeight="1" x14ac:dyDescent="0.25">
      <c r="A382" s="171" t="s">
        <v>88</v>
      </c>
      <c r="B382" s="17" t="s">
        <v>645</v>
      </c>
      <c r="C382" s="17" t="s">
        <v>61</v>
      </c>
      <c r="D382" s="17">
        <v>13</v>
      </c>
      <c r="E382" s="17" t="s">
        <v>506</v>
      </c>
      <c r="F382" s="18">
        <v>10</v>
      </c>
      <c r="G382" s="5"/>
      <c r="H382" s="18">
        <f t="shared" si="118"/>
        <v>10</v>
      </c>
      <c r="I382" s="18"/>
      <c r="J382" s="18">
        <f t="shared" si="116"/>
        <v>10</v>
      </c>
      <c r="K382" s="18"/>
      <c r="L382" s="18">
        <f t="shared" si="117"/>
        <v>10</v>
      </c>
    </row>
    <row r="383" spans="1:12" ht="53.25" hidden="1" customHeight="1" x14ac:dyDescent="0.25">
      <c r="A383" s="42" t="s">
        <v>715</v>
      </c>
      <c r="B383" s="32" t="s">
        <v>186</v>
      </c>
      <c r="C383" s="16"/>
      <c r="D383" s="16"/>
      <c r="E383" s="17"/>
      <c r="F383" s="22">
        <f>F384</f>
        <v>93183.5</v>
      </c>
      <c r="G383" s="22">
        <f t="shared" ref="G383:H383" si="130">G384</f>
        <v>0</v>
      </c>
      <c r="H383" s="22">
        <f t="shared" si="130"/>
        <v>93183.5</v>
      </c>
      <c r="I383" s="22">
        <f>I384</f>
        <v>32561</v>
      </c>
      <c r="J383" s="22">
        <f t="shared" si="116"/>
        <v>125744.5</v>
      </c>
      <c r="K383" s="22">
        <f>K384</f>
        <v>0</v>
      </c>
      <c r="L383" s="22">
        <f t="shared" si="117"/>
        <v>125744.5</v>
      </c>
    </row>
    <row r="384" spans="1:12" ht="26.4" hidden="1" x14ac:dyDescent="0.25">
      <c r="A384" s="171" t="s">
        <v>188</v>
      </c>
      <c r="B384" s="17" t="s">
        <v>554</v>
      </c>
      <c r="C384" s="16"/>
      <c r="D384" s="16"/>
      <c r="E384" s="17"/>
      <c r="F384" s="18">
        <f>F385+F395+F409+F404+F414+F419+F426</f>
        <v>93183.5</v>
      </c>
      <c r="G384" s="18">
        <f t="shared" ref="G384:H384" si="131">G385+G395+G409+G404+G414+G419+G426</f>
        <v>0</v>
      </c>
      <c r="H384" s="18">
        <f t="shared" si="131"/>
        <v>93183.5</v>
      </c>
      <c r="I384" s="18">
        <f>I385+I395+I409+I404+I414+I419+I426</f>
        <v>32561</v>
      </c>
      <c r="J384" s="18">
        <f t="shared" si="116"/>
        <v>125744.5</v>
      </c>
      <c r="K384" s="18">
        <f>K385+K395+K409+K404+K414+K419+K426</f>
        <v>0</v>
      </c>
      <c r="L384" s="18">
        <f t="shared" si="117"/>
        <v>125744.5</v>
      </c>
    </row>
    <row r="385" spans="1:12" ht="39.6" x14ac:dyDescent="0.25">
      <c r="A385" s="171" t="s">
        <v>189</v>
      </c>
      <c r="B385" s="17" t="s">
        <v>555</v>
      </c>
      <c r="C385" s="16"/>
      <c r="D385" s="16"/>
      <c r="E385" s="17"/>
      <c r="F385" s="18">
        <f>F386+F390</f>
        <v>39662.9</v>
      </c>
      <c r="G385" s="18">
        <f t="shared" ref="G385:H385" si="132">G386+G390</f>
        <v>0</v>
      </c>
      <c r="H385" s="18">
        <f t="shared" si="132"/>
        <v>39662.9</v>
      </c>
      <c r="I385" s="18">
        <f>I386+I390</f>
        <v>266.7</v>
      </c>
      <c r="J385" s="18">
        <f t="shared" si="116"/>
        <v>39929.599999999999</v>
      </c>
      <c r="K385" s="18">
        <f>K386+K390</f>
        <v>-1322.5</v>
      </c>
      <c r="L385" s="18">
        <f t="shared" si="117"/>
        <v>38607.1</v>
      </c>
    </row>
    <row r="386" spans="1:12" x14ac:dyDescent="0.25">
      <c r="A386" s="171" t="s">
        <v>168</v>
      </c>
      <c r="B386" s="17" t="s">
        <v>555</v>
      </c>
      <c r="C386" s="17" t="s">
        <v>90</v>
      </c>
      <c r="D386" s="16"/>
      <c r="E386" s="17"/>
      <c r="F386" s="18">
        <f t="shared" ref="F386:K388" si="133">F387</f>
        <v>27034.2</v>
      </c>
      <c r="G386" s="18">
        <f t="shared" si="133"/>
        <v>0</v>
      </c>
      <c r="H386" s="18">
        <f t="shared" si="133"/>
        <v>27034.2</v>
      </c>
      <c r="I386" s="18">
        <f t="shared" si="133"/>
        <v>266.7</v>
      </c>
      <c r="J386" s="18">
        <f t="shared" si="116"/>
        <v>27300.9</v>
      </c>
      <c r="K386" s="18">
        <f t="shared" si="133"/>
        <v>-1322.5</v>
      </c>
      <c r="L386" s="18">
        <f t="shared" si="117"/>
        <v>25978.400000000001</v>
      </c>
    </row>
    <row r="387" spans="1:12" ht="20.25" customHeight="1" x14ac:dyDescent="0.25">
      <c r="A387" s="171" t="s">
        <v>397</v>
      </c>
      <c r="B387" s="17" t="s">
        <v>555</v>
      </c>
      <c r="C387" s="17" t="s">
        <v>90</v>
      </c>
      <c r="D387" s="17" t="s">
        <v>140</v>
      </c>
      <c r="E387" s="17"/>
      <c r="F387" s="18">
        <f t="shared" si="133"/>
        <v>27034.2</v>
      </c>
      <c r="G387" s="18">
        <f t="shared" si="133"/>
        <v>0</v>
      </c>
      <c r="H387" s="18">
        <f t="shared" si="133"/>
        <v>27034.2</v>
      </c>
      <c r="I387" s="18">
        <f t="shared" si="133"/>
        <v>266.7</v>
      </c>
      <c r="J387" s="18">
        <f t="shared" si="116"/>
        <v>27300.9</v>
      </c>
      <c r="K387" s="18">
        <f t="shared" si="133"/>
        <v>-1322.5</v>
      </c>
      <c r="L387" s="18">
        <f t="shared" si="117"/>
        <v>25978.400000000001</v>
      </c>
    </row>
    <row r="388" spans="1:12" ht="26.4" x14ac:dyDescent="0.25">
      <c r="A388" s="171" t="s">
        <v>85</v>
      </c>
      <c r="B388" s="17" t="s">
        <v>555</v>
      </c>
      <c r="C388" s="17" t="s">
        <v>90</v>
      </c>
      <c r="D388" s="17" t="s">
        <v>140</v>
      </c>
      <c r="E388" s="17">
        <v>200</v>
      </c>
      <c r="F388" s="18">
        <f t="shared" si="133"/>
        <v>27034.2</v>
      </c>
      <c r="G388" s="18">
        <f t="shared" si="133"/>
        <v>0</v>
      </c>
      <c r="H388" s="18">
        <f t="shared" si="133"/>
        <v>27034.2</v>
      </c>
      <c r="I388" s="18">
        <f t="shared" si="133"/>
        <v>266.7</v>
      </c>
      <c r="J388" s="18">
        <f t="shared" si="116"/>
        <v>27300.9</v>
      </c>
      <c r="K388" s="18">
        <f t="shared" si="133"/>
        <v>-1322.5</v>
      </c>
      <c r="L388" s="18">
        <f t="shared" si="117"/>
        <v>25978.400000000001</v>
      </c>
    </row>
    <row r="389" spans="1:12" ht="39.6" x14ac:dyDescent="0.25">
      <c r="A389" s="171" t="s">
        <v>86</v>
      </c>
      <c r="B389" s="17" t="s">
        <v>555</v>
      </c>
      <c r="C389" s="17" t="s">
        <v>90</v>
      </c>
      <c r="D389" s="17" t="s">
        <v>140</v>
      </c>
      <c r="E389" s="17">
        <v>240</v>
      </c>
      <c r="F389" s="18">
        <v>27034.2</v>
      </c>
      <c r="G389" s="5"/>
      <c r="H389" s="18">
        <f t="shared" si="118"/>
        <v>27034.2</v>
      </c>
      <c r="I389" s="18">
        <v>266.7</v>
      </c>
      <c r="J389" s="18">
        <f t="shared" si="116"/>
        <v>27300.9</v>
      </c>
      <c r="K389" s="18">
        <v>-1322.5</v>
      </c>
      <c r="L389" s="18">
        <f t="shared" si="117"/>
        <v>25978.400000000001</v>
      </c>
    </row>
    <row r="390" spans="1:12" ht="51" hidden="1" customHeight="1" x14ac:dyDescent="0.25">
      <c r="A390" s="171" t="s">
        <v>427</v>
      </c>
      <c r="B390" s="17" t="s">
        <v>555</v>
      </c>
      <c r="C390" s="17">
        <v>14</v>
      </c>
      <c r="D390" s="16"/>
      <c r="E390" s="17"/>
      <c r="F390" s="18">
        <f>F391</f>
        <v>12628.7</v>
      </c>
      <c r="G390" s="18">
        <f t="shared" ref="G390:H391" si="134">G391</f>
        <v>0</v>
      </c>
      <c r="H390" s="18">
        <f t="shared" si="134"/>
        <v>12628.7</v>
      </c>
      <c r="I390" s="18">
        <f>I391</f>
        <v>0</v>
      </c>
      <c r="J390" s="18">
        <f t="shared" si="116"/>
        <v>12628.7</v>
      </c>
      <c r="K390" s="18">
        <f>K391</f>
        <v>0</v>
      </c>
      <c r="L390" s="18">
        <f t="shared" si="117"/>
        <v>12628.7</v>
      </c>
    </row>
    <row r="391" spans="1:12" ht="26.4" hidden="1" x14ac:dyDescent="0.25">
      <c r="A391" s="171" t="s">
        <v>430</v>
      </c>
      <c r="B391" s="17" t="s">
        <v>190</v>
      </c>
      <c r="C391" s="17">
        <v>14</v>
      </c>
      <c r="D391" s="17" t="s">
        <v>78</v>
      </c>
      <c r="E391" s="17"/>
      <c r="F391" s="18">
        <f>F392</f>
        <v>12628.7</v>
      </c>
      <c r="G391" s="18">
        <f t="shared" si="134"/>
        <v>0</v>
      </c>
      <c r="H391" s="18">
        <f t="shared" si="134"/>
        <v>12628.7</v>
      </c>
      <c r="I391" s="18">
        <f>I392</f>
        <v>0</v>
      </c>
      <c r="J391" s="18">
        <f t="shared" si="116"/>
        <v>12628.7</v>
      </c>
      <c r="K391" s="18">
        <f>K392</f>
        <v>0</v>
      </c>
      <c r="L391" s="18">
        <f t="shared" si="117"/>
        <v>12628.7</v>
      </c>
    </row>
    <row r="392" spans="1:12" ht="24" hidden="1" customHeight="1" x14ac:dyDescent="0.25">
      <c r="A392" s="171" t="s">
        <v>136</v>
      </c>
      <c r="B392" s="17" t="s">
        <v>190</v>
      </c>
      <c r="C392" s="17">
        <v>14</v>
      </c>
      <c r="D392" s="17" t="s">
        <v>78</v>
      </c>
      <c r="E392" s="17">
        <v>500</v>
      </c>
      <c r="F392" s="18">
        <f>F393+F394</f>
        <v>12628.7</v>
      </c>
      <c r="G392" s="18">
        <f t="shared" ref="G392:H392" si="135">G393+G394</f>
        <v>0</v>
      </c>
      <c r="H392" s="18">
        <f t="shared" si="135"/>
        <v>12628.7</v>
      </c>
      <c r="I392" s="18">
        <f>I393+I394</f>
        <v>0</v>
      </c>
      <c r="J392" s="18">
        <f t="shared" si="116"/>
        <v>12628.7</v>
      </c>
      <c r="K392" s="18">
        <f>K393+K394</f>
        <v>0</v>
      </c>
      <c r="L392" s="18">
        <f t="shared" si="117"/>
        <v>12628.7</v>
      </c>
    </row>
    <row r="393" spans="1:12" ht="17.25" hidden="1" customHeight="1" x14ac:dyDescent="0.25">
      <c r="A393" s="171" t="s">
        <v>137</v>
      </c>
      <c r="B393" s="17" t="s">
        <v>190</v>
      </c>
      <c r="C393" s="17">
        <v>14</v>
      </c>
      <c r="D393" s="17" t="s">
        <v>78</v>
      </c>
      <c r="E393" s="17">
        <v>530</v>
      </c>
      <c r="F393" s="18">
        <v>5150</v>
      </c>
      <c r="G393" s="5"/>
      <c r="H393" s="18">
        <f t="shared" si="118"/>
        <v>5150</v>
      </c>
      <c r="I393" s="18"/>
      <c r="J393" s="18">
        <f t="shared" si="116"/>
        <v>5150</v>
      </c>
      <c r="K393" s="18"/>
      <c r="L393" s="18">
        <f t="shared" si="117"/>
        <v>5150</v>
      </c>
    </row>
    <row r="394" spans="1:12" ht="18.75" hidden="1" customHeight="1" x14ac:dyDescent="0.25">
      <c r="A394" s="171" t="s">
        <v>54</v>
      </c>
      <c r="B394" s="17" t="s">
        <v>190</v>
      </c>
      <c r="C394" s="17">
        <v>14</v>
      </c>
      <c r="D394" s="17" t="s">
        <v>78</v>
      </c>
      <c r="E394" s="17" t="s">
        <v>550</v>
      </c>
      <c r="F394" s="18">
        <v>7478.7</v>
      </c>
      <c r="G394" s="5"/>
      <c r="H394" s="18">
        <f t="shared" si="118"/>
        <v>7478.7</v>
      </c>
      <c r="I394" s="18"/>
      <c r="J394" s="18">
        <f t="shared" si="116"/>
        <v>7478.7</v>
      </c>
      <c r="K394" s="18"/>
      <c r="L394" s="18">
        <f t="shared" si="117"/>
        <v>7478.7</v>
      </c>
    </row>
    <row r="395" spans="1:12" ht="26.4" x14ac:dyDescent="0.25">
      <c r="A395" s="171" t="s">
        <v>398</v>
      </c>
      <c r="B395" s="17" t="s">
        <v>192</v>
      </c>
      <c r="C395" s="16"/>
      <c r="D395" s="16"/>
      <c r="E395" s="17"/>
      <c r="F395" s="18">
        <f t="shared" ref="F395:K398" si="136">F396</f>
        <v>1890</v>
      </c>
      <c r="G395" s="18">
        <f t="shared" si="136"/>
        <v>0</v>
      </c>
      <c r="H395" s="18">
        <f t="shared" si="136"/>
        <v>1890</v>
      </c>
      <c r="I395" s="18">
        <f t="shared" si="136"/>
        <v>0</v>
      </c>
      <c r="J395" s="18">
        <f t="shared" ref="J395:J458" si="137">H395+I395</f>
        <v>1890</v>
      </c>
      <c r="K395" s="18">
        <f t="shared" si="136"/>
        <v>-690</v>
      </c>
      <c r="L395" s="18">
        <f t="shared" ref="L395:L458" si="138">J395+K395</f>
        <v>1200</v>
      </c>
    </row>
    <row r="396" spans="1:12" ht="19.5" customHeight="1" x14ac:dyDescent="0.25">
      <c r="A396" s="171" t="s">
        <v>168</v>
      </c>
      <c r="B396" s="17" t="s">
        <v>192</v>
      </c>
      <c r="C396" s="17" t="s">
        <v>90</v>
      </c>
      <c r="D396" s="16"/>
      <c r="E396" s="17"/>
      <c r="F396" s="18">
        <f t="shared" si="136"/>
        <v>1890</v>
      </c>
      <c r="G396" s="18">
        <f t="shared" si="136"/>
        <v>0</v>
      </c>
      <c r="H396" s="18">
        <f t="shared" si="136"/>
        <v>1890</v>
      </c>
      <c r="I396" s="18">
        <f t="shared" si="136"/>
        <v>0</v>
      </c>
      <c r="J396" s="18">
        <f t="shared" si="137"/>
        <v>1890</v>
      </c>
      <c r="K396" s="18">
        <f t="shared" si="136"/>
        <v>-690</v>
      </c>
      <c r="L396" s="18">
        <f t="shared" si="138"/>
        <v>1200</v>
      </c>
    </row>
    <row r="397" spans="1:12" ht="16.5" customHeight="1" x14ac:dyDescent="0.25">
      <c r="A397" s="171" t="s">
        <v>397</v>
      </c>
      <c r="B397" s="17" t="s">
        <v>192</v>
      </c>
      <c r="C397" s="17" t="s">
        <v>90</v>
      </c>
      <c r="D397" s="17" t="s">
        <v>140</v>
      </c>
      <c r="E397" s="17"/>
      <c r="F397" s="18">
        <f t="shared" si="136"/>
        <v>1890</v>
      </c>
      <c r="G397" s="18">
        <f t="shared" si="136"/>
        <v>0</v>
      </c>
      <c r="H397" s="18">
        <f t="shared" si="136"/>
        <v>1890</v>
      </c>
      <c r="I397" s="18">
        <f t="shared" si="136"/>
        <v>0</v>
      </c>
      <c r="J397" s="18">
        <f t="shared" si="137"/>
        <v>1890</v>
      </c>
      <c r="K397" s="18">
        <f t="shared" si="136"/>
        <v>-690</v>
      </c>
      <c r="L397" s="18">
        <f t="shared" si="138"/>
        <v>1200</v>
      </c>
    </row>
    <row r="398" spans="1:12" ht="26.4" x14ac:dyDescent="0.25">
      <c r="A398" s="171" t="s">
        <v>85</v>
      </c>
      <c r="B398" s="17" t="s">
        <v>192</v>
      </c>
      <c r="C398" s="17" t="s">
        <v>90</v>
      </c>
      <c r="D398" s="17" t="s">
        <v>140</v>
      </c>
      <c r="E398" s="17">
        <v>200</v>
      </c>
      <c r="F398" s="18">
        <f t="shared" si="136"/>
        <v>1890</v>
      </c>
      <c r="G398" s="18">
        <f t="shared" si="136"/>
        <v>0</v>
      </c>
      <c r="H398" s="18">
        <f t="shared" si="136"/>
        <v>1890</v>
      </c>
      <c r="I398" s="18">
        <f t="shared" si="136"/>
        <v>0</v>
      </c>
      <c r="J398" s="18">
        <f t="shared" si="137"/>
        <v>1890</v>
      </c>
      <c r="K398" s="18">
        <f t="shared" si="136"/>
        <v>-690</v>
      </c>
      <c r="L398" s="18">
        <f t="shared" si="138"/>
        <v>1200</v>
      </c>
    </row>
    <row r="399" spans="1:12" ht="39.6" x14ac:dyDescent="0.25">
      <c r="A399" s="171" t="s">
        <v>86</v>
      </c>
      <c r="B399" s="17" t="s">
        <v>192</v>
      </c>
      <c r="C399" s="17" t="s">
        <v>90</v>
      </c>
      <c r="D399" s="17" t="s">
        <v>140</v>
      </c>
      <c r="E399" s="17">
        <v>240</v>
      </c>
      <c r="F399" s="18">
        <v>1890</v>
      </c>
      <c r="G399" s="5"/>
      <c r="H399" s="18">
        <f t="shared" ref="H399:H454" si="139">F399+G399</f>
        <v>1890</v>
      </c>
      <c r="I399" s="18"/>
      <c r="J399" s="18">
        <f t="shared" si="137"/>
        <v>1890</v>
      </c>
      <c r="K399" s="18">
        <v>-690</v>
      </c>
      <c r="L399" s="18">
        <f t="shared" si="138"/>
        <v>1200</v>
      </c>
    </row>
    <row r="400" spans="1:12" ht="26.4" hidden="1" customHeight="1" x14ac:dyDescent="0.25">
      <c r="A400" s="171" t="s">
        <v>368</v>
      </c>
      <c r="B400" s="17" t="s">
        <v>555</v>
      </c>
      <c r="C400" s="17">
        <v>14</v>
      </c>
      <c r="D400" s="17" t="s">
        <v>78</v>
      </c>
      <c r="E400" s="17"/>
      <c r="F400" s="18">
        <f>F401</f>
        <v>0</v>
      </c>
      <c r="G400" s="5"/>
      <c r="H400" s="18">
        <f t="shared" si="139"/>
        <v>0</v>
      </c>
      <c r="I400" s="18">
        <f>I401</f>
        <v>0</v>
      </c>
      <c r="J400" s="18">
        <f t="shared" si="137"/>
        <v>0</v>
      </c>
      <c r="K400" s="18">
        <f>K401</f>
        <v>0</v>
      </c>
      <c r="L400" s="18">
        <f t="shared" si="138"/>
        <v>0</v>
      </c>
    </row>
    <row r="401" spans="1:12" ht="13.2" hidden="1" customHeight="1" x14ac:dyDescent="0.25">
      <c r="A401" s="10" t="s">
        <v>136</v>
      </c>
      <c r="B401" s="17" t="s">
        <v>555</v>
      </c>
      <c r="C401" s="17">
        <v>14</v>
      </c>
      <c r="D401" s="17" t="s">
        <v>78</v>
      </c>
      <c r="E401" s="17" t="s">
        <v>515</v>
      </c>
      <c r="F401" s="18">
        <f>F403+F402</f>
        <v>0</v>
      </c>
      <c r="G401" s="5"/>
      <c r="H401" s="18">
        <f t="shared" si="139"/>
        <v>0</v>
      </c>
      <c r="I401" s="18">
        <f>I403+I402</f>
        <v>0</v>
      </c>
      <c r="J401" s="18">
        <f t="shared" si="137"/>
        <v>0</v>
      </c>
      <c r="K401" s="18">
        <f>K403+K402</f>
        <v>0</v>
      </c>
      <c r="L401" s="18">
        <f t="shared" si="138"/>
        <v>0</v>
      </c>
    </row>
    <row r="402" spans="1:12" ht="13.2" hidden="1" customHeight="1" x14ac:dyDescent="0.25">
      <c r="A402" s="10" t="s">
        <v>137</v>
      </c>
      <c r="B402" s="17" t="s">
        <v>555</v>
      </c>
      <c r="C402" s="17">
        <v>14</v>
      </c>
      <c r="D402" s="17" t="s">
        <v>78</v>
      </c>
      <c r="E402" s="17" t="s">
        <v>516</v>
      </c>
      <c r="F402" s="18"/>
      <c r="G402" s="5"/>
      <c r="H402" s="18">
        <f t="shared" si="139"/>
        <v>0</v>
      </c>
      <c r="I402" s="18"/>
      <c r="J402" s="18">
        <f t="shared" si="137"/>
        <v>0</v>
      </c>
      <c r="K402" s="18"/>
      <c r="L402" s="18">
        <f t="shared" si="138"/>
        <v>0</v>
      </c>
    </row>
    <row r="403" spans="1:12" ht="13.2" hidden="1" customHeight="1" x14ac:dyDescent="0.25">
      <c r="A403" s="10" t="s">
        <v>54</v>
      </c>
      <c r="B403" s="17" t="s">
        <v>555</v>
      </c>
      <c r="C403" s="17">
        <v>14</v>
      </c>
      <c r="D403" s="17" t="s">
        <v>78</v>
      </c>
      <c r="E403" s="17" t="s">
        <v>550</v>
      </c>
      <c r="F403" s="18"/>
      <c r="G403" s="5"/>
      <c r="H403" s="18">
        <f t="shared" si="139"/>
        <v>0</v>
      </c>
      <c r="I403" s="18"/>
      <c r="J403" s="18">
        <f t="shared" si="137"/>
        <v>0</v>
      </c>
      <c r="K403" s="18"/>
      <c r="L403" s="18">
        <f t="shared" si="138"/>
        <v>0</v>
      </c>
    </row>
    <row r="404" spans="1:12" ht="26.4" hidden="1" customHeight="1" x14ac:dyDescent="0.25">
      <c r="A404" s="171" t="s">
        <v>398</v>
      </c>
      <c r="B404" s="17" t="s">
        <v>556</v>
      </c>
      <c r="C404" s="16"/>
      <c r="D404" s="16"/>
      <c r="E404" s="17"/>
      <c r="F404" s="18">
        <f t="shared" ref="F404:F407" si="140">F405</f>
        <v>0</v>
      </c>
      <c r="G404" s="5"/>
      <c r="H404" s="18">
        <f t="shared" si="139"/>
        <v>0</v>
      </c>
      <c r="I404" s="18">
        <f t="shared" ref="I404:K407" si="141">I405</f>
        <v>0</v>
      </c>
      <c r="J404" s="18">
        <f t="shared" si="137"/>
        <v>0</v>
      </c>
      <c r="K404" s="18">
        <f t="shared" si="141"/>
        <v>0</v>
      </c>
      <c r="L404" s="18">
        <f t="shared" si="138"/>
        <v>0</v>
      </c>
    </row>
    <row r="405" spans="1:12" ht="13.2" hidden="1" customHeight="1" x14ac:dyDescent="0.25">
      <c r="A405" s="171" t="s">
        <v>168</v>
      </c>
      <c r="B405" s="17" t="s">
        <v>556</v>
      </c>
      <c r="C405" s="17" t="s">
        <v>90</v>
      </c>
      <c r="D405" s="16"/>
      <c r="E405" s="17"/>
      <c r="F405" s="18">
        <f t="shared" si="140"/>
        <v>0</v>
      </c>
      <c r="G405" s="5"/>
      <c r="H405" s="18">
        <f t="shared" si="139"/>
        <v>0</v>
      </c>
      <c r="I405" s="18">
        <f t="shared" si="141"/>
        <v>0</v>
      </c>
      <c r="J405" s="18">
        <f t="shared" si="137"/>
        <v>0</v>
      </c>
      <c r="K405" s="18">
        <f t="shared" si="141"/>
        <v>0</v>
      </c>
      <c r="L405" s="18">
        <f t="shared" si="138"/>
        <v>0</v>
      </c>
    </row>
    <row r="406" spans="1:12" ht="13.2" hidden="1" customHeight="1" x14ac:dyDescent="0.25">
      <c r="A406" s="171" t="s">
        <v>397</v>
      </c>
      <c r="B406" s="17" t="s">
        <v>556</v>
      </c>
      <c r="C406" s="17" t="s">
        <v>90</v>
      </c>
      <c r="D406" s="17" t="s">
        <v>140</v>
      </c>
      <c r="E406" s="17"/>
      <c r="F406" s="18">
        <f t="shared" si="140"/>
        <v>0</v>
      </c>
      <c r="G406" s="5"/>
      <c r="H406" s="18">
        <f t="shared" si="139"/>
        <v>0</v>
      </c>
      <c r="I406" s="18">
        <f t="shared" si="141"/>
        <v>0</v>
      </c>
      <c r="J406" s="18">
        <f t="shared" si="137"/>
        <v>0</v>
      </c>
      <c r="K406" s="18">
        <f t="shared" si="141"/>
        <v>0</v>
      </c>
      <c r="L406" s="18">
        <f t="shared" si="138"/>
        <v>0</v>
      </c>
    </row>
    <row r="407" spans="1:12" ht="26.4" hidden="1" customHeight="1" x14ac:dyDescent="0.25">
      <c r="A407" s="171" t="s">
        <v>85</v>
      </c>
      <c r="B407" s="17" t="s">
        <v>556</v>
      </c>
      <c r="C407" s="17" t="s">
        <v>90</v>
      </c>
      <c r="D407" s="17" t="s">
        <v>140</v>
      </c>
      <c r="E407" s="17">
        <v>200</v>
      </c>
      <c r="F407" s="18">
        <f t="shared" si="140"/>
        <v>0</v>
      </c>
      <c r="G407" s="5"/>
      <c r="H407" s="18">
        <f t="shared" si="139"/>
        <v>0</v>
      </c>
      <c r="I407" s="18">
        <f t="shared" si="141"/>
        <v>0</v>
      </c>
      <c r="J407" s="18">
        <f t="shared" si="137"/>
        <v>0</v>
      </c>
      <c r="K407" s="18">
        <f t="shared" si="141"/>
        <v>0</v>
      </c>
      <c r="L407" s="18">
        <f t="shared" si="138"/>
        <v>0</v>
      </c>
    </row>
    <row r="408" spans="1:12" ht="39.6" hidden="1" customHeight="1" x14ac:dyDescent="0.25">
      <c r="A408" s="171" t="s">
        <v>86</v>
      </c>
      <c r="B408" s="17" t="s">
        <v>556</v>
      </c>
      <c r="C408" s="17" t="s">
        <v>90</v>
      </c>
      <c r="D408" s="17" t="s">
        <v>140</v>
      </c>
      <c r="E408" s="17">
        <v>240</v>
      </c>
      <c r="F408" s="18"/>
      <c r="G408" s="5"/>
      <c r="H408" s="18">
        <f t="shared" si="139"/>
        <v>0</v>
      </c>
      <c r="I408" s="18"/>
      <c r="J408" s="18">
        <f t="shared" si="137"/>
        <v>0</v>
      </c>
      <c r="K408" s="18"/>
      <c r="L408" s="18">
        <f t="shared" si="138"/>
        <v>0</v>
      </c>
    </row>
    <row r="409" spans="1:12" ht="26.4" x14ac:dyDescent="0.25">
      <c r="A409" s="171" t="s">
        <v>193</v>
      </c>
      <c r="B409" s="17" t="s">
        <v>557</v>
      </c>
      <c r="C409" s="16"/>
      <c r="D409" s="16"/>
      <c r="E409" s="17"/>
      <c r="F409" s="18">
        <f t="shared" ref="F409:K412" si="142">F410</f>
        <v>985</v>
      </c>
      <c r="G409" s="18">
        <f t="shared" si="142"/>
        <v>0</v>
      </c>
      <c r="H409" s="18">
        <f t="shared" si="142"/>
        <v>985</v>
      </c>
      <c r="I409" s="18">
        <f t="shared" si="142"/>
        <v>1700</v>
      </c>
      <c r="J409" s="18">
        <f t="shared" si="137"/>
        <v>2685</v>
      </c>
      <c r="K409" s="18">
        <f t="shared" si="142"/>
        <v>2057</v>
      </c>
      <c r="L409" s="18">
        <f t="shared" si="138"/>
        <v>4742</v>
      </c>
    </row>
    <row r="410" spans="1:12" ht="17.25" customHeight="1" x14ac:dyDescent="0.25">
      <c r="A410" s="171" t="s">
        <v>168</v>
      </c>
      <c r="B410" s="17" t="s">
        <v>557</v>
      </c>
      <c r="C410" s="17" t="s">
        <v>90</v>
      </c>
      <c r="D410" s="16"/>
      <c r="E410" s="17"/>
      <c r="F410" s="18">
        <f t="shared" si="142"/>
        <v>985</v>
      </c>
      <c r="G410" s="18">
        <f t="shared" si="142"/>
        <v>0</v>
      </c>
      <c r="H410" s="18">
        <f t="shared" si="142"/>
        <v>985</v>
      </c>
      <c r="I410" s="18">
        <f t="shared" si="142"/>
        <v>1700</v>
      </c>
      <c r="J410" s="18">
        <f t="shared" si="137"/>
        <v>2685</v>
      </c>
      <c r="K410" s="18">
        <f t="shared" si="142"/>
        <v>2057</v>
      </c>
      <c r="L410" s="18">
        <f t="shared" si="138"/>
        <v>4742</v>
      </c>
    </row>
    <row r="411" spans="1:12" ht="17.25" customHeight="1" x14ac:dyDescent="0.25">
      <c r="A411" s="171" t="s">
        <v>397</v>
      </c>
      <c r="B411" s="17" t="s">
        <v>557</v>
      </c>
      <c r="C411" s="17" t="s">
        <v>90</v>
      </c>
      <c r="D411" s="17" t="s">
        <v>140</v>
      </c>
      <c r="E411" s="17"/>
      <c r="F411" s="18">
        <f t="shared" si="142"/>
        <v>985</v>
      </c>
      <c r="G411" s="18">
        <f t="shared" si="142"/>
        <v>0</v>
      </c>
      <c r="H411" s="18">
        <f t="shared" si="142"/>
        <v>985</v>
      </c>
      <c r="I411" s="18">
        <f t="shared" si="142"/>
        <v>1700</v>
      </c>
      <c r="J411" s="18">
        <f t="shared" si="137"/>
        <v>2685</v>
      </c>
      <c r="K411" s="18">
        <f t="shared" si="142"/>
        <v>2057</v>
      </c>
      <c r="L411" s="18">
        <f t="shared" si="138"/>
        <v>4742</v>
      </c>
    </row>
    <row r="412" spans="1:12" ht="34.5" customHeight="1" x14ac:dyDescent="0.25">
      <c r="A412" s="171" t="s">
        <v>85</v>
      </c>
      <c r="B412" s="17" t="s">
        <v>557</v>
      </c>
      <c r="C412" s="17" t="s">
        <v>90</v>
      </c>
      <c r="D412" s="17" t="s">
        <v>140</v>
      </c>
      <c r="E412" s="17">
        <v>200</v>
      </c>
      <c r="F412" s="18">
        <f t="shared" si="142"/>
        <v>985</v>
      </c>
      <c r="G412" s="18">
        <f t="shared" si="142"/>
        <v>0</v>
      </c>
      <c r="H412" s="18">
        <f t="shared" si="142"/>
        <v>985</v>
      </c>
      <c r="I412" s="18">
        <f t="shared" si="142"/>
        <v>1700</v>
      </c>
      <c r="J412" s="18">
        <f t="shared" si="137"/>
        <v>2685</v>
      </c>
      <c r="K412" s="18">
        <f t="shared" si="142"/>
        <v>2057</v>
      </c>
      <c r="L412" s="18">
        <f t="shared" si="138"/>
        <v>4742</v>
      </c>
    </row>
    <row r="413" spans="1:12" ht="39.6" x14ac:dyDescent="0.25">
      <c r="A413" s="171" t="s">
        <v>86</v>
      </c>
      <c r="B413" s="17" t="s">
        <v>557</v>
      </c>
      <c r="C413" s="17" t="s">
        <v>90</v>
      </c>
      <c r="D413" s="17" t="s">
        <v>140</v>
      </c>
      <c r="E413" s="17">
        <v>240</v>
      </c>
      <c r="F413" s="18">
        <v>985</v>
      </c>
      <c r="G413" s="5"/>
      <c r="H413" s="18">
        <f t="shared" si="139"/>
        <v>985</v>
      </c>
      <c r="I413" s="18">
        <v>1700</v>
      </c>
      <c r="J413" s="18">
        <f t="shared" si="137"/>
        <v>2685</v>
      </c>
      <c r="K413" s="18">
        <v>2057</v>
      </c>
      <c r="L413" s="18">
        <f t="shared" si="138"/>
        <v>4742</v>
      </c>
    </row>
    <row r="414" spans="1:12" ht="32.25" hidden="1" customHeight="1" x14ac:dyDescent="0.25">
      <c r="A414" s="171" t="s">
        <v>193</v>
      </c>
      <c r="B414" s="17" t="s">
        <v>614</v>
      </c>
      <c r="C414" s="16"/>
      <c r="D414" s="16"/>
      <c r="E414" s="17"/>
      <c r="F414" s="18">
        <f t="shared" ref="F414:K417" si="143">F415</f>
        <v>210</v>
      </c>
      <c r="G414" s="18">
        <f t="shared" si="143"/>
        <v>0</v>
      </c>
      <c r="H414" s="18">
        <f t="shared" si="143"/>
        <v>210</v>
      </c>
      <c r="I414" s="18">
        <f t="shared" si="143"/>
        <v>0</v>
      </c>
      <c r="J414" s="18">
        <f t="shared" si="137"/>
        <v>210</v>
      </c>
      <c r="K414" s="18">
        <f t="shared" si="143"/>
        <v>-210</v>
      </c>
      <c r="L414" s="18">
        <f t="shared" si="138"/>
        <v>0</v>
      </c>
    </row>
    <row r="415" spans="1:12" ht="17.25" hidden="1" customHeight="1" x14ac:dyDescent="0.25">
      <c r="A415" s="171" t="s">
        <v>168</v>
      </c>
      <c r="B415" s="17" t="s">
        <v>614</v>
      </c>
      <c r="C415" s="17" t="s">
        <v>90</v>
      </c>
      <c r="D415" s="16"/>
      <c r="E415" s="17"/>
      <c r="F415" s="18">
        <f t="shared" si="143"/>
        <v>210</v>
      </c>
      <c r="G415" s="18">
        <f t="shared" si="143"/>
        <v>0</v>
      </c>
      <c r="H415" s="18">
        <f t="shared" si="143"/>
        <v>210</v>
      </c>
      <c r="I415" s="18">
        <f t="shared" si="143"/>
        <v>0</v>
      </c>
      <c r="J415" s="18">
        <f t="shared" si="137"/>
        <v>210</v>
      </c>
      <c r="K415" s="18">
        <f t="shared" si="143"/>
        <v>-210</v>
      </c>
      <c r="L415" s="18">
        <f t="shared" si="138"/>
        <v>0</v>
      </c>
    </row>
    <row r="416" spans="1:12" ht="18" hidden="1" customHeight="1" x14ac:dyDescent="0.25">
      <c r="A416" s="171" t="s">
        <v>397</v>
      </c>
      <c r="B416" s="17" t="s">
        <v>614</v>
      </c>
      <c r="C416" s="17" t="s">
        <v>90</v>
      </c>
      <c r="D416" s="17" t="s">
        <v>140</v>
      </c>
      <c r="E416" s="17"/>
      <c r="F416" s="18">
        <f t="shared" si="143"/>
        <v>210</v>
      </c>
      <c r="G416" s="18">
        <f t="shared" si="143"/>
        <v>0</v>
      </c>
      <c r="H416" s="18">
        <f t="shared" si="143"/>
        <v>210</v>
      </c>
      <c r="I416" s="18">
        <f t="shared" si="143"/>
        <v>0</v>
      </c>
      <c r="J416" s="18">
        <f t="shared" si="137"/>
        <v>210</v>
      </c>
      <c r="K416" s="18">
        <f t="shared" si="143"/>
        <v>-210</v>
      </c>
      <c r="L416" s="18">
        <f t="shared" si="138"/>
        <v>0</v>
      </c>
    </row>
    <row r="417" spans="1:12" ht="26.4" hidden="1" x14ac:dyDescent="0.25">
      <c r="A417" s="171" t="s">
        <v>85</v>
      </c>
      <c r="B417" s="17" t="s">
        <v>614</v>
      </c>
      <c r="C417" s="17" t="s">
        <v>90</v>
      </c>
      <c r="D417" s="17" t="s">
        <v>140</v>
      </c>
      <c r="E417" s="17">
        <v>200</v>
      </c>
      <c r="F417" s="18">
        <f t="shared" si="143"/>
        <v>210</v>
      </c>
      <c r="G417" s="18">
        <f t="shared" si="143"/>
        <v>0</v>
      </c>
      <c r="H417" s="18">
        <f t="shared" si="143"/>
        <v>210</v>
      </c>
      <c r="I417" s="18">
        <f t="shared" si="143"/>
        <v>0</v>
      </c>
      <c r="J417" s="18">
        <f t="shared" si="137"/>
        <v>210</v>
      </c>
      <c r="K417" s="18">
        <f t="shared" si="143"/>
        <v>-210</v>
      </c>
      <c r="L417" s="18">
        <f t="shared" si="138"/>
        <v>0</v>
      </c>
    </row>
    <row r="418" spans="1:12" ht="39.6" hidden="1" x14ac:dyDescent="0.25">
      <c r="A418" s="171" t="s">
        <v>86</v>
      </c>
      <c r="B418" s="17" t="s">
        <v>614</v>
      </c>
      <c r="C418" s="17" t="s">
        <v>90</v>
      </c>
      <c r="D418" s="17" t="s">
        <v>140</v>
      </c>
      <c r="E418" s="17">
        <v>240</v>
      </c>
      <c r="F418" s="18">
        <v>210</v>
      </c>
      <c r="G418" s="5"/>
      <c r="H418" s="18">
        <f t="shared" si="139"/>
        <v>210</v>
      </c>
      <c r="I418" s="18"/>
      <c r="J418" s="18">
        <f t="shared" si="137"/>
        <v>210</v>
      </c>
      <c r="K418" s="18">
        <v>-210</v>
      </c>
      <c r="L418" s="18">
        <f t="shared" si="138"/>
        <v>0</v>
      </c>
    </row>
    <row r="419" spans="1:12" ht="66" hidden="1" x14ac:dyDescent="0.25">
      <c r="A419" s="51" t="s">
        <v>635</v>
      </c>
      <c r="B419" s="20" t="s">
        <v>636</v>
      </c>
      <c r="C419" s="17"/>
      <c r="D419" s="17"/>
      <c r="E419" s="17"/>
      <c r="F419" s="18">
        <f>F420</f>
        <v>47885.599999999999</v>
      </c>
      <c r="G419" s="18">
        <f t="shared" ref="G419:H420" si="144">G420</f>
        <v>0</v>
      </c>
      <c r="H419" s="18">
        <f t="shared" si="144"/>
        <v>47885.599999999999</v>
      </c>
      <c r="I419" s="18">
        <f>I420</f>
        <v>30000</v>
      </c>
      <c r="J419" s="18">
        <f t="shared" si="137"/>
        <v>77885.600000000006</v>
      </c>
      <c r="K419" s="18">
        <f>K420</f>
        <v>0</v>
      </c>
      <c r="L419" s="18">
        <f t="shared" si="138"/>
        <v>77885.600000000006</v>
      </c>
    </row>
    <row r="420" spans="1:12" ht="16.5" hidden="1" customHeight="1" x14ac:dyDescent="0.25">
      <c r="A420" s="171" t="s">
        <v>168</v>
      </c>
      <c r="B420" s="20" t="s">
        <v>636</v>
      </c>
      <c r="C420" s="17" t="s">
        <v>90</v>
      </c>
      <c r="D420" s="16"/>
      <c r="E420" s="17"/>
      <c r="F420" s="18">
        <f>F421</f>
        <v>47885.599999999999</v>
      </c>
      <c r="G420" s="18">
        <f t="shared" si="144"/>
        <v>0</v>
      </c>
      <c r="H420" s="18">
        <f t="shared" si="144"/>
        <v>47885.599999999999</v>
      </c>
      <c r="I420" s="18">
        <f>I421</f>
        <v>30000</v>
      </c>
      <c r="J420" s="18">
        <f t="shared" si="137"/>
        <v>77885.600000000006</v>
      </c>
      <c r="K420" s="18">
        <f>K421</f>
        <v>0</v>
      </c>
      <c r="L420" s="18">
        <f t="shared" si="138"/>
        <v>77885.600000000006</v>
      </c>
    </row>
    <row r="421" spans="1:12" ht="17.25" hidden="1" customHeight="1" x14ac:dyDescent="0.25">
      <c r="A421" s="171" t="s">
        <v>397</v>
      </c>
      <c r="B421" s="20" t="s">
        <v>636</v>
      </c>
      <c r="C421" s="17" t="s">
        <v>90</v>
      </c>
      <c r="D421" s="17" t="s">
        <v>140</v>
      </c>
      <c r="E421" s="17"/>
      <c r="F421" s="18">
        <f>F422+F424</f>
        <v>47885.599999999999</v>
      </c>
      <c r="G421" s="18">
        <f t="shared" ref="G421:H421" si="145">G422+G424</f>
        <v>0</v>
      </c>
      <c r="H421" s="18">
        <f t="shared" si="145"/>
        <v>47885.599999999999</v>
      </c>
      <c r="I421" s="18">
        <f>I422+I424</f>
        <v>30000</v>
      </c>
      <c r="J421" s="18">
        <f t="shared" si="137"/>
        <v>77885.600000000006</v>
      </c>
      <c r="K421" s="18">
        <f>K422+K424</f>
        <v>0</v>
      </c>
      <c r="L421" s="18">
        <f t="shared" si="138"/>
        <v>77885.600000000006</v>
      </c>
    </row>
    <row r="422" spans="1:12" ht="26.4" hidden="1" x14ac:dyDescent="0.25">
      <c r="A422" s="171" t="s">
        <v>85</v>
      </c>
      <c r="B422" s="20" t="s">
        <v>636</v>
      </c>
      <c r="C422" s="17" t="s">
        <v>90</v>
      </c>
      <c r="D422" s="17" t="s">
        <v>140</v>
      </c>
      <c r="E422" s="17">
        <v>200</v>
      </c>
      <c r="F422" s="18">
        <f>F423</f>
        <v>47885.599999999999</v>
      </c>
      <c r="G422" s="18">
        <f t="shared" ref="G422:H422" si="146">G423</f>
        <v>0</v>
      </c>
      <c r="H422" s="18">
        <f t="shared" si="146"/>
        <v>47885.599999999999</v>
      </c>
      <c r="I422" s="18">
        <f>I423</f>
        <v>15000</v>
      </c>
      <c r="J422" s="18">
        <f t="shared" si="137"/>
        <v>62885.599999999999</v>
      </c>
      <c r="K422" s="18">
        <f>K423</f>
        <v>0</v>
      </c>
      <c r="L422" s="18">
        <f t="shared" si="138"/>
        <v>62885.599999999999</v>
      </c>
    </row>
    <row r="423" spans="1:12" ht="39.6" hidden="1" x14ac:dyDescent="0.25">
      <c r="A423" s="171" t="s">
        <v>86</v>
      </c>
      <c r="B423" s="20" t="s">
        <v>636</v>
      </c>
      <c r="C423" s="17" t="s">
        <v>90</v>
      </c>
      <c r="D423" s="17" t="s">
        <v>140</v>
      </c>
      <c r="E423" s="17">
        <v>240</v>
      </c>
      <c r="F423" s="18">
        <v>47885.599999999999</v>
      </c>
      <c r="G423" s="5"/>
      <c r="H423" s="18">
        <f t="shared" si="139"/>
        <v>47885.599999999999</v>
      </c>
      <c r="I423" s="18">
        <v>15000</v>
      </c>
      <c r="J423" s="18">
        <f t="shared" si="137"/>
        <v>62885.599999999999</v>
      </c>
      <c r="K423" s="18"/>
      <c r="L423" s="18">
        <f t="shared" si="138"/>
        <v>62885.599999999999</v>
      </c>
    </row>
    <row r="424" spans="1:12" ht="13.2" hidden="1" customHeight="1" x14ac:dyDescent="0.25">
      <c r="A424" s="171" t="s">
        <v>136</v>
      </c>
      <c r="B424" s="20" t="s">
        <v>636</v>
      </c>
      <c r="C424" s="17" t="s">
        <v>90</v>
      </c>
      <c r="D424" s="17" t="s">
        <v>140</v>
      </c>
      <c r="E424" s="17" t="s">
        <v>515</v>
      </c>
      <c r="F424" s="18">
        <f>F425</f>
        <v>0</v>
      </c>
      <c r="G424" s="5"/>
      <c r="H424" s="18">
        <f t="shared" si="139"/>
        <v>0</v>
      </c>
      <c r="I424" s="18">
        <f>I425</f>
        <v>15000</v>
      </c>
      <c r="J424" s="18">
        <f t="shared" si="137"/>
        <v>15000</v>
      </c>
      <c r="K424" s="18">
        <f>K425</f>
        <v>0</v>
      </c>
      <c r="L424" s="18">
        <f t="shared" si="138"/>
        <v>15000</v>
      </c>
    </row>
    <row r="425" spans="1:12" ht="13.2" hidden="1" customHeight="1" x14ac:dyDescent="0.25">
      <c r="A425" s="171" t="s">
        <v>54</v>
      </c>
      <c r="B425" s="20" t="s">
        <v>636</v>
      </c>
      <c r="C425" s="17" t="s">
        <v>90</v>
      </c>
      <c r="D425" s="17" t="s">
        <v>140</v>
      </c>
      <c r="E425" s="17" t="s">
        <v>550</v>
      </c>
      <c r="F425" s="18"/>
      <c r="G425" s="5"/>
      <c r="H425" s="18">
        <f t="shared" si="139"/>
        <v>0</v>
      </c>
      <c r="I425" s="18">
        <v>15000</v>
      </c>
      <c r="J425" s="18">
        <f t="shared" si="137"/>
        <v>15000</v>
      </c>
      <c r="K425" s="18"/>
      <c r="L425" s="18">
        <f t="shared" si="138"/>
        <v>15000</v>
      </c>
    </row>
    <row r="426" spans="1:12" ht="66" x14ac:dyDescent="0.25">
      <c r="A426" s="52" t="s">
        <v>637</v>
      </c>
      <c r="B426" s="20" t="s">
        <v>638</v>
      </c>
      <c r="C426" s="17"/>
      <c r="D426" s="17"/>
      <c r="E426" s="17"/>
      <c r="F426" s="18">
        <f>F427</f>
        <v>2550</v>
      </c>
      <c r="G426" s="18">
        <f t="shared" ref="G426:H427" si="147">G427</f>
        <v>0</v>
      </c>
      <c r="H426" s="18">
        <f t="shared" si="147"/>
        <v>2550</v>
      </c>
      <c r="I426" s="18">
        <f>I427</f>
        <v>594.29999999999995</v>
      </c>
      <c r="J426" s="18">
        <f t="shared" si="137"/>
        <v>3144.3</v>
      </c>
      <c r="K426" s="18">
        <f>K427</f>
        <v>165.5</v>
      </c>
      <c r="L426" s="18">
        <f t="shared" si="138"/>
        <v>3309.8</v>
      </c>
    </row>
    <row r="427" spans="1:12" ht="16.5" customHeight="1" x14ac:dyDescent="0.25">
      <c r="A427" s="171" t="s">
        <v>168</v>
      </c>
      <c r="B427" s="20" t="s">
        <v>638</v>
      </c>
      <c r="C427" s="17" t="s">
        <v>90</v>
      </c>
      <c r="D427" s="16"/>
      <c r="E427" s="17"/>
      <c r="F427" s="18">
        <f>F428</f>
        <v>2550</v>
      </c>
      <c r="G427" s="18">
        <f t="shared" si="147"/>
        <v>0</v>
      </c>
      <c r="H427" s="18">
        <f t="shared" si="147"/>
        <v>2550</v>
      </c>
      <c r="I427" s="18">
        <f>I428</f>
        <v>594.29999999999995</v>
      </c>
      <c r="J427" s="18">
        <f t="shared" si="137"/>
        <v>3144.3</v>
      </c>
      <c r="K427" s="18">
        <f>K428</f>
        <v>165.5</v>
      </c>
      <c r="L427" s="18">
        <f t="shared" si="138"/>
        <v>3309.8</v>
      </c>
    </row>
    <row r="428" spans="1:12" ht="18" customHeight="1" x14ac:dyDescent="0.25">
      <c r="A428" s="171" t="s">
        <v>397</v>
      </c>
      <c r="B428" s="20" t="s">
        <v>638</v>
      </c>
      <c r="C428" s="17" t="s">
        <v>90</v>
      </c>
      <c r="D428" s="17" t="s">
        <v>140</v>
      </c>
      <c r="E428" s="17"/>
      <c r="F428" s="18">
        <f>F429+F431</f>
        <v>2550</v>
      </c>
      <c r="G428" s="18">
        <f t="shared" ref="G428:H428" si="148">G429+G431</f>
        <v>0</v>
      </c>
      <c r="H428" s="18">
        <f t="shared" si="148"/>
        <v>2550</v>
      </c>
      <c r="I428" s="18">
        <f>I429+I431</f>
        <v>594.29999999999995</v>
      </c>
      <c r="J428" s="18">
        <f t="shared" si="137"/>
        <v>3144.3</v>
      </c>
      <c r="K428" s="18">
        <f>K429+K431</f>
        <v>165.5</v>
      </c>
      <c r="L428" s="18">
        <f t="shared" si="138"/>
        <v>3309.8</v>
      </c>
    </row>
    <row r="429" spans="1:12" ht="26.4" x14ac:dyDescent="0.25">
      <c r="A429" s="171" t="s">
        <v>85</v>
      </c>
      <c r="B429" s="20" t="s">
        <v>638</v>
      </c>
      <c r="C429" s="17" t="s">
        <v>90</v>
      </c>
      <c r="D429" s="17" t="s">
        <v>140</v>
      </c>
      <c r="E429" s="17">
        <v>200</v>
      </c>
      <c r="F429" s="18">
        <f>F430</f>
        <v>2550</v>
      </c>
      <c r="G429" s="18">
        <f t="shared" ref="G429:H429" si="149">G430</f>
        <v>0</v>
      </c>
      <c r="H429" s="18">
        <f t="shared" si="149"/>
        <v>2550</v>
      </c>
      <c r="I429" s="18">
        <f>I430</f>
        <v>594.29999999999995</v>
      </c>
      <c r="J429" s="18">
        <f t="shared" si="137"/>
        <v>3144.3</v>
      </c>
      <c r="K429" s="18">
        <f>K430</f>
        <v>165.5</v>
      </c>
      <c r="L429" s="18">
        <f t="shared" si="138"/>
        <v>3309.8</v>
      </c>
    </row>
    <row r="430" spans="1:12" ht="39.6" x14ac:dyDescent="0.25">
      <c r="A430" s="171" t="s">
        <v>86</v>
      </c>
      <c r="B430" s="20" t="s">
        <v>638</v>
      </c>
      <c r="C430" s="17" t="s">
        <v>90</v>
      </c>
      <c r="D430" s="17" t="s">
        <v>140</v>
      </c>
      <c r="E430" s="17">
        <v>240</v>
      </c>
      <c r="F430" s="18">
        <v>2550</v>
      </c>
      <c r="G430" s="5"/>
      <c r="H430" s="18">
        <f t="shared" si="139"/>
        <v>2550</v>
      </c>
      <c r="I430" s="18">
        <v>594.29999999999995</v>
      </c>
      <c r="J430" s="18">
        <f t="shared" si="137"/>
        <v>3144.3</v>
      </c>
      <c r="K430" s="18">
        <v>165.5</v>
      </c>
      <c r="L430" s="18">
        <f t="shared" si="138"/>
        <v>3309.8</v>
      </c>
    </row>
    <row r="431" spans="1:12" ht="13.2" hidden="1" customHeight="1" x14ac:dyDescent="0.25">
      <c r="A431" s="171" t="s">
        <v>136</v>
      </c>
      <c r="B431" s="20" t="s">
        <v>638</v>
      </c>
      <c r="C431" s="17" t="s">
        <v>90</v>
      </c>
      <c r="D431" s="17" t="s">
        <v>140</v>
      </c>
      <c r="E431" s="17" t="s">
        <v>515</v>
      </c>
      <c r="F431" s="18">
        <f>F432</f>
        <v>0</v>
      </c>
      <c r="G431" s="5"/>
      <c r="H431" s="18">
        <f t="shared" si="139"/>
        <v>0</v>
      </c>
      <c r="I431" s="18">
        <f>I432</f>
        <v>0</v>
      </c>
      <c r="J431" s="18">
        <f t="shared" si="137"/>
        <v>0</v>
      </c>
      <c r="K431" s="18">
        <f>K432</f>
        <v>0</v>
      </c>
      <c r="L431" s="18">
        <f t="shared" si="138"/>
        <v>0</v>
      </c>
    </row>
    <row r="432" spans="1:12" ht="13.2" hidden="1" customHeight="1" x14ac:dyDescent="0.25">
      <c r="A432" s="171" t="s">
        <v>54</v>
      </c>
      <c r="B432" s="20" t="s">
        <v>638</v>
      </c>
      <c r="C432" s="17" t="s">
        <v>90</v>
      </c>
      <c r="D432" s="17" t="s">
        <v>140</v>
      </c>
      <c r="E432" s="17" t="s">
        <v>550</v>
      </c>
      <c r="F432" s="18"/>
      <c r="G432" s="5"/>
      <c r="H432" s="18">
        <f t="shared" si="139"/>
        <v>0</v>
      </c>
      <c r="I432" s="18"/>
      <c r="J432" s="18">
        <f t="shared" si="137"/>
        <v>0</v>
      </c>
      <c r="K432" s="18"/>
      <c r="L432" s="18">
        <f t="shared" si="138"/>
        <v>0</v>
      </c>
    </row>
    <row r="433" spans="1:12" ht="55.5" hidden="1" customHeight="1" x14ac:dyDescent="0.25">
      <c r="A433" s="42" t="s">
        <v>716</v>
      </c>
      <c r="B433" s="32" t="s">
        <v>217</v>
      </c>
      <c r="C433" s="16"/>
      <c r="D433" s="16"/>
      <c r="E433" s="17"/>
      <c r="F433" s="22">
        <f t="shared" ref="F433:K438" si="150">F434</f>
        <v>700</v>
      </c>
      <c r="G433" s="22">
        <f t="shared" si="150"/>
        <v>0</v>
      </c>
      <c r="H433" s="22">
        <f t="shared" si="150"/>
        <v>700</v>
      </c>
      <c r="I433" s="22">
        <f t="shared" si="150"/>
        <v>0</v>
      </c>
      <c r="J433" s="22">
        <f t="shared" si="137"/>
        <v>700</v>
      </c>
      <c r="K433" s="22">
        <f t="shared" si="150"/>
        <v>0</v>
      </c>
      <c r="L433" s="22">
        <f t="shared" si="138"/>
        <v>700</v>
      </c>
    </row>
    <row r="434" spans="1:12" ht="66" hidden="1" x14ac:dyDescent="0.25">
      <c r="A434" s="171" t="s">
        <v>739</v>
      </c>
      <c r="B434" s="17" t="s">
        <v>526</v>
      </c>
      <c r="C434" s="16"/>
      <c r="D434" s="16"/>
      <c r="E434" s="17"/>
      <c r="F434" s="18">
        <f t="shared" si="150"/>
        <v>700</v>
      </c>
      <c r="G434" s="18">
        <f t="shared" si="150"/>
        <v>0</v>
      </c>
      <c r="H434" s="18">
        <f t="shared" si="150"/>
        <v>700</v>
      </c>
      <c r="I434" s="18">
        <f t="shared" si="150"/>
        <v>0</v>
      </c>
      <c r="J434" s="18">
        <f t="shared" si="137"/>
        <v>700</v>
      </c>
      <c r="K434" s="18">
        <f t="shared" si="150"/>
        <v>0</v>
      </c>
      <c r="L434" s="18">
        <f t="shared" si="138"/>
        <v>700</v>
      </c>
    </row>
    <row r="435" spans="1:12" ht="26.4" hidden="1" x14ac:dyDescent="0.25">
      <c r="A435" s="171" t="s">
        <v>569</v>
      </c>
      <c r="B435" s="17" t="s">
        <v>570</v>
      </c>
      <c r="C435" s="16"/>
      <c r="D435" s="16"/>
      <c r="E435" s="17"/>
      <c r="F435" s="18">
        <f t="shared" si="150"/>
        <v>700</v>
      </c>
      <c r="G435" s="18">
        <f t="shared" si="150"/>
        <v>0</v>
      </c>
      <c r="H435" s="18">
        <f t="shared" si="150"/>
        <v>700</v>
      </c>
      <c r="I435" s="18">
        <f t="shared" si="150"/>
        <v>0</v>
      </c>
      <c r="J435" s="18">
        <f t="shared" si="137"/>
        <v>700</v>
      </c>
      <c r="K435" s="18">
        <f t="shared" si="150"/>
        <v>0</v>
      </c>
      <c r="L435" s="18">
        <f t="shared" si="138"/>
        <v>700</v>
      </c>
    </row>
    <row r="436" spans="1:12" ht="19.5" hidden="1" customHeight="1" x14ac:dyDescent="0.25">
      <c r="A436" s="171" t="s">
        <v>168</v>
      </c>
      <c r="B436" s="17" t="s">
        <v>570</v>
      </c>
      <c r="C436" s="17" t="s">
        <v>90</v>
      </c>
      <c r="D436" s="16"/>
      <c r="E436" s="17"/>
      <c r="F436" s="18">
        <f t="shared" si="150"/>
        <v>700</v>
      </c>
      <c r="G436" s="18">
        <f t="shared" si="150"/>
        <v>0</v>
      </c>
      <c r="H436" s="18">
        <f t="shared" si="150"/>
        <v>700</v>
      </c>
      <c r="I436" s="18">
        <f t="shared" si="150"/>
        <v>0</v>
      </c>
      <c r="J436" s="18">
        <f t="shared" si="137"/>
        <v>700</v>
      </c>
      <c r="K436" s="18">
        <f t="shared" si="150"/>
        <v>0</v>
      </c>
      <c r="L436" s="18">
        <f t="shared" si="138"/>
        <v>700</v>
      </c>
    </row>
    <row r="437" spans="1:12" ht="26.4" hidden="1" x14ac:dyDescent="0.25">
      <c r="A437" s="171" t="s">
        <v>194</v>
      </c>
      <c r="B437" s="17" t="s">
        <v>570</v>
      </c>
      <c r="C437" s="17" t="s">
        <v>90</v>
      </c>
      <c r="D437" s="17" t="s">
        <v>195</v>
      </c>
      <c r="E437" s="17"/>
      <c r="F437" s="18">
        <f t="shared" si="150"/>
        <v>700</v>
      </c>
      <c r="G437" s="18">
        <f t="shared" si="150"/>
        <v>0</v>
      </c>
      <c r="H437" s="18">
        <f t="shared" si="150"/>
        <v>700</v>
      </c>
      <c r="I437" s="18">
        <f t="shared" si="150"/>
        <v>0</v>
      </c>
      <c r="J437" s="18">
        <f t="shared" si="137"/>
        <v>700</v>
      </c>
      <c r="K437" s="18">
        <f t="shared" si="150"/>
        <v>0</v>
      </c>
      <c r="L437" s="18">
        <f t="shared" si="138"/>
        <v>700</v>
      </c>
    </row>
    <row r="438" spans="1:12" ht="26.4" hidden="1" x14ac:dyDescent="0.25">
      <c r="A438" s="171" t="s">
        <v>85</v>
      </c>
      <c r="B438" s="17" t="s">
        <v>570</v>
      </c>
      <c r="C438" s="17" t="s">
        <v>90</v>
      </c>
      <c r="D438" s="17" t="s">
        <v>195</v>
      </c>
      <c r="E438" s="17">
        <v>200</v>
      </c>
      <c r="F438" s="18">
        <f t="shared" si="150"/>
        <v>700</v>
      </c>
      <c r="G438" s="18">
        <f t="shared" si="150"/>
        <v>0</v>
      </c>
      <c r="H438" s="18">
        <f t="shared" si="150"/>
        <v>700</v>
      </c>
      <c r="I438" s="18">
        <f t="shared" si="150"/>
        <v>0</v>
      </c>
      <c r="J438" s="18">
        <f t="shared" si="137"/>
        <v>700</v>
      </c>
      <c r="K438" s="18">
        <f t="shared" si="150"/>
        <v>0</v>
      </c>
      <c r="L438" s="18">
        <f t="shared" si="138"/>
        <v>700</v>
      </c>
    </row>
    <row r="439" spans="1:12" ht="46.5" hidden="1" customHeight="1" x14ac:dyDescent="0.25">
      <c r="A439" s="171" t="s">
        <v>86</v>
      </c>
      <c r="B439" s="17" t="s">
        <v>570</v>
      </c>
      <c r="C439" s="17" t="s">
        <v>90</v>
      </c>
      <c r="D439" s="17" t="s">
        <v>195</v>
      </c>
      <c r="E439" s="17">
        <v>240</v>
      </c>
      <c r="F439" s="18">
        <v>700</v>
      </c>
      <c r="G439" s="5"/>
      <c r="H439" s="18">
        <f t="shared" si="139"/>
        <v>700</v>
      </c>
      <c r="I439" s="18"/>
      <c r="J439" s="18">
        <f t="shared" si="137"/>
        <v>700</v>
      </c>
      <c r="K439" s="18"/>
      <c r="L439" s="18">
        <f t="shared" si="138"/>
        <v>700</v>
      </c>
    </row>
    <row r="440" spans="1:12" ht="27.75" hidden="1" customHeight="1" x14ac:dyDescent="0.25">
      <c r="A440" s="42" t="s">
        <v>678</v>
      </c>
      <c r="B440" s="32" t="s">
        <v>304</v>
      </c>
      <c r="C440" s="16"/>
      <c r="D440" s="16"/>
      <c r="E440" s="17"/>
      <c r="F440" s="22">
        <f>F441+F448+F455</f>
        <v>10094.200000000001</v>
      </c>
      <c r="G440" s="22">
        <f t="shared" ref="G440:H440" si="151">G441+G448+G455</f>
        <v>0</v>
      </c>
      <c r="H440" s="22">
        <f t="shared" si="151"/>
        <v>10094.200000000001</v>
      </c>
      <c r="I440" s="22">
        <f>I441+I448+I455</f>
        <v>0</v>
      </c>
      <c r="J440" s="22">
        <f t="shared" si="137"/>
        <v>10094.200000000001</v>
      </c>
      <c r="K440" s="22">
        <f>K441+K448+K455</f>
        <v>0</v>
      </c>
      <c r="L440" s="22">
        <f t="shared" si="138"/>
        <v>10094.200000000001</v>
      </c>
    </row>
    <row r="441" spans="1:12" ht="78" hidden="1" customHeight="1" x14ac:dyDescent="0.25">
      <c r="A441" s="42" t="s">
        <v>735</v>
      </c>
      <c r="B441" s="32" t="s">
        <v>305</v>
      </c>
      <c r="C441" s="16"/>
      <c r="D441" s="16"/>
      <c r="E441" s="17"/>
      <c r="F441" s="22">
        <f t="shared" ref="F441:K443" si="152">F442</f>
        <v>9664.2000000000007</v>
      </c>
      <c r="G441" s="22">
        <f t="shared" si="152"/>
        <v>0</v>
      </c>
      <c r="H441" s="22">
        <f t="shared" si="152"/>
        <v>9664.2000000000007</v>
      </c>
      <c r="I441" s="22">
        <f t="shared" si="152"/>
        <v>0</v>
      </c>
      <c r="J441" s="22">
        <f t="shared" si="137"/>
        <v>9664.2000000000007</v>
      </c>
      <c r="K441" s="22">
        <f t="shared" si="152"/>
        <v>0</v>
      </c>
      <c r="L441" s="22">
        <f t="shared" si="138"/>
        <v>9664.2000000000007</v>
      </c>
    </row>
    <row r="442" spans="1:12" ht="63.75" hidden="1" customHeight="1" x14ac:dyDescent="0.25">
      <c r="A442" s="171" t="s">
        <v>590</v>
      </c>
      <c r="B442" s="17" t="s">
        <v>306</v>
      </c>
      <c r="C442" s="16"/>
      <c r="D442" s="16"/>
      <c r="E442" s="17"/>
      <c r="F442" s="18">
        <f t="shared" si="152"/>
        <v>9664.2000000000007</v>
      </c>
      <c r="G442" s="18">
        <f t="shared" si="152"/>
        <v>0</v>
      </c>
      <c r="H442" s="18">
        <f t="shared" si="152"/>
        <v>9664.2000000000007</v>
      </c>
      <c r="I442" s="18">
        <f t="shared" si="152"/>
        <v>0</v>
      </c>
      <c r="J442" s="18">
        <f t="shared" si="137"/>
        <v>9664.2000000000007</v>
      </c>
      <c r="K442" s="18">
        <f t="shared" si="152"/>
        <v>0</v>
      </c>
      <c r="L442" s="18">
        <f t="shared" si="138"/>
        <v>9664.2000000000007</v>
      </c>
    </row>
    <row r="443" spans="1:12" ht="61.5" hidden="1" customHeight="1" x14ac:dyDescent="0.25">
      <c r="A443" s="171" t="s">
        <v>594</v>
      </c>
      <c r="B443" s="17" t="s">
        <v>307</v>
      </c>
      <c r="C443" s="16"/>
      <c r="D443" s="16"/>
      <c r="E443" s="17"/>
      <c r="F443" s="18">
        <f t="shared" si="152"/>
        <v>9664.2000000000007</v>
      </c>
      <c r="G443" s="18">
        <f t="shared" si="152"/>
        <v>0</v>
      </c>
      <c r="H443" s="18">
        <f t="shared" si="152"/>
        <v>9664.2000000000007</v>
      </c>
      <c r="I443" s="18">
        <f t="shared" si="152"/>
        <v>0</v>
      </c>
      <c r="J443" s="18">
        <f t="shared" si="137"/>
        <v>9664.2000000000007</v>
      </c>
      <c r="K443" s="18">
        <f t="shared" si="152"/>
        <v>0</v>
      </c>
      <c r="L443" s="18">
        <f t="shared" si="138"/>
        <v>9664.2000000000007</v>
      </c>
    </row>
    <row r="444" spans="1:12" ht="18" hidden="1" customHeight="1" x14ac:dyDescent="0.25">
      <c r="A444" s="171" t="s">
        <v>300</v>
      </c>
      <c r="B444" s="17" t="s">
        <v>307</v>
      </c>
      <c r="C444" s="17">
        <v>10</v>
      </c>
      <c r="D444" s="16"/>
      <c r="E444" s="17"/>
      <c r="F444" s="18">
        <f>F446</f>
        <v>9664.2000000000007</v>
      </c>
      <c r="G444" s="18">
        <f t="shared" ref="G444:H444" si="153">G446</f>
        <v>0</v>
      </c>
      <c r="H444" s="18">
        <f t="shared" si="153"/>
        <v>9664.2000000000007</v>
      </c>
      <c r="I444" s="18">
        <f>I446</f>
        <v>0</v>
      </c>
      <c r="J444" s="18">
        <f t="shared" si="137"/>
        <v>9664.2000000000007</v>
      </c>
      <c r="K444" s="18">
        <f>K446</f>
        <v>0</v>
      </c>
      <c r="L444" s="18">
        <f t="shared" si="138"/>
        <v>9664.2000000000007</v>
      </c>
    </row>
    <row r="445" spans="1:12" ht="18" hidden="1" customHeight="1" x14ac:dyDescent="0.25">
      <c r="A445" s="171" t="s">
        <v>303</v>
      </c>
      <c r="B445" s="17" t="s">
        <v>307</v>
      </c>
      <c r="C445" s="17">
        <v>10</v>
      </c>
      <c r="D445" s="17" t="s">
        <v>61</v>
      </c>
      <c r="E445" s="17"/>
      <c r="F445" s="18">
        <f>F446</f>
        <v>9664.2000000000007</v>
      </c>
      <c r="G445" s="18">
        <f t="shared" ref="G445:H446" si="154">G446</f>
        <v>0</v>
      </c>
      <c r="H445" s="18">
        <f t="shared" si="154"/>
        <v>9664.2000000000007</v>
      </c>
      <c r="I445" s="18">
        <f>I446</f>
        <v>0</v>
      </c>
      <c r="J445" s="18">
        <f t="shared" si="137"/>
        <v>9664.2000000000007</v>
      </c>
      <c r="K445" s="18">
        <f>K446</f>
        <v>0</v>
      </c>
      <c r="L445" s="18">
        <f t="shared" si="138"/>
        <v>9664.2000000000007</v>
      </c>
    </row>
    <row r="446" spans="1:12" ht="26.4" hidden="1" x14ac:dyDescent="0.25">
      <c r="A446" s="171" t="s">
        <v>308</v>
      </c>
      <c r="B446" s="17" t="s">
        <v>307</v>
      </c>
      <c r="C446" s="17">
        <v>10</v>
      </c>
      <c r="D446" s="17" t="s">
        <v>61</v>
      </c>
      <c r="E446" s="17">
        <v>300</v>
      </c>
      <c r="F446" s="18">
        <f>F447</f>
        <v>9664.2000000000007</v>
      </c>
      <c r="G446" s="18">
        <f t="shared" si="154"/>
        <v>0</v>
      </c>
      <c r="H446" s="18">
        <f t="shared" si="154"/>
        <v>9664.2000000000007</v>
      </c>
      <c r="I446" s="18">
        <f>I447</f>
        <v>0</v>
      </c>
      <c r="J446" s="18">
        <f t="shared" si="137"/>
        <v>9664.2000000000007</v>
      </c>
      <c r="K446" s="18">
        <f>K447</f>
        <v>0</v>
      </c>
      <c r="L446" s="18">
        <f t="shared" si="138"/>
        <v>9664.2000000000007</v>
      </c>
    </row>
    <row r="447" spans="1:12" ht="26.4" hidden="1" x14ac:dyDescent="0.25">
      <c r="A447" s="171" t="s">
        <v>309</v>
      </c>
      <c r="B447" s="17" t="s">
        <v>307</v>
      </c>
      <c r="C447" s="17">
        <v>10</v>
      </c>
      <c r="D447" s="17" t="s">
        <v>61</v>
      </c>
      <c r="E447" s="17">
        <v>310</v>
      </c>
      <c r="F447" s="18">
        <v>9664.2000000000007</v>
      </c>
      <c r="G447" s="5"/>
      <c r="H447" s="18">
        <f t="shared" si="139"/>
        <v>9664.2000000000007</v>
      </c>
      <c r="I447" s="18"/>
      <c r="J447" s="18">
        <f t="shared" si="137"/>
        <v>9664.2000000000007</v>
      </c>
      <c r="K447" s="18"/>
      <c r="L447" s="18">
        <f t="shared" si="138"/>
        <v>9664.2000000000007</v>
      </c>
    </row>
    <row r="448" spans="1:12" ht="40.5" hidden="1" customHeight="1" x14ac:dyDescent="0.25">
      <c r="A448" s="42" t="s">
        <v>315</v>
      </c>
      <c r="B448" s="32" t="s">
        <v>316</v>
      </c>
      <c r="C448" s="16"/>
      <c r="D448" s="16"/>
      <c r="E448" s="17"/>
      <c r="F448" s="22">
        <f t="shared" ref="F448:K453" si="155">F449</f>
        <v>330</v>
      </c>
      <c r="G448" s="22">
        <f t="shared" si="155"/>
        <v>0</v>
      </c>
      <c r="H448" s="22">
        <f t="shared" si="155"/>
        <v>330</v>
      </c>
      <c r="I448" s="22">
        <f t="shared" si="155"/>
        <v>0</v>
      </c>
      <c r="J448" s="22">
        <f t="shared" si="137"/>
        <v>330</v>
      </c>
      <c r="K448" s="22">
        <f t="shared" si="155"/>
        <v>0</v>
      </c>
      <c r="L448" s="22">
        <f t="shared" si="138"/>
        <v>330</v>
      </c>
    </row>
    <row r="449" spans="1:12" ht="52.8" hidden="1" x14ac:dyDescent="0.25">
      <c r="A449" s="171" t="s">
        <v>598</v>
      </c>
      <c r="B449" s="17" t="s">
        <v>317</v>
      </c>
      <c r="C449" s="16"/>
      <c r="D449" s="16"/>
      <c r="E449" s="17"/>
      <c r="F449" s="18">
        <f t="shared" si="155"/>
        <v>330</v>
      </c>
      <c r="G449" s="18">
        <f t="shared" si="155"/>
        <v>0</v>
      </c>
      <c r="H449" s="18">
        <f t="shared" si="155"/>
        <v>330</v>
      </c>
      <c r="I449" s="18">
        <f t="shared" si="155"/>
        <v>0</v>
      </c>
      <c r="J449" s="18">
        <f t="shared" si="137"/>
        <v>330</v>
      </c>
      <c r="K449" s="18">
        <f t="shared" si="155"/>
        <v>0</v>
      </c>
      <c r="L449" s="18">
        <f t="shared" si="138"/>
        <v>330</v>
      </c>
    </row>
    <row r="450" spans="1:12" ht="52.8" hidden="1" x14ac:dyDescent="0.25">
      <c r="A450" s="171" t="s">
        <v>596</v>
      </c>
      <c r="B450" s="17" t="s">
        <v>318</v>
      </c>
      <c r="C450" s="16"/>
      <c r="D450" s="16"/>
      <c r="E450" s="17"/>
      <c r="F450" s="18">
        <f t="shared" si="155"/>
        <v>330</v>
      </c>
      <c r="G450" s="18">
        <f t="shared" si="155"/>
        <v>0</v>
      </c>
      <c r="H450" s="18">
        <f t="shared" si="155"/>
        <v>330</v>
      </c>
      <c r="I450" s="18">
        <f t="shared" si="155"/>
        <v>0</v>
      </c>
      <c r="J450" s="18">
        <f t="shared" si="137"/>
        <v>330</v>
      </c>
      <c r="K450" s="18">
        <f t="shared" si="155"/>
        <v>0</v>
      </c>
      <c r="L450" s="18">
        <f t="shared" si="138"/>
        <v>330</v>
      </c>
    </row>
    <row r="451" spans="1:12" ht="17.25" hidden="1" customHeight="1" x14ac:dyDescent="0.25">
      <c r="A451" s="171" t="s">
        <v>300</v>
      </c>
      <c r="B451" s="17" t="s">
        <v>318</v>
      </c>
      <c r="C451" s="17">
        <v>10</v>
      </c>
      <c r="D451" s="16"/>
      <c r="E451" s="17"/>
      <c r="F451" s="18">
        <f t="shared" si="155"/>
        <v>330</v>
      </c>
      <c r="G451" s="18">
        <f t="shared" si="155"/>
        <v>0</v>
      </c>
      <c r="H451" s="18">
        <f t="shared" si="155"/>
        <v>330</v>
      </c>
      <c r="I451" s="18">
        <f t="shared" si="155"/>
        <v>0</v>
      </c>
      <c r="J451" s="18">
        <f t="shared" si="137"/>
        <v>330</v>
      </c>
      <c r="K451" s="18">
        <f t="shared" si="155"/>
        <v>0</v>
      </c>
      <c r="L451" s="18">
        <f t="shared" si="138"/>
        <v>330</v>
      </c>
    </row>
    <row r="452" spans="1:12" ht="16.5" hidden="1" customHeight="1" x14ac:dyDescent="0.25">
      <c r="A452" s="171" t="s">
        <v>454</v>
      </c>
      <c r="B452" s="17" t="s">
        <v>318</v>
      </c>
      <c r="C452" s="17">
        <v>10</v>
      </c>
      <c r="D452" s="17" t="s">
        <v>78</v>
      </c>
      <c r="E452" s="17"/>
      <c r="F452" s="18">
        <f t="shared" si="155"/>
        <v>330</v>
      </c>
      <c r="G452" s="18">
        <f t="shared" si="155"/>
        <v>0</v>
      </c>
      <c r="H452" s="18">
        <f t="shared" si="155"/>
        <v>330</v>
      </c>
      <c r="I452" s="18">
        <f t="shared" si="155"/>
        <v>0</v>
      </c>
      <c r="J452" s="18">
        <f t="shared" si="137"/>
        <v>330</v>
      </c>
      <c r="K452" s="18">
        <f t="shared" si="155"/>
        <v>0</v>
      </c>
      <c r="L452" s="18">
        <f t="shared" si="138"/>
        <v>330</v>
      </c>
    </row>
    <row r="453" spans="1:12" ht="26.4" hidden="1" x14ac:dyDescent="0.25">
      <c r="A453" s="171" t="s">
        <v>308</v>
      </c>
      <c r="B453" s="17" t="s">
        <v>318</v>
      </c>
      <c r="C453" s="17">
        <v>10</v>
      </c>
      <c r="D453" s="17" t="s">
        <v>78</v>
      </c>
      <c r="E453" s="17">
        <v>300</v>
      </c>
      <c r="F453" s="18">
        <f t="shared" si="155"/>
        <v>330</v>
      </c>
      <c r="G453" s="18">
        <f t="shared" si="155"/>
        <v>0</v>
      </c>
      <c r="H453" s="18">
        <f t="shared" si="155"/>
        <v>330</v>
      </c>
      <c r="I453" s="18">
        <f t="shared" si="155"/>
        <v>0</v>
      </c>
      <c r="J453" s="18">
        <f t="shared" si="137"/>
        <v>330</v>
      </c>
      <c r="K453" s="18">
        <f t="shared" si="155"/>
        <v>0</v>
      </c>
      <c r="L453" s="18">
        <f t="shared" si="138"/>
        <v>330</v>
      </c>
    </row>
    <row r="454" spans="1:12" ht="30.75" hidden="1" customHeight="1" x14ac:dyDescent="0.25">
      <c r="A454" s="171" t="s">
        <v>313</v>
      </c>
      <c r="B454" s="17" t="s">
        <v>318</v>
      </c>
      <c r="C454" s="17">
        <v>10</v>
      </c>
      <c r="D454" s="17" t="s">
        <v>78</v>
      </c>
      <c r="E454" s="17">
        <v>320</v>
      </c>
      <c r="F454" s="18">
        <v>330</v>
      </c>
      <c r="G454" s="5"/>
      <c r="H454" s="18">
        <f t="shared" si="139"/>
        <v>330</v>
      </c>
      <c r="I454" s="18"/>
      <c r="J454" s="18">
        <f t="shared" si="137"/>
        <v>330</v>
      </c>
      <c r="K454" s="18"/>
      <c r="L454" s="18">
        <f t="shared" si="138"/>
        <v>330</v>
      </c>
    </row>
    <row r="455" spans="1:12" ht="42.75" hidden="1" customHeight="1" x14ac:dyDescent="0.25">
      <c r="A455" s="42" t="s">
        <v>589</v>
      </c>
      <c r="B455" s="32" t="s">
        <v>320</v>
      </c>
      <c r="C455" s="16"/>
      <c r="D455" s="16"/>
      <c r="E455" s="17"/>
      <c r="F455" s="22">
        <f t="shared" ref="F455:K460" si="156">F456</f>
        <v>100</v>
      </c>
      <c r="G455" s="22">
        <f t="shared" si="156"/>
        <v>0</v>
      </c>
      <c r="H455" s="22">
        <f t="shared" si="156"/>
        <v>100</v>
      </c>
      <c r="I455" s="22">
        <f t="shared" si="156"/>
        <v>0</v>
      </c>
      <c r="J455" s="22">
        <f t="shared" si="137"/>
        <v>100</v>
      </c>
      <c r="K455" s="22">
        <f t="shared" si="156"/>
        <v>0</v>
      </c>
      <c r="L455" s="22">
        <f t="shared" si="138"/>
        <v>100</v>
      </c>
    </row>
    <row r="456" spans="1:12" ht="39.6" hidden="1" x14ac:dyDescent="0.25">
      <c r="A456" s="171" t="s">
        <v>592</v>
      </c>
      <c r="B456" s="17" t="s">
        <v>321</v>
      </c>
      <c r="C456" s="16"/>
      <c r="D456" s="16"/>
      <c r="E456" s="17"/>
      <c r="F456" s="18">
        <f t="shared" si="156"/>
        <v>100</v>
      </c>
      <c r="G456" s="18">
        <f t="shared" si="156"/>
        <v>0</v>
      </c>
      <c r="H456" s="18">
        <f t="shared" si="156"/>
        <v>100</v>
      </c>
      <c r="I456" s="18">
        <f t="shared" si="156"/>
        <v>0</v>
      </c>
      <c r="J456" s="18">
        <f t="shared" si="137"/>
        <v>100</v>
      </c>
      <c r="K456" s="18">
        <f t="shared" si="156"/>
        <v>0</v>
      </c>
      <c r="L456" s="18">
        <f t="shared" si="138"/>
        <v>100</v>
      </c>
    </row>
    <row r="457" spans="1:12" ht="39.6" hidden="1" x14ac:dyDescent="0.25">
      <c r="A457" s="171" t="s">
        <v>591</v>
      </c>
      <c r="B457" s="17" t="s">
        <v>322</v>
      </c>
      <c r="C457" s="16"/>
      <c r="D457" s="16"/>
      <c r="E457" s="17"/>
      <c r="F457" s="18">
        <f t="shared" si="156"/>
        <v>100</v>
      </c>
      <c r="G457" s="18">
        <f t="shared" si="156"/>
        <v>0</v>
      </c>
      <c r="H457" s="18">
        <f t="shared" si="156"/>
        <v>100</v>
      </c>
      <c r="I457" s="18">
        <f t="shared" si="156"/>
        <v>0</v>
      </c>
      <c r="J457" s="18">
        <f t="shared" si="137"/>
        <v>100</v>
      </c>
      <c r="K457" s="18">
        <f t="shared" si="156"/>
        <v>0</v>
      </c>
      <c r="L457" s="18">
        <f t="shared" si="138"/>
        <v>100</v>
      </c>
    </row>
    <row r="458" spans="1:12" ht="15.75" hidden="1" customHeight="1" x14ac:dyDescent="0.25">
      <c r="A458" s="171" t="s">
        <v>300</v>
      </c>
      <c r="B458" s="17" t="s">
        <v>322</v>
      </c>
      <c r="C458" s="17">
        <v>10</v>
      </c>
      <c r="D458" s="16"/>
      <c r="E458" s="17"/>
      <c r="F458" s="18">
        <f t="shared" si="156"/>
        <v>100</v>
      </c>
      <c r="G458" s="18">
        <f t="shared" si="156"/>
        <v>0</v>
      </c>
      <c r="H458" s="18">
        <f t="shared" si="156"/>
        <v>100</v>
      </c>
      <c r="I458" s="18">
        <f t="shared" si="156"/>
        <v>0</v>
      </c>
      <c r="J458" s="18">
        <f t="shared" si="137"/>
        <v>100</v>
      </c>
      <c r="K458" s="18">
        <f t="shared" si="156"/>
        <v>0</v>
      </c>
      <c r="L458" s="18">
        <f t="shared" si="138"/>
        <v>100</v>
      </c>
    </row>
    <row r="459" spans="1:12" ht="16.5" hidden="1" customHeight="1" x14ac:dyDescent="0.25">
      <c r="A459" s="171" t="s">
        <v>455</v>
      </c>
      <c r="B459" s="17" t="s">
        <v>322</v>
      </c>
      <c r="C459" s="17">
        <v>10</v>
      </c>
      <c r="D459" s="17" t="s">
        <v>96</v>
      </c>
      <c r="E459" s="17"/>
      <c r="F459" s="18">
        <f t="shared" si="156"/>
        <v>100</v>
      </c>
      <c r="G459" s="18">
        <f t="shared" si="156"/>
        <v>0</v>
      </c>
      <c r="H459" s="18">
        <f t="shared" si="156"/>
        <v>100</v>
      </c>
      <c r="I459" s="18">
        <f t="shared" si="156"/>
        <v>0</v>
      </c>
      <c r="J459" s="18">
        <f t="shared" ref="J459:J522" si="157">H459+I459</f>
        <v>100</v>
      </c>
      <c r="K459" s="18">
        <f t="shared" si="156"/>
        <v>0</v>
      </c>
      <c r="L459" s="18">
        <f t="shared" ref="L459:L522" si="158">J459+K459</f>
        <v>100</v>
      </c>
    </row>
    <row r="460" spans="1:12" ht="39.6" hidden="1" x14ac:dyDescent="0.25">
      <c r="A460" s="171" t="s">
        <v>166</v>
      </c>
      <c r="B460" s="17" t="s">
        <v>322</v>
      </c>
      <c r="C460" s="17">
        <v>10</v>
      </c>
      <c r="D460" s="17" t="s">
        <v>96</v>
      </c>
      <c r="E460" s="17">
        <v>600</v>
      </c>
      <c r="F460" s="18">
        <f t="shared" si="156"/>
        <v>100</v>
      </c>
      <c r="G460" s="18">
        <f t="shared" si="156"/>
        <v>0</v>
      </c>
      <c r="H460" s="18">
        <f t="shared" si="156"/>
        <v>100</v>
      </c>
      <c r="I460" s="18">
        <f t="shared" si="156"/>
        <v>0</v>
      </c>
      <c r="J460" s="18">
        <f t="shared" si="157"/>
        <v>100</v>
      </c>
      <c r="K460" s="18">
        <f t="shared" si="156"/>
        <v>0</v>
      </c>
      <c r="L460" s="18">
        <f t="shared" si="158"/>
        <v>100</v>
      </c>
    </row>
    <row r="461" spans="1:12" ht="39.6" hidden="1" x14ac:dyDescent="0.25">
      <c r="A461" s="171" t="s">
        <v>323</v>
      </c>
      <c r="B461" s="17" t="s">
        <v>322</v>
      </c>
      <c r="C461" s="17">
        <v>10</v>
      </c>
      <c r="D461" s="17" t="s">
        <v>96</v>
      </c>
      <c r="E461" s="17">
        <v>630</v>
      </c>
      <c r="F461" s="18">
        <v>100</v>
      </c>
      <c r="G461" s="5"/>
      <c r="H461" s="18">
        <f t="shared" ref="H461:H517" si="159">F461+G461</f>
        <v>100</v>
      </c>
      <c r="I461" s="18"/>
      <c r="J461" s="18">
        <f t="shared" si="157"/>
        <v>100</v>
      </c>
      <c r="K461" s="18"/>
      <c r="L461" s="18">
        <f t="shared" si="158"/>
        <v>100</v>
      </c>
    </row>
    <row r="462" spans="1:12" ht="40.5" hidden="1" customHeight="1" x14ac:dyDescent="0.25">
      <c r="A462" s="42" t="s">
        <v>702</v>
      </c>
      <c r="B462" s="32" t="s">
        <v>170</v>
      </c>
      <c r="C462" s="16"/>
      <c r="D462" s="16"/>
      <c r="E462" s="17"/>
      <c r="F462" s="22">
        <f>F463+F469</f>
        <v>904.3</v>
      </c>
      <c r="G462" s="22">
        <f t="shared" ref="G462:H462" si="160">G463+G469</f>
        <v>0</v>
      </c>
      <c r="H462" s="22">
        <f t="shared" si="160"/>
        <v>904.3</v>
      </c>
      <c r="I462" s="22">
        <f>I463+I469</f>
        <v>0</v>
      </c>
      <c r="J462" s="22">
        <f t="shared" si="157"/>
        <v>904.3</v>
      </c>
      <c r="K462" s="22">
        <f>K463+K469</f>
        <v>0</v>
      </c>
      <c r="L462" s="22">
        <f t="shared" si="158"/>
        <v>904.3</v>
      </c>
    </row>
    <row r="463" spans="1:12" ht="39.6" hidden="1" customHeight="1" x14ac:dyDescent="0.25">
      <c r="A463" s="171" t="s">
        <v>407</v>
      </c>
      <c r="B463" s="17" t="s">
        <v>552</v>
      </c>
      <c r="C463" s="16"/>
      <c r="D463" s="16"/>
      <c r="E463" s="17"/>
      <c r="F463" s="18">
        <f t="shared" ref="F463:K467" si="161">F464</f>
        <v>0</v>
      </c>
      <c r="G463" s="18">
        <f t="shared" si="161"/>
        <v>0</v>
      </c>
      <c r="H463" s="18">
        <f t="shared" si="161"/>
        <v>0</v>
      </c>
      <c r="I463" s="18">
        <f t="shared" si="161"/>
        <v>0</v>
      </c>
      <c r="J463" s="18">
        <f t="shared" si="157"/>
        <v>0</v>
      </c>
      <c r="K463" s="18">
        <f t="shared" si="161"/>
        <v>0</v>
      </c>
      <c r="L463" s="18">
        <f t="shared" si="158"/>
        <v>0</v>
      </c>
    </row>
    <row r="464" spans="1:12" ht="39.6" hidden="1" customHeight="1" x14ac:dyDescent="0.25">
      <c r="A464" s="171" t="s">
        <v>171</v>
      </c>
      <c r="B464" s="17" t="s">
        <v>553</v>
      </c>
      <c r="C464" s="16"/>
      <c r="D464" s="16"/>
      <c r="E464" s="17"/>
      <c r="F464" s="18">
        <f t="shared" si="161"/>
        <v>0</v>
      </c>
      <c r="G464" s="18">
        <f t="shared" si="161"/>
        <v>0</v>
      </c>
      <c r="H464" s="18">
        <f t="shared" si="161"/>
        <v>0</v>
      </c>
      <c r="I464" s="18">
        <f t="shared" si="161"/>
        <v>0</v>
      </c>
      <c r="J464" s="18">
        <f t="shared" si="157"/>
        <v>0</v>
      </c>
      <c r="K464" s="18">
        <f t="shared" si="161"/>
        <v>0</v>
      </c>
      <c r="L464" s="18">
        <f t="shared" si="158"/>
        <v>0</v>
      </c>
    </row>
    <row r="465" spans="1:12" ht="13.2" hidden="1" customHeight="1" x14ac:dyDescent="0.25">
      <c r="A465" s="171" t="s">
        <v>168</v>
      </c>
      <c r="B465" s="17" t="s">
        <v>553</v>
      </c>
      <c r="C465" s="17" t="s">
        <v>90</v>
      </c>
      <c r="D465" s="16"/>
      <c r="E465" s="17"/>
      <c r="F465" s="18">
        <f t="shared" si="161"/>
        <v>0</v>
      </c>
      <c r="G465" s="18">
        <f t="shared" si="161"/>
        <v>0</v>
      </c>
      <c r="H465" s="18">
        <f t="shared" si="161"/>
        <v>0</v>
      </c>
      <c r="I465" s="18">
        <f t="shared" si="161"/>
        <v>0</v>
      </c>
      <c r="J465" s="18">
        <f t="shared" si="157"/>
        <v>0</v>
      </c>
      <c r="K465" s="18">
        <f t="shared" si="161"/>
        <v>0</v>
      </c>
      <c r="L465" s="18">
        <f t="shared" si="158"/>
        <v>0</v>
      </c>
    </row>
    <row r="466" spans="1:12" ht="13.2" hidden="1" customHeight="1" x14ac:dyDescent="0.25">
      <c r="A466" s="171" t="s">
        <v>169</v>
      </c>
      <c r="B466" s="17" t="s">
        <v>553</v>
      </c>
      <c r="C466" s="17" t="s">
        <v>90</v>
      </c>
      <c r="D466" s="17" t="s">
        <v>61</v>
      </c>
      <c r="E466" s="17"/>
      <c r="F466" s="18">
        <f t="shared" si="161"/>
        <v>0</v>
      </c>
      <c r="G466" s="18">
        <f t="shared" si="161"/>
        <v>0</v>
      </c>
      <c r="H466" s="18">
        <f t="shared" si="161"/>
        <v>0</v>
      </c>
      <c r="I466" s="18">
        <f t="shared" si="161"/>
        <v>0</v>
      </c>
      <c r="J466" s="18">
        <f t="shared" si="157"/>
        <v>0</v>
      </c>
      <c r="K466" s="18">
        <f t="shared" si="161"/>
        <v>0</v>
      </c>
      <c r="L466" s="18">
        <f t="shared" si="158"/>
        <v>0</v>
      </c>
    </row>
    <row r="467" spans="1:12" ht="39.6" hidden="1" customHeight="1" x14ac:dyDescent="0.25">
      <c r="A467" s="171" t="s">
        <v>166</v>
      </c>
      <c r="B467" s="17" t="s">
        <v>553</v>
      </c>
      <c r="C467" s="17" t="s">
        <v>90</v>
      </c>
      <c r="D467" s="17" t="s">
        <v>61</v>
      </c>
      <c r="E467" s="17">
        <v>600</v>
      </c>
      <c r="F467" s="18">
        <f t="shared" si="161"/>
        <v>0</v>
      </c>
      <c r="G467" s="18">
        <f t="shared" si="161"/>
        <v>0</v>
      </c>
      <c r="H467" s="18">
        <f t="shared" si="161"/>
        <v>0</v>
      </c>
      <c r="I467" s="18">
        <f t="shared" si="161"/>
        <v>0</v>
      </c>
      <c r="J467" s="18">
        <f t="shared" si="157"/>
        <v>0</v>
      </c>
      <c r="K467" s="18">
        <f t="shared" si="161"/>
        <v>0</v>
      </c>
      <c r="L467" s="18">
        <f t="shared" si="158"/>
        <v>0</v>
      </c>
    </row>
    <row r="468" spans="1:12" ht="13.2" hidden="1" customHeight="1" x14ac:dyDescent="0.25">
      <c r="A468" s="171" t="s">
        <v>174</v>
      </c>
      <c r="B468" s="17" t="s">
        <v>553</v>
      </c>
      <c r="C468" s="17" t="s">
        <v>90</v>
      </c>
      <c r="D468" s="17" t="s">
        <v>61</v>
      </c>
      <c r="E468" s="17">
        <v>610</v>
      </c>
      <c r="F468" s="18"/>
      <c r="G468" s="18"/>
      <c r="H468" s="18"/>
      <c r="I468" s="18"/>
      <c r="J468" s="18">
        <f t="shared" si="157"/>
        <v>0</v>
      </c>
      <c r="K468" s="18"/>
      <c r="L468" s="18">
        <f t="shared" si="158"/>
        <v>0</v>
      </c>
    </row>
    <row r="469" spans="1:12" ht="39.6" hidden="1" x14ac:dyDescent="0.25">
      <c r="A469" s="171" t="s">
        <v>172</v>
      </c>
      <c r="B469" s="17" t="s">
        <v>552</v>
      </c>
      <c r="C469" s="16"/>
      <c r="D469" s="16"/>
      <c r="E469" s="17"/>
      <c r="F469" s="18">
        <f t="shared" ref="F469:K475" si="162">F470</f>
        <v>904.3</v>
      </c>
      <c r="G469" s="18">
        <f t="shared" si="162"/>
        <v>0</v>
      </c>
      <c r="H469" s="18">
        <f t="shared" si="162"/>
        <v>904.3</v>
      </c>
      <c r="I469" s="18">
        <f t="shared" si="162"/>
        <v>0</v>
      </c>
      <c r="J469" s="18">
        <f t="shared" si="157"/>
        <v>904.3</v>
      </c>
      <c r="K469" s="18">
        <f t="shared" si="162"/>
        <v>0</v>
      </c>
      <c r="L469" s="18">
        <f t="shared" si="158"/>
        <v>904.3</v>
      </c>
    </row>
    <row r="470" spans="1:12" ht="26.4" hidden="1" x14ac:dyDescent="0.25">
      <c r="A470" s="171" t="s">
        <v>173</v>
      </c>
      <c r="B470" s="17" t="s">
        <v>773</v>
      </c>
      <c r="C470" s="16"/>
      <c r="D470" s="16"/>
      <c r="E470" s="17"/>
      <c r="F470" s="18">
        <f t="shared" si="162"/>
        <v>904.3</v>
      </c>
      <c r="G470" s="18">
        <f t="shared" si="162"/>
        <v>0</v>
      </c>
      <c r="H470" s="18">
        <f t="shared" si="162"/>
        <v>904.3</v>
      </c>
      <c r="I470" s="18">
        <f t="shared" si="162"/>
        <v>0</v>
      </c>
      <c r="J470" s="18">
        <f t="shared" si="157"/>
        <v>904.3</v>
      </c>
      <c r="K470" s="18">
        <f t="shared" si="162"/>
        <v>0</v>
      </c>
      <c r="L470" s="18">
        <f t="shared" si="158"/>
        <v>904.3</v>
      </c>
    </row>
    <row r="471" spans="1:12" hidden="1" x14ac:dyDescent="0.25">
      <c r="A471" s="171" t="s">
        <v>168</v>
      </c>
      <c r="B471" s="17" t="s">
        <v>773</v>
      </c>
      <c r="C471" s="17" t="s">
        <v>90</v>
      </c>
      <c r="D471" s="16"/>
      <c r="E471" s="17"/>
      <c r="F471" s="18">
        <f t="shared" si="162"/>
        <v>904.3</v>
      </c>
      <c r="G471" s="18">
        <f t="shared" si="162"/>
        <v>0</v>
      </c>
      <c r="H471" s="18">
        <f t="shared" si="162"/>
        <v>904.3</v>
      </c>
      <c r="I471" s="18">
        <f t="shared" si="162"/>
        <v>0</v>
      </c>
      <c r="J471" s="18">
        <f t="shared" si="157"/>
        <v>904.3</v>
      </c>
      <c r="K471" s="18">
        <f t="shared" si="162"/>
        <v>0</v>
      </c>
      <c r="L471" s="18">
        <f t="shared" si="158"/>
        <v>904.3</v>
      </c>
    </row>
    <row r="472" spans="1:12" hidden="1" x14ac:dyDescent="0.25">
      <c r="A472" s="171" t="s">
        <v>169</v>
      </c>
      <c r="B472" s="17" t="s">
        <v>773</v>
      </c>
      <c r="C472" s="17" t="s">
        <v>90</v>
      </c>
      <c r="D472" s="17" t="s">
        <v>61</v>
      </c>
      <c r="E472" s="17"/>
      <c r="F472" s="18">
        <f>F475+F473</f>
        <v>904.3</v>
      </c>
      <c r="G472" s="18">
        <f t="shared" ref="G472:H472" si="163">G475+G473</f>
        <v>0</v>
      </c>
      <c r="H472" s="18">
        <f t="shared" si="163"/>
        <v>904.3</v>
      </c>
      <c r="I472" s="18">
        <f>I475+I473</f>
        <v>0</v>
      </c>
      <c r="J472" s="18">
        <f t="shared" si="157"/>
        <v>904.3</v>
      </c>
      <c r="K472" s="18">
        <f>K475+K473</f>
        <v>0</v>
      </c>
      <c r="L472" s="18">
        <f t="shared" si="158"/>
        <v>904.3</v>
      </c>
    </row>
    <row r="473" spans="1:12" ht="26.4" hidden="1" x14ac:dyDescent="0.25">
      <c r="A473" s="171" t="s">
        <v>85</v>
      </c>
      <c r="B473" s="17" t="s">
        <v>773</v>
      </c>
      <c r="C473" s="17" t="s">
        <v>90</v>
      </c>
      <c r="D473" s="17" t="s">
        <v>61</v>
      </c>
      <c r="E473" s="17" t="s">
        <v>480</v>
      </c>
      <c r="F473" s="18">
        <f>F474</f>
        <v>542</v>
      </c>
      <c r="G473" s="18">
        <f t="shared" ref="G473:H473" si="164">G474</f>
        <v>0</v>
      </c>
      <c r="H473" s="18">
        <f t="shared" si="164"/>
        <v>542</v>
      </c>
      <c r="I473" s="18">
        <f>I474</f>
        <v>0</v>
      </c>
      <c r="J473" s="18">
        <f t="shared" si="157"/>
        <v>542</v>
      </c>
      <c r="K473" s="18">
        <f>K474</f>
        <v>0</v>
      </c>
      <c r="L473" s="18">
        <f t="shared" si="158"/>
        <v>542</v>
      </c>
    </row>
    <row r="474" spans="1:12" ht="39.6" hidden="1" x14ac:dyDescent="0.25">
      <c r="A474" s="171" t="s">
        <v>86</v>
      </c>
      <c r="B474" s="17" t="s">
        <v>773</v>
      </c>
      <c r="C474" s="17" t="s">
        <v>90</v>
      </c>
      <c r="D474" s="17" t="s">
        <v>61</v>
      </c>
      <c r="E474" s="17" t="s">
        <v>476</v>
      </c>
      <c r="F474" s="18">
        <v>542</v>
      </c>
      <c r="G474" s="5"/>
      <c r="H474" s="18">
        <f t="shared" si="159"/>
        <v>542</v>
      </c>
      <c r="I474" s="18"/>
      <c r="J474" s="18">
        <f t="shared" si="157"/>
        <v>542</v>
      </c>
      <c r="K474" s="18"/>
      <c r="L474" s="18">
        <f t="shared" si="158"/>
        <v>542</v>
      </c>
    </row>
    <row r="475" spans="1:12" ht="39.6" hidden="1" x14ac:dyDescent="0.25">
      <c r="A475" s="171" t="s">
        <v>166</v>
      </c>
      <c r="B475" s="17" t="s">
        <v>773</v>
      </c>
      <c r="C475" s="17" t="s">
        <v>90</v>
      </c>
      <c r="D475" s="17" t="s">
        <v>61</v>
      </c>
      <c r="E475" s="17">
        <v>600</v>
      </c>
      <c r="F475" s="18">
        <f t="shared" si="162"/>
        <v>362.3</v>
      </c>
      <c r="G475" s="18">
        <f t="shared" si="162"/>
        <v>0</v>
      </c>
      <c r="H475" s="18">
        <f t="shared" si="162"/>
        <v>362.3</v>
      </c>
      <c r="I475" s="18">
        <f t="shared" si="162"/>
        <v>0</v>
      </c>
      <c r="J475" s="18">
        <f t="shared" si="157"/>
        <v>362.3</v>
      </c>
      <c r="K475" s="18">
        <f t="shared" si="162"/>
        <v>0</v>
      </c>
      <c r="L475" s="18">
        <f t="shared" si="158"/>
        <v>362.3</v>
      </c>
    </row>
    <row r="476" spans="1:12" ht="15.75" hidden="1" customHeight="1" x14ac:dyDescent="0.25">
      <c r="A476" s="171" t="s">
        <v>174</v>
      </c>
      <c r="B476" s="17" t="s">
        <v>773</v>
      </c>
      <c r="C476" s="17" t="s">
        <v>90</v>
      </c>
      <c r="D476" s="17" t="s">
        <v>61</v>
      </c>
      <c r="E476" s="17">
        <v>610</v>
      </c>
      <c r="F476" s="18">
        <v>362.3</v>
      </c>
      <c r="G476" s="5"/>
      <c r="H476" s="18">
        <f t="shared" si="159"/>
        <v>362.3</v>
      </c>
      <c r="I476" s="18"/>
      <c r="J476" s="18">
        <f t="shared" si="157"/>
        <v>362.3</v>
      </c>
      <c r="K476" s="18"/>
      <c r="L476" s="18">
        <f t="shared" si="158"/>
        <v>362.3</v>
      </c>
    </row>
    <row r="477" spans="1:12" ht="40.5" hidden="1" customHeight="1" x14ac:dyDescent="0.25">
      <c r="A477" s="42" t="s">
        <v>693</v>
      </c>
      <c r="B477" s="32" t="s">
        <v>175</v>
      </c>
      <c r="C477" s="16"/>
      <c r="D477" s="16"/>
      <c r="E477" s="17"/>
      <c r="F477" s="22">
        <f>F478</f>
        <v>170</v>
      </c>
      <c r="G477" s="22">
        <f t="shared" ref="G477:H477" si="165">G478</f>
        <v>0</v>
      </c>
      <c r="H477" s="22">
        <f t="shared" si="165"/>
        <v>170</v>
      </c>
      <c r="I477" s="22">
        <f>I478</f>
        <v>0</v>
      </c>
      <c r="J477" s="22">
        <f t="shared" si="157"/>
        <v>170</v>
      </c>
      <c r="K477" s="22">
        <f>K478</f>
        <v>0</v>
      </c>
      <c r="L477" s="22">
        <f t="shared" si="158"/>
        <v>170</v>
      </c>
    </row>
    <row r="478" spans="1:12" ht="54" hidden="1" customHeight="1" x14ac:dyDescent="0.25">
      <c r="A478" s="42" t="s">
        <v>456</v>
      </c>
      <c r="B478" s="32" t="s">
        <v>177</v>
      </c>
      <c r="C478" s="16"/>
      <c r="D478" s="16"/>
      <c r="E478" s="17"/>
      <c r="F478" s="22">
        <f>F480+F485+F490</f>
        <v>170</v>
      </c>
      <c r="G478" s="22">
        <f t="shared" ref="G478:H478" si="166">G480+G485+G490</f>
        <v>0</v>
      </c>
      <c r="H478" s="22">
        <f t="shared" si="166"/>
        <v>170</v>
      </c>
      <c r="I478" s="22">
        <f>I480+I485+I490</f>
        <v>0</v>
      </c>
      <c r="J478" s="22">
        <f t="shared" si="157"/>
        <v>170</v>
      </c>
      <c r="K478" s="22">
        <f>K480+K485+K490</f>
        <v>0</v>
      </c>
      <c r="L478" s="22">
        <f t="shared" si="158"/>
        <v>170</v>
      </c>
    </row>
    <row r="479" spans="1:12" ht="34.5" hidden="1" customHeight="1" x14ac:dyDescent="0.25">
      <c r="A479" s="171" t="s">
        <v>178</v>
      </c>
      <c r="B479" s="17" t="s">
        <v>179</v>
      </c>
      <c r="C479" s="16"/>
      <c r="D479" s="16"/>
      <c r="E479" s="17"/>
      <c r="F479" s="18">
        <f t="shared" ref="F479:K483" si="167">F480</f>
        <v>130</v>
      </c>
      <c r="G479" s="18">
        <f t="shared" si="167"/>
        <v>0</v>
      </c>
      <c r="H479" s="18">
        <f t="shared" si="167"/>
        <v>130</v>
      </c>
      <c r="I479" s="18">
        <f t="shared" si="167"/>
        <v>0</v>
      </c>
      <c r="J479" s="18">
        <f t="shared" si="157"/>
        <v>130</v>
      </c>
      <c r="K479" s="18">
        <f t="shared" si="167"/>
        <v>0</v>
      </c>
      <c r="L479" s="18">
        <f t="shared" si="158"/>
        <v>130</v>
      </c>
    </row>
    <row r="480" spans="1:12" ht="52.8" hidden="1" x14ac:dyDescent="0.25">
      <c r="A480" s="171" t="s">
        <v>180</v>
      </c>
      <c r="B480" s="17" t="s">
        <v>181</v>
      </c>
      <c r="C480" s="16"/>
      <c r="D480" s="16"/>
      <c r="E480" s="17"/>
      <c r="F480" s="18">
        <f t="shared" si="167"/>
        <v>130</v>
      </c>
      <c r="G480" s="18">
        <f t="shared" si="167"/>
        <v>0</v>
      </c>
      <c r="H480" s="18">
        <f t="shared" si="167"/>
        <v>130</v>
      </c>
      <c r="I480" s="18">
        <f t="shared" si="167"/>
        <v>0</v>
      </c>
      <c r="J480" s="18">
        <f t="shared" si="157"/>
        <v>130</v>
      </c>
      <c r="K480" s="18">
        <f t="shared" si="167"/>
        <v>0</v>
      </c>
      <c r="L480" s="18">
        <f t="shared" si="158"/>
        <v>130</v>
      </c>
    </row>
    <row r="481" spans="1:12" ht="18" hidden="1" customHeight="1" x14ac:dyDescent="0.25">
      <c r="A481" s="171" t="s">
        <v>457</v>
      </c>
      <c r="B481" s="17" t="s">
        <v>181</v>
      </c>
      <c r="C481" s="17" t="s">
        <v>90</v>
      </c>
      <c r="D481" s="16"/>
      <c r="E481" s="17"/>
      <c r="F481" s="18">
        <f t="shared" si="167"/>
        <v>130</v>
      </c>
      <c r="G481" s="18">
        <f t="shared" si="167"/>
        <v>0</v>
      </c>
      <c r="H481" s="18">
        <f t="shared" si="167"/>
        <v>130</v>
      </c>
      <c r="I481" s="18">
        <f t="shared" si="167"/>
        <v>0</v>
      </c>
      <c r="J481" s="18">
        <f t="shared" si="157"/>
        <v>130</v>
      </c>
      <c r="K481" s="18">
        <f t="shared" si="167"/>
        <v>0</v>
      </c>
      <c r="L481" s="18">
        <f t="shared" si="158"/>
        <v>130</v>
      </c>
    </row>
    <row r="482" spans="1:12" hidden="1" x14ac:dyDescent="0.25">
      <c r="A482" s="171" t="s">
        <v>458</v>
      </c>
      <c r="B482" s="17" t="s">
        <v>181</v>
      </c>
      <c r="C482" s="17" t="s">
        <v>90</v>
      </c>
      <c r="D482" s="17" t="s">
        <v>61</v>
      </c>
      <c r="E482" s="17"/>
      <c r="F482" s="18">
        <f t="shared" si="167"/>
        <v>130</v>
      </c>
      <c r="G482" s="18">
        <f t="shared" si="167"/>
        <v>0</v>
      </c>
      <c r="H482" s="18">
        <f t="shared" si="167"/>
        <v>130</v>
      </c>
      <c r="I482" s="18">
        <f t="shared" si="167"/>
        <v>0</v>
      </c>
      <c r="J482" s="18">
        <f t="shared" si="157"/>
        <v>130</v>
      </c>
      <c r="K482" s="18">
        <f t="shared" si="167"/>
        <v>0</v>
      </c>
      <c r="L482" s="18">
        <f t="shared" si="158"/>
        <v>130</v>
      </c>
    </row>
    <row r="483" spans="1:12" ht="39.6" hidden="1" x14ac:dyDescent="0.25">
      <c r="A483" s="10" t="s">
        <v>166</v>
      </c>
      <c r="B483" s="17" t="s">
        <v>181</v>
      </c>
      <c r="C483" s="17" t="s">
        <v>90</v>
      </c>
      <c r="D483" s="17" t="s">
        <v>61</v>
      </c>
      <c r="E483" s="17" t="s">
        <v>493</v>
      </c>
      <c r="F483" s="18">
        <f t="shared" si="167"/>
        <v>130</v>
      </c>
      <c r="G483" s="18">
        <f t="shared" si="167"/>
        <v>0</v>
      </c>
      <c r="H483" s="18">
        <f t="shared" si="167"/>
        <v>130</v>
      </c>
      <c r="I483" s="18">
        <f t="shared" si="167"/>
        <v>0</v>
      </c>
      <c r="J483" s="18">
        <f t="shared" si="157"/>
        <v>130</v>
      </c>
      <c r="K483" s="18">
        <f t="shared" si="167"/>
        <v>0</v>
      </c>
      <c r="L483" s="18">
        <f t="shared" si="158"/>
        <v>130</v>
      </c>
    </row>
    <row r="484" spans="1:12" hidden="1" x14ac:dyDescent="0.25">
      <c r="A484" s="10" t="s">
        <v>174</v>
      </c>
      <c r="B484" s="17" t="s">
        <v>181</v>
      </c>
      <c r="C484" s="17" t="s">
        <v>90</v>
      </c>
      <c r="D484" s="17" t="s">
        <v>61</v>
      </c>
      <c r="E484" s="17" t="s">
        <v>494</v>
      </c>
      <c r="F484" s="18">
        <v>130</v>
      </c>
      <c r="G484" s="5"/>
      <c r="H484" s="18">
        <f t="shared" si="159"/>
        <v>130</v>
      </c>
      <c r="I484" s="18"/>
      <c r="J484" s="18">
        <f t="shared" si="157"/>
        <v>130</v>
      </c>
      <c r="K484" s="18"/>
      <c r="L484" s="18">
        <f t="shared" si="158"/>
        <v>130</v>
      </c>
    </row>
    <row r="485" spans="1:12" ht="39.6" hidden="1" x14ac:dyDescent="0.25">
      <c r="A485" s="171" t="s">
        <v>372</v>
      </c>
      <c r="B485" s="17" t="s">
        <v>373</v>
      </c>
      <c r="C485" s="16"/>
      <c r="D485" s="16"/>
      <c r="E485" s="17"/>
      <c r="F485" s="18">
        <f t="shared" ref="F485:K488" si="168">F486</f>
        <v>22.4</v>
      </c>
      <c r="G485" s="18">
        <f t="shared" si="168"/>
        <v>0</v>
      </c>
      <c r="H485" s="18">
        <f t="shared" si="168"/>
        <v>22.4</v>
      </c>
      <c r="I485" s="18">
        <f t="shared" si="168"/>
        <v>0</v>
      </c>
      <c r="J485" s="18">
        <f t="shared" si="157"/>
        <v>22.4</v>
      </c>
      <c r="K485" s="18">
        <f t="shared" si="168"/>
        <v>0</v>
      </c>
      <c r="L485" s="18">
        <f t="shared" si="158"/>
        <v>22.4</v>
      </c>
    </row>
    <row r="486" spans="1:12" ht="39.6" hidden="1" x14ac:dyDescent="0.25">
      <c r="A486" s="171" t="s">
        <v>459</v>
      </c>
      <c r="B486" s="17" t="s">
        <v>373</v>
      </c>
      <c r="C486" s="17">
        <v>14</v>
      </c>
      <c r="D486" s="16"/>
      <c r="E486" s="17"/>
      <c r="F486" s="18">
        <f t="shared" si="168"/>
        <v>22.4</v>
      </c>
      <c r="G486" s="18">
        <f t="shared" si="168"/>
        <v>0</v>
      </c>
      <c r="H486" s="18">
        <f t="shared" si="168"/>
        <v>22.4</v>
      </c>
      <c r="I486" s="18">
        <f t="shared" si="168"/>
        <v>0</v>
      </c>
      <c r="J486" s="18">
        <f t="shared" si="157"/>
        <v>22.4</v>
      </c>
      <c r="K486" s="18">
        <f t="shared" si="168"/>
        <v>0</v>
      </c>
      <c r="L486" s="18">
        <f t="shared" si="158"/>
        <v>22.4</v>
      </c>
    </row>
    <row r="487" spans="1:12" ht="26.4" hidden="1" x14ac:dyDescent="0.25">
      <c r="A487" s="10" t="s">
        <v>368</v>
      </c>
      <c r="B487" s="17" t="s">
        <v>373</v>
      </c>
      <c r="C487" s="17">
        <v>14</v>
      </c>
      <c r="D487" s="17" t="s">
        <v>78</v>
      </c>
      <c r="E487" s="17"/>
      <c r="F487" s="18">
        <f t="shared" si="168"/>
        <v>22.4</v>
      </c>
      <c r="G487" s="18">
        <f t="shared" si="168"/>
        <v>0</v>
      </c>
      <c r="H487" s="18">
        <f t="shared" si="168"/>
        <v>22.4</v>
      </c>
      <c r="I487" s="18">
        <f t="shared" si="168"/>
        <v>0</v>
      </c>
      <c r="J487" s="18">
        <f t="shared" si="157"/>
        <v>22.4</v>
      </c>
      <c r="K487" s="18">
        <f t="shared" si="168"/>
        <v>0</v>
      </c>
      <c r="L487" s="18">
        <f t="shared" si="158"/>
        <v>22.4</v>
      </c>
    </row>
    <row r="488" spans="1:12" ht="16.5" hidden="1" customHeight="1" x14ac:dyDescent="0.25">
      <c r="A488" s="171" t="s">
        <v>136</v>
      </c>
      <c r="B488" s="17" t="s">
        <v>373</v>
      </c>
      <c r="C488" s="17">
        <v>14</v>
      </c>
      <c r="D488" s="17" t="s">
        <v>78</v>
      </c>
      <c r="E488" s="17">
        <v>500</v>
      </c>
      <c r="F488" s="18">
        <f t="shared" si="168"/>
        <v>22.4</v>
      </c>
      <c r="G488" s="18">
        <f t="shared" si="168"/>
        <v>0</v>
      </c>
      <c r="H488" s="18">
        <f t="shared" si="168"/>
        <v>22.4</v>
      </c>
      <c r="I488" s="18">
        <f t="shared" si="168"/>
        <v>0</v>
      </c>
      <c r="J488" s="18">
        <f t="shared" si="157"/>
        <v>22.4</v>
      </c>
      <c r="K488" s="18">
        <f t="shared" si="168"/>
        <v>0</v>
      </c>
      <c r="L488" s="18">
        <f t="shared" si="158"/>
        <v>22.4</v>
      </c>
    </row>
    <row r="489" spans="1:12" ht="17.25" hidden="1" customHeight="1" x14ac:dyDescent="0.25">
      <c r="A489" s="171" t="s">
        <v>54</v>
      </c>
      <c r="B489" s="17" t="s">
        <v>373</v>
      </c>
      <c r="C489" s="17">
        <v>14</v>
      </c>
      <c r="D489" s="17" t="s">
        <v>78</v>
      </c>
      <c r="E489" s="17">
        <v>540</v>
      </c>
      <c r="F489" s="18">
        <v>22.4</v>
      </c>
      <c r="G489" s="5"/>
      <c r="H489" s="18">
        <f t="shared" si="159"/>
        <v>22.4</v>
      </c>
      <c r="I489" s="18"/>
      <c r="J489" s="18">
        <f t="shared" si="157"/>
        <v>22.4</v>
      </c>
      <c r="K489" s="18"/>
      <c r="L489" s="18">
        <f t="shared" si="158"/>
        <v>22.4</v>
      </c>
    </row>
    <row r="490" spans="1:12" ht="52.8" hidden="1" x14ac:dyDescent="0.25">
      <c r="A490" s="171" t="s">
        <v>374</v>
      </c>
      <c r="B490" s="17" t="s">
        <v>375</v>
      </c>
      <c r="C490" s="16"/>
      <c r="D490" s="16"/>
      <c r="E490" s="17"/>
      <c r="F490" s="18">
        <f t="shared" ref="F490:K493" si="169">F491</f>
        <v>17.600000000000001</v>
      </c>
      <c r="G490" s="18">
        <f t="shared" si="169"/>
        <v>0</v>
      </c>
      <c r="H490" s="18">
        <f t="shared" si="169"/>
        <v>17.600000000000001</v>
      </c>
      <c r="I490" s="18">
        <f t="shared" si="169"/>
        <v>0</v>
      </c>
      <c r="J490" s="18">
        <f t="shared" si="157"/>
        <v>17.600000000000001</v>
      </c>
      <c r="K490" s="18">
        <f t="shared" si="169"/>
        <v>0</v>
      </c>
      <c r="L490" s="18">
        <f t="shared" si="158"/>
        <v>17.600000000000001</v>
      </c>
    </row>
    <row r="491" spans="1:12" ht="46.5" hidden="1" customHeight="1" x14ac:dyDescent="0.25">
      <c r="A491" s="171" t="s">
        <v>461</v>
      </c>
      <c r="B491" s="17" t="s">
        <v>375</v>
      </c>
      <c r="C491" s="17">
        <v>14</v>
      </c>
      <c r="D491" s="16"/>
      <c r="E491" s="17"/>
      <c r="F491" s="18">
        <f t="shared" si="169"/>
        <v>17.600000000000001</v>
      </c>
      <c r="G491" s="18">
        <f t="shared" si="169"/>
        <v>0</v>
      </c>
      <c r="H491" s="18">
        <f t="shared" si="169"/>
        <v>17.600000000000001</v>
      </c>
      <c r="I491" s="18">
        <f t="shared" si="169"/>
        <v>0</v>
      </c>
      <c r="J491" s="18">
        <f t="shared" si="157"/>
        <v>17.600000000000001</v>
      </c>
      <c r="K491" s="18">
        <f t="shared" si="169"/>
        <v>0</v>
      </c>
      <c r="L491" s="18">
        <f t="shared" si="158"/>
        <v>17.600000000000001</v>
      </c>
    </row>
    <row r="492" spans="1:12" ht="26.4" hidden="1" x14ac:dyDescent="0.25">
      <c r="A492" s="171" t="s">
        <v>460</v>
      </c>
      <c r="B492" s="17" t="s">
        <v>375</v>
      </c>
      <c r="C492" s="17">
        <v>14</v>
      </c>
      <c r="D492" s="17" t="s">
        <v>78</v>
      </c>
      <c r="E492" s="17"/>
      <c r="F492" s="18">
        <f t="shared" si="169"/>
        <v>17.600000000000001</v>
      </c>
      <c r="G492" s="18">
        <f t="shared" si="169"/>
        <v>0</v>
      </c>
      <c r="H492" s="18">
        <f t="shared" si="169"/>
        <v>17.600000000000001</v>
      </c>
      <c r="I492" s="18">
        <f t="shared" si="169"/>
        <v>0</v>
      </c>
      <c r="J492" s="18">
        <f t="shared" si="157"/>
        <v>17.600000000000001</v>
      </c>
      <c r="K492" s="18">
        <f t="shared" si="169"/>
        <v>0</v>
      </c>
      <c r="L492" s="18">
        <f t="shared" si="158"/>
        <v>17.600000000000001</v>
      </c>
    </row>
    <row r="493" spans="1:12" ht="16.5" hidden="1" customHeight="1" x14ac:dyDescent="0.25">
      <c r="A493" s="171" t="s">
        <v>136</v>
      </c>
      <c r="B493" s="17" t="s">
        <v>375</v>
      </c>
      <c r="C493" s="17">
        <v>14</v>
      </c>
      <c r="D493" s="17" t="s">
        <v>78</v>
      </c>
      <c r="E493" s="17">
        <v>500</v>
      </c>
      <c r="F493" s="18">
        <f t="shared" si="169"/>
        <v>17.600000000000001</v>
      </c>
      <c r="G493" s="18">
        <f t="shared" si="169"/>
        <v>0</v>
      </c>
      <c r="H493" s="18">
        <f t="shared" si="169"/>
        <v>17.600000000000001</v>
      </c>
      <c r="I493" s="18">
        <f t="shared" si="169"/>
        <v>0</v>
      </c>
      <c r="J493" s="18">
        <f t="shared" si="157"/>
        <v>17.600000000000001</v>
      </c>
      <c r="K493" s="18">
        <f t="shared" si="169"/>
        <v>0</v>
      </c>
      <c r="L493" s="18">
        <f t="shared" si="158"/>
        <v>17.600000000000001</v>
      </c>
    </row>
    <row r="494" spans="1:12" ht="16.5" hidden="1" customHeight="1" x14ac:dyDescent="0.25">
      <c r="A494" s="171" t="s">
        <v>54</v>
      </c>
      <c r="B494" s="17" t="s">
        <v>375</v>
      </c>
      <c r="C494" s="17">
        <v>14</v>
      </c>
      <c r="D494" s="17" t="s">
        <v>78</v>
      </c>
      <c r="E494" s="17">
        <v>540</v>
      </c>
      <c r="F494" s="18">
        <v>17.600000000000001</v>
      </c>
      <c r="G494" s="5"/>
      <c r="H494" s="18">
        <f t="shared" si="159"/>
        <v>17.600000000000001</v>
      </c>
      <c r="I494" s="18"/>
      <c r="J494" s="18">
        <f t="shared" si="157"/>
        <v>17.600000000000001</v>
      </c>
      <c r="K494" s="18"/>
      <c r="L494" s="18">
        <f t="shared" si="158"/>
        <v>17.600000000000001</v>
      </c>
    </row>
    <row r="495" spans="1:12" ht="28.5" hidden="1" customHeight="1" x14ac:dyDescent="0.25">
      <c r="A495" s="42" t="s">
        <v>703</v>
      </c>
      <c r="B495" s="32" t="s">
        <v>490</v>
      </c>
      <c r="C495" s="16"/>
      <c r="D495" s="16"/>
      <c r="E495" s="17"/>
      <c r="F495" s="22">
        <f t="shared" ref="F495:K500" si="170">F496</f>
        <v>1224</v>
      </c>
      <c r="G495" s="22">
        <f t="shared" si="170"/>
        <v>0</v>
      </c>
      <c r="H495" s="22">
        <f t="shared" si="170"/>
        <v>1224</v>
      </c>
      <c r="I495" s="22">
        <f t="shared" si="170"/>
        <v>0</v>
      </c>
      <c r="J495" s="22">
        <f t="shared" si="157"/>
        <v>1224</v>
      </c>
      <c r="K495" s="22">
        <f t="shared" si="170"/>
        <v>0</v>
      </c>
      <c r="L495" s="22">
        <f t="shared" si="158"/>
        <v>1224</v>
      </c>
    </row>
    <row r="496" spans="1:12" ht="66" hidden="1" x14ac:dyDescent="0.25">
      <c r="A496" s="171" t="s">
        <v>491</v>
      </c>
      <c r="B496" s="17" t="s">
        <v>492</v>
      </c>
      <c r="C496" s="16"/>
      <c r="D496" s="16"/>
      <c r="E496" s="17"/>
      <c r="F496" s="18">
        <f>F497</f>
        <v>1224</v>
      </c>
      <c r="G496" s="18">
        <f t="shared" si="170"/>
        <v>0</v>
      </c>
      <c r="H496" s="18">
        <f t="shared" si="170"/>
        <v>1224</v>
      </c>
      <c r="I496" s="18">
        <f>I497</f>
        <v>0</v>
      </c>
      <c r="J496" s="18">
        <f t="shared" si="157"/>
        <v>1224</v>
      </c>
      <c r="K496" s="18">
        <f>K497</f>
        <v>0</v>
      </c>
      <c r="L496" s="18">
        <f t="shared" si="158"/>
        <v>1224</v>
      </c>
    </row>
    <row r="497" spans="1:12" ht="49.95" hidden="1" customHeight="1" x14ac:dyDescent="0.25">
      <c r="A497" s="10" t="s">
        <v>704</v>
      </c>
      <c r="B497" s="17" t="s">
        <v>576</v>
      </c>
      <c r="C497" s="16"/>
      <c r="D497" s="16"/>
      <c r="E497" s="17"/>
      <c r="F497" s="18">
        <f>F498+F502</f>
        <v>1224</v>
      </c>
      <c r="G497" s="18">
        <f t="shared" ref="G497:H497" si="171">G498+G502</f>
        <v>0</v>
      </c>
      <c r="H497" s="18">
        <f t="shared" si="171"/>
        <v>1224</v>
      </c>
      <c r="I497" s="18">
        <f>I498+I502</f>
        <v>0</v>
      </c>
      <c r="J497" s="18">
        <f t="shared" si="157"/>
        <v>1224</v>
      </c>
      <c r="K497" s="18">
        <f>K498+K502</f>
        <v>0</v>
      </c>
      <c r="L497" s="18">
        <f t="shared" si="158"/>
        <v>1224</v>
      </c>
    </row>
    <row r="498" spans="1:12" ht="20.25" hidden="1" customHeight="1" x14ac:dyDescent="0.25">
      <c r="A498" s="171" t="s">
        <v>60</v>
      </c>
      <c r="B498" s="17" t="s">
        <v>576</v>
      </c>
      <c r="C498" s="17" t="s">
        <v>61</v>
      </c>
      <c r="D498" s="16"/>
      <c r="E498" s="17"/>
      <c r="F498" s="18">
        <f t="shared" si="170"/>
        <v>50</v>
      </c>
      <c r="G498" s="18">
        <f t="shared" si="170"/>
        <v>0</v>
      </c>
      <c r="H498" s="18">
        <f t="shared" si="170"/>
        <v>50</v>
      </c>
      <c r="I498" s="18">
        <f t="shared" si="170"/>
        <v>0</v>
      </c>
      <c r="J498" s="18">
        <f t="shared" si="157"/>
        <v>50</v>
      </c>
      <c r="K498" s="18">
        <f t="shared" si="170"/>
        <v>0</v>
      </c>
      <c r="L498" s="18">
        <f t="shared" si="158"/>
        <v>50</v>
      </c>
    </row>
    <row r="499" spans="1:12" ht="17.25" hidden="1" customHeight="1" x14ac:dyDescent="0.25">
      <c r="A499" s="171" t="s">
        <v>118</v>
      </c>
      <c r="B499" s="17" t="s">
        <v>576</v>
      </c>
      <c r="C499" s="17" t="s">
        <v>61</v>
      </c>
      <c r="D499" s="17" t="s">
        <v>132</v>
      </c>
      <c r="E499" s="17"/>
      <c r="F499" s="18">
        <f t="shared" si="170"/>
        <v>50</v>
      </c>
      <c r="G499" s="18">
        <f t="shared" si="170"/>
        <v>0</v>
      </c>
      <c r="H499" s="18">
        <f t="shared" si="170"/>
        <v>50</v>
      </c>
      <c r="I499" s="18">
        <f t="shared" si="170"/>
        <v>0</v>
      </c>
      <c r="J499" s="18">
        <f t="shared" si="157"/>
        <v>50</v>
      </c>
      <c r="K499" s="18">
        <f t="shared" si="170"/>
        <v>0</v>
      </c>
      <c r="L499" s="18">
        <f t="shared" si="158"/>
        <v>50</v>
      </c>
    </row>
    <row r="500" spans="1:12" ht="26.4" hidden="1" x14ac:dyDescent="0.25">
      <c r="A500" s="10" t="s">
        <v>85</v>
      </c>
      <c r="B500" s="17" t="s">
        <v>576</v>
      </c>
      <c r="C500" s="17" t="s">
        <v>61</v>
      </c>
      <c r="D500" s="17" t="s">
        <v>132</v>
      </c>
      <c r="E500" s="17" t="s">
        <v>480</v>
      </c>
      <c r="F500" s="18">
        <f t="shared" si="170"/>
        <v>50</v>
      </c>
      <c r="G500" s="18">
        <f t="shared" si="170"/>
        <v>0</v>
      </c>
      <c r="H500" s="18">
        <f t="shared" si="170"/>
        <v>50</v>
      </c>
      <c r="I500" s="18">
        <f t="shared" si="170"/>
        <v>0</v>
      </c>
      <c r="J500" s="18">
        <f t="shared" si="157"/>
        <v>50</v>
      </c>
      <c r="K500" s="18">
        <f t="shared" si="170"/>
        <v>0</v>
      </c>
      <c r="L500" s="18">
        <f t="shared" si="158"/>
        <v>50</v>
      </c>
    </row>
    <row r="501" spans="1:12" ht="39.6" hidden="1" x14ac:dyDescent="0.25">
      <c r="A501" s="10" t="s">
        <v>86</v>
      </c>
      <c r="B501" s="17" t="s">
        <v>576</v>
      </c>
      <c r="C501" s="17" t="s">
        <v>61</v>
      </c>
      <c r="D501" s="17" t="s">
        <v>132</v>
      </c>
      <c r="E501" s="17" t="s">
        <v>476</v>
      </c>
      <c r="F501" s="18">
        <v>50</v>
      </c>
      <c r="G501" s="5"/>
      <c r="H501" s="18">
        <f t="shared" si="159"/>
        <v>50</v>
      </c>
      <c r="I501" s="18"/>
      <c r="J501" s="18">
        <f t="shared" si="157"/>
        <v>50</v>
      </c>
      <c r="K501" s="18"/>
      <c r="L501" s="18">
        <f t="shared" si="158"/>
        <v>50</v>
      </c>
    </row>
    <row r="502" spans="1:12" ht="16.5" hidden="1" customHeight="1" x14ac:dyDescent="0.25">
      <c r="A502" s="171" t="s">
        <v>220</v>
      </c>
      <c r="B502" s="17" t="s">
        <v>576</v>
      </c>
      <c r="C502" s="17" t="s">
        <v>108</v>
      </c>
      <c r="D502" s="16"/>
      <c r="E502" s="17"/>
      <c r="F502" s="18">
        <f>F503+F506</f>
        <v>1174</v>
      </c>
      <c r="G502" s="18">
        <f t="shared" ref="G502:H502" si="172">G503+G506</f>
        <v>0</v>
      </c>
      <c r="H502" s="18">
        <f t="shared" si="172"/>
        <v>1174</v>
      </c>
      <c r="I502" s="18">
        <f>I503+I506</f>
        <v>0</v>
      </c>
      <c r="J502" s="18">
        <f t="shared" si="157"/>
        <v>1174</v>
      </c>
      <c r="K502" s="18">
        <f>K503+K506</f>
        <v>0</v>
      </c>
      <c r="L502" s="18">
        <f t="shared" si="158"/>
        <v>1174</v>
      </c>
    </row>
    <row r="503" spans="1:12" ht="17.25" hidden="1" customHeight="1" x14ac:dyDescent="0.25">
      <c r="A503" s="171" t="s">
        <v>221</v>
      </c>
      <c r="B503" s="17" t="s">
        <v>576</v>
      </c>
      <c r="C503" s="17" t="s">
        <v>108</v>
      </c>
      <c r="D503" s="17" t="s">
        <v>61</v>
      </c>
      <c r="E503" s="17"/>
      <c r="F503" s="18">
        <f>F505</f>
        <v>627</v>
      </c>
      <c r="G503" s="18">
        <f t="shared" ref="G503:H503" si="173">G505</f>
        <v>0</v>
      </c>
      <c r="H503" s="18">
        <f t="shared" si="173"/>
        <v>627</v>
      </c>
      <c r="I503" s="18">
        <f>I505</f>
        <v>0</v>
      </c>
      <c r="J503" s="18">
        <f t="shared" si="157"/>
        <v>627</v>
      </c>
      <c r="K503" s="18">
        <f>K505</f>
        <v>0</v>
      </c>
      <c r="L503" s="18">
        <f t="shared" si="158"/>
        <v>627</v>
      </c>
    </row>
    <row r="504" spans="1:12" ht="39.6" hidden="1" x14ac:dyDescent="0.25">
      <c r="A504" s="171" t="s">
        <v>166</v>
      </c>
      <c r="B504" s="17" t="s">
        <v>576</v>
      </c>
      <c r="C504" s="17" t="s">
        <v>108</v>
      </c>
      <c r="D504" s="17" t="s">
        <v>61</v>
      </c>
      <c r="E504" s="17">
        <v>600</v>
      </c>
      <c r="F504" s="18">
        <f>F505</f>
        <v>627</v>
      </c>
      <c r="G504" s="18">
        <f t="shared" ref="G504:H504" si="174">G505</f>
        <v>0</v>
      </c>
      <c r="H504" s="18">
        <f t="shared" si="174"/>
        <v>627</v>
      </c>
      <c r="I504" s="18">
        <f>I505</f>
        <v>0</v>
      </c>
      <c r="J504" s="18">
        <f t="shared" si="157"/>
        <v>627</v>
      </c>
      <c r="K504" s="18">
        <f>K505</f>
        <v>0</v>
      </c>
      <c r="L504" s="18">
        <f t="shared" si="158"/>
        <v>627</v>
      </c>
    </row>
    <row r="505" spans="1:12" ht="19.5" hidden="1" customHeight="1" x14ac:dyDescent="0.25">
      <c r="A505" s="171" t="s">
        <v>585</v>
      </c>
      <c r="B505" s="17" t="s">
        <v>576</v>
      </c>
      <c r="C505" s="17" t="s">
        <v>108</v>
      </c>
      <c r="D505" s="17" t="s">
        <v>61</v>
      </c>
      <c r="E505" s="17">
        <v>610</v>
      </c>
      <c r="F505" s="18">
        <v>627</v>
      </c>
      <c r="G505" s="5"/>
      <c r="H505" s="18">
        <f t="shared" si="159"/>
        <v>627</v>
      </c>
      <c r="I505" s="18"/>
      <c r="J505" s="18">
        <f t="shared" si="157"/>
        <v>627</v>
      </c>
      <c r="K505" s="18"/>
      <c r="L505" s="18">
        <f t="shared" si="158"/>
        <v>627</v>
      </c>
    </row>
    <row r="506" spans="1:12" ht="17.25" hidden="1" customHeight="1" x14ac:dyDescent="0.25">
      <c r="A506" s="171" t="s">
        <v>244</v>
      </c>
      <c r="B506" s="17" t="s">
        <v>576</v>
      </c>
      <c r="C506" s="17" t="s">
        <v>108</v>
      </c>
      <c r="D506" s="17" t="s">
        <v>66</v>
      </c>
      <c r="E506" s="17"/>
      <c r="F506" s="18">
        <f>F507</f>
        <v>547</v>
      </c>
      <c r="G506" s="18">
        <f t="shared" ref="G506:H507" si="175">G507</f>
        <v>0</v>
      </c>
      <c r="H506" s="18">
        <f t="shared" si="175"/>
        <v>547</v>
      </c>
      <c r="I506" s="18">
        <f>I507</f>
        <v>0</v>
      </c>
      <c r="J506" s="18">
        <f t="shared" si="157"/>
        <v>547</v>
      </c>
      <c r="K506" s="18">
        <f>K507</f>
        <v>0</v>
      </c>
      <c r="L506" s="18">
        <f t="shared" si="158"/>
        <v>547</v>
      </c>
    </row>
    <row r="507" spans="1:12" ht="39.6" hidden="1" x14ac:dyDescent="0.25">
      <c r="A507" s="171" t="s">
        <v>166</v>
      </c>
      <c r="B507" s="17" t="s">
        <v>576</v>
      </c>
      <c r="C507" s="17" t="s">
        <v>108</v>
      </c>
      <c r="D507" s="17" t="s">
        <v>66</v>
      </c>
      <c r="E507" s="17">
        <v>600</v>
      </c>
      <c r="F507" s="18">
        <f>F508</f>
        <v>547</v>
      </c>
      <c r="G507" s="18">
        <f t="shared" si="175"/>
        <v>0</v>
      </c>
      <c r="H507" s="18">
        <f t="shared" si="175"/>
        <v>547</v>
      </c>
      <c r="I507" s="18">
        <f>I508</f>
        <v>0</v>
      </c>
      <c r="J507" s="18">
        <f t="shared" si="157"/>
        <v>547</v>
      </c>
      <c r="K507" s="18">
        <f>K508</f>
        <v>0</v>
      </c>
      <c r="L507" s="18">
        <f t="shared" si="158"/>
        <v>547</v>
      </c>
    </row>
    <row r="508" spans="1:12" ht="15.75" hidden="1" customHeight="1" x14ac:dyDescent="0.25">
      <c r="A508" s="171" t="s">
        <v>585</v>
      </c>
      <c r="B508" s="17" t="s">
        <v>576</v>
      </c>
      <c r="C508" s="17" t="s">
        <v>108</v>
      </c>
      <c r="D508" s="17" t="s">
        <v>66</v>
      </c>
      <c r="E508" s="17">
        <v>610</v>
      </c>
      <c r="F508" s="18">
        <v>547</v>
      </c>
      <c r="G508" s="5"/>
      <c r="H508" s="18">
        <f t="shared" si="159"/>
        <v>547</v>
      </c>
      <c r="I508" s="18"/>
      <c r="J508" s="18">
        <f t="shared" si="157"/>
        <v>547</v>
      </c>
      <c r="K508" s="18"/>
      <c r="L508" s="18">
        <f t="shared" si="158"/>
        <v>547</v>
      </c>
    </row>
    <row r="509" spans="1:12" ht="92.25" hidden="1" customHeight="1" x14ac:dyDescent="0.25">
      <c r="A509" s="11" t="s">
        <v>717</v>
      </c>
      <c r="B509" s="32" t="s">
        <v>530</v>
      </c>
      <c r="C509" s="32"/>
      <c r="D509" s="32"/>
      <c r="E509" s="32"/>
      <c r="F509" s="22">
        <f t="shared" ref="F509:K514" si="176">F510</f>
        <v>3832</v>
      </c>
      <c r="G509" s="22">
        <f t="shared" si="176"/>
        <v>0</v>
      </c>
      <c r="H509" s="22">
        <f t="shared" si="176"/>
        <v>3832</v>
      </c>
      <c r="I509" s="22">
        <f t="shared" si="176"/>
        <v>900</v>
      </c>
      <c r="J509" s="22">
        <f t="shared" si="157"/>
        <v>4732</v>
      </c>
      <c r="K509" s="22">
        <f t="shared" si="176"/>
        <v>0</v>
      </c>
      <c r="L509" s="22">
        <f t="shared" si="158"/>
        <v>4732</v>
      </c>
    </row>
    <row r="510" spans="1:12" ht="52.8" hidden="1" x14ac:dyDescent="0.25">
      <c r="A510" s="10" t="s">
        <v>725</v>
      </c>
      <c r="B510" s="17" t="s">
        <v>531</v>
      </c>
      <c r="C510" s="17"/>
      <c r="D510" s="17"/>
      <c r="E510" s="17"/>
      <c r="F510" s="18">
        <f t="shared" si="176"/>
        <v>3832</v>
      </c>
      <c r="G510" s="18">
        <f t="shared" si="176"/>
        <v>0</v>
      </c>
      <c r="H510" s="18">
        <f t="shared" si="176"/>
        <v>3832</v>
      </c>
      <c r="I510" s="18">
        <f t="shared" si="176"/>
        <v>900</v>
      </c>
      <c r="J510" s="18">
        <f t="shared" si="157"/>
        <v>4732</v>
      </c>
      <c r="K510" s="18">
        <f t="shared" si="176"/>
        <v>0</v>
      </c>
      <c r="L510" s="18">
        <f t="shared" si="158"/>
        <v>4732</v>
      </c>
    </row>
    <row r="511" spans="1:12" ht="39.6" hidden="1" x14ac:dyDescent="0.25">
      <c r="A511" s="10" t="s">
        <v>532</v>
      </c>
      <c r="B511" s="17" t="s">
        <v>533</v>
      </c>
      <c r="C511" s="17"/>
      <c r="D511" s="17"/>
      <c r="E511" s="17"/>
      <c r="F511" s="18">
        <f t="shared" si="176"/>
        <v>3832</v>
      </c>
      <c r="G511" s="18">
        <f t="shared" si="176"/>
        <v>0</v>
      </c>
      <c r="H511" s="18">
        <f t="shared" si="176"/>
        <v>3832</v>
      </c>
      <c r="I511" s="18">
        <f t="shared" si="176"/>
        <v>900</v>
      </c>
      <c r="J511" s="18">
        <f t="shared" si="157"/>
        <v>4732</v>
      </c>
      <c r="K511" s="18">
        <f t="shared" si="176"/>
        <v>0</v>
      </c>
      <c r="L511" s="18">
        <f t="shared" si="158"/>
        <v>4732</v>
      </c>
    </row>
    <row r="512" spans="1:12" ht="15.75" hidden="1" customHeight="1" x14ac:dyDescent="0.25">
      <c r="A512" s="10" t="s">
        <v>60</v>
      </c>
      <c r="B512" s="17" t="s">
        <v>533</v>
      </c>
      <c r="C512" s="17" t="s">
        <v>61</v>
      </c>
      <c r="D512" s="17"/>
      <c r="E512" s="17"/>
      <c r="F512" s="18">
        <f t="shared" si="176"/>
        <v>3832</v>
      </c>
      <c r="G512" s="18">
        <f t="shared" si="176"/>
        <v>0</v>
      </c>
      <c r="H512" s="18">
        <f t="shared" si="176"/>
        <v>3832</v>
      </c>
      <c r="I512" s="18">
        <f t="shared" si="176"/>
        <v>900</v>
      </c>
      <c r="J512" s="18">
        <f t="shared" si="157"/>
        <v>4732</v>
      </c>
      <c r="K512" s="18">
        <f t="shared" si="176"/>
        <v>0</v>
      </c>
      <c r="L512" s="18">
        <f t="shared" si="158"/>
        <v>4732</v>
      </c>
    </row>
    <row r="513" spans="1:12" ht="18.75" hidden="1" customHeight="1" x14ac:dyDescent="0.25">
      <c r="A513" s="10" t="s">
        <v>118</v>
      </c>
      <c r="B513" s="17" t="s">
        <v>533</v>
      </c>
      <c r="C513" s="17" t="s">
        <v>61</v>
      </c>
      <c r="D513" s="17" t="s">
        <v>132</v>
      </c>
      <c r="E513" s="17"/>
      <c r="F513" s="18">
        <f>F514+F516</f>
        <v>3832</v>
      </c>
      <c r="G513" s="18">
        <f t="shared" ref="G513:H513" si="177">G514+G516</f>
        <v>0</v>
      </c>
      <c r="H513" s="18">
        <f t="shared" si="177"/>
        <v>3832</v>
      </c>
      <c r="I513" s="18">
        <f>I514+I516</f>
        <v>900</v>
      </c>
      <c r="J513" s="18">
        <f t="shared" si="157"/>
        <v>4732</v>
      </c>
      <c r="K513" s="18">
        <f>K514+K516</f>
        <v>0</v>
      </c>
      <c r="L513" s="18">
        <f t="shared" si="158"/>
        <v>4732</v>
      </c>
    </row>
    <row r="514" spans="1:12" ht="26.4" x14ac:dyDescent="0.25">
      <c r="A514" s="10" t="s">
        <v>85</v>
      </c>
      <c r="B514" s="17" t="s">
        <v>533</v>
      </c>
      <c r="C514" s="17" t="s">
        <v>61</v>
      </c>
      <c r="D514" s="17" t="s">
        <v>132</v>
      </c>
      <c r="E514" s="17" t="s">
        <v>480</v>
      </c>
      <c r="F514" s="18">
        <f t="shared" si="176"/>
        <v>1232</v>
      </c>
      <c r="G514" s="18">
        <f t="shared" si="176"/>
        <v>0</v>
      </c>
      <c r="H514" s="18">
        <f t="shared" si="176"/>
        <v>1232</v>
      </c>
      <c r="I514" s="18">
        <f t="shared" si="176"/>
        <v>900</v>
      </c>
      <c r="J514" s="18">
        <f t="shared" si="157"/>
        <v>2132</v>
      </c>
      <c r="K514" s="18">
        <f t="shared" si="176"/>
        <v>-700</v>
      </c>
      <c r="L514" s="18">
        <f t="shared" si="158"/>
        <v>1432</v>
      </c>
    </row>
    <row r="515" spans="1:12" ht="39.6" x14ac:dyDescent="0.25">
      <c r="A515" s="10" t="s">
        <v>86</v>
      </c>
      <c r="B515" s="17" t="s">
        <v>533</v>
      </c>
      <c r="C515" s="17" t="s">
        <v>61</v>
      </c>
      <c r="D515" s="17" t="s">
        <v>132</v>
      </c>
      <c r="E515" s="17" t="s">
        <v>476</v>
      </c>
      <c r="F515" s="18">
        <v>1232</v>
      </c>
      <c r="G515" s="5"/>
      <c r="H515" s="18">
        <f t="shared" si="159"/>
        <v>1232</v>
      </c>
      <c r="I515" s="18">
        <v>900</v>
      </c>
      <c r="J515" s="18">
        <f t="shared" si="157"/>
        <v>2132</v>
      </c>
      <c r="K515" s="18">
        <v>-700</v>
      </c>
      <c r="L515" s="18">
        <f t="shared" si="158"/>
        <v>1432</v>
      </c>
    </row>
    <row r="516" spans="1:12" ht="39.6" x14ac:dyDescent="0.25">
      <c r="A516" s="10" t="s">
        <v>166</v>
      </c>
      <c r="B516" s="17" t="s">
        <v>533</v>
      </c>
      <c r="C516" s="17" t="s">
        <v>61</v>
      </c>
      <c r="D516" s="17" t="s">
        <v>132</v>
      </c>
      <c r="E516" s="17" t="s">
        <v>493</v>
      </c>
      <c r="F516" s="18">
        <f>F517</f>
        <v>2600</v>
      </c>
      <c r="G516" s="18">
        <f t="shared" ref="G516:H516" si="178">G517</f>
        <v>0</v>
      </c>
      <c r="H516" s="18">
        <f t="shared" si="178"/>
        <v>2600</v>
      </c>
      <c r="I516" s="18">
        <f>I517</f>
        <v>0</v>
      </c>
      <c r="J516" s="18">
        <f t="shared" si="157"/>
        <v>2600</v>
      </c>
      <c r="K516" s="18">
        <f>K517</f>
        <v>700</v>
      </c>
      <c r="L516" s="18">
        <f t="shared" si="158"/>
        <v>3300</v>
      </c>
    </row>
    <row r="517" spans="1:12" ht="17.25" customHeight="1" x14ac:dyDescent="0.25">
      <c r="A517" s="10" t="s">
        <v>174</v>
      </c>
      <c r="B517" s="17" t="s">
        <v>533</v>
      </c>
      <c r="C517" s="17" t="s">
        <v>61</v>
      </c>
      <c r="D517" s="17" t="s">
        <v>132</v>
      </c>
      <c r="E517" s="17" t="s">
        <v>494</v>
      </c>
      <c r="F517" s="18">
        <v>2600</v>
      </c>
      <c r="G517" s="5"/>
      <c r="H517" s="18">
        <f t="shared" si="159"/>
        <v>2600</v>
      </c>
      <c r="I517" s="18"/>
      <c r="J517" s="18">
        <f t="shared" si="157"/>
        <v>2600</v>
      </c>
      <c r="K517" s="18">
        <v>700</v>
      </c>
      <c r="L517" s="18">
        <f t="shared" si="158"/>
        <v>3300</v>
      </c>
    </row>
    <row r="518" spans="1:12" ht="41.25" hidden="1" customHeight="1" x14ac:dyDescent="0.25">
      <c r="A518" s="11" t="s">
        <v>718</v>
      </c>
      <c r="B518" s="32" t="s">
        <v>536</v>
      </c>
      <c r="C518" s="32"/>
      <c r="D518" s="32"/>
      <c r="E518" s="32"/>
      <c r="F518" s="22">
        <f t="shared" ref="F518:K523" si="179">F519</f>
        <v>20</v>
      </c>
      <c r="G518" s="22">
        <f t="shared" si="179"/>
        <v>0</v>
      </c>
      <c r="H518" s="22">
        <f t="shared" si="179"/>
        <v>20</v>
      </c>
      <c r="I518" s="22">
        <f t="shared" si="179"/>
        <v>0</v>
      </c>
      <c r="J518" s="22">
        <f t="shared" si="157"/>
        <v>20</v>
      </c>
      <c r="K518" s="22">
        <f t="shared" si="179"/>
        <v>0</v>
      </c>
      <c r="L518" s="22">
        <f t="shared" si="158"/>
        <v>20</v>
      </c>
    </row>
    <row r="519" spans="1:12" ht="93.75" hidden="1" customHeight="1" x14ac:dyDescent="0.25">
      <c r="A519" s="10" t="s">
        <v>537</v>
      </c>
      <c r="B519" s="17" t="s">
        <v>538</v>
      </c>
      <c r="C519" s="17"/>
      <c r="D519" s="17"/>
      <c r="E519" s="17"/>
      <c r="F519" s="18">
        <f t="shared" si="179"/>
        <v>20</v>
      </c>
      <c r="G519" s="18">
        <f t="shared" si="179"/>
        <v>0</v>
      </c>
      <c r="H519" s="18">
        <f t="shared" si="179"/>
        <v>20</v>
      </c>
      <c r="I519" s="18">
        <f t="shared" si="179"/>
        <v>0</v>
      </c>
      <c r="J519" s="18">
        <f t="shared" si="157"/>
        <v>20</v>
      </c>
      <c r="K519" s="18">
        <f t="shared" si="179"/>
        <v>0</v>
      </c>
      <c r="L519" s="18">
        <f t="shared" si="158"/>
        <v>20</v>
      </c>
    </row>
    <row r="520" spans="1:12" ht="52.8" hidden="1" x14ac:dyDescent="0.25">
      <c r="A520" s="10" t="s">
        <v>539</v>
      </c>
      <c r="B520" s="6" t="s">
        <v>540</v>
      </c>
      <c r="C520" s="17"/>
      <c r="D520" s="17"/>
      <c r="E520" s="17"/>
      <c r="F520" s="18">
        <f t="shared" si="179"/>
        <v>20</v>
      </c>
      <c r="G520" s="18">
        <f t="shared" si="179"/>
        <v>0</v>
      </c>
      <c r="H520" s="18">
        <f t="shared" si="179"/>
        <v>20</v>
      </c>
      <c r="I520" s="18">
        <f t="shared" si="179"/>
        <v>0</v>
      </c>
      <c r="J520" s="18">
        <f t="shared" si="157"/>
        <v>20</v>
      </c>
      <c r="K520" s="18">
        <f t="shared" si="179"/>
        <v>0</v>
      </c>
      <c r="L520" s="18">
        <f t="shared" si="158"/>
        <v>20</v>
      </c>
    </row>
    <row r="521" spans="1:12" ht="26.4" hidden="1" x14ac:dyDescent="0.25">
      <c r="A521" s="10" t="s">
        <v>138</v>
      </c>
      <c r="B521" s="6" t="s">
        <v>540</v>
      </c>
      <c r="C521" s="17" t="s">
        <v>78</v>
      </c>
      <c r="D521" s="17"/>
      <c r="E521" s="17"/>
      <c r="F521" s="18">
        <f t="shared" si="179"/>
        <v>20</v>
      </c>
      <c r="G521" s="18">
        <f t="shared" si="179"/>
        <v>0</v>
      </c>
      <c r="H521" s="18">
        <f t="shared" si="179"/>
        <v>20</v>
      </c>
      <c r="I521" s="18">
        <f t="shared" si="179"/>
        <v>0</v>
      </c>
      <c r="J521" s="18">
        <f t="shared" si="157"/>
        <v>20</v>
      </c>
      <c r="K521" s="18">
        <f t="shared" si="179"/>
        <v>0</v>
      </c>
      <c r="L521" s="18">
        <f t="shared" si="158"/>
        <v>20</v>
      </c>
    </row>
    <row r="522" spans="1:12" ht="39.6" hidden="1" x14ac:dyDescent="0.25">
      <c r="A522" s="10" t="s">
        <v>157</v>
      </c>
      <c r="B522" s="6" t="s">
        <v>540</v>
      </c>
      <c r="C522" s="17" t="s">
        <v>78</v>
      </c>
      <c r="D522" s="17" t="s">
        <v>158</v>
      </c>
      <c r="E522" s="17"/>
      <c r="F522" s="18">
        <f t="shared" si="179"/>
        <v>20</v>
      </c>
      <c r="G522" s="18">
        <f t="shared" si="179"/>
        <v>0</v>
      </c>
      <c r="H522" s="18">
        <f t="shared" si="179"/>
        <v>20</v>
      </c>
      <c r="I522" s="18">
        <f t="shared" si="179"/>
        <v>0</v>
      </c>
      <c r="J522" s="18">
        <f t="shared" si="157"/>
        <v>20</v>
      </c>
      <c r="K522" s="18">
        <f t="shared" si="179"/>
        <v>0</v>
      </c>
      <c r="L522" s="18">
        <f t="shared" si="158"/>
        <v>20</v>
      </c>
    </row>
    <row r="523" spans="1:12" ht="26.4" hidden="1" x14ac:dyDescent="0.25">
      <c r="A523" s="10" t="s">
        <v>85</v>
      </c>
      <c r="B523" s="6" t="s">
        <v>540</v>
      </c>
      <c r="C523" s="17" t="s">
        <v>78</v>
      </c>
      <c r="D523" s="17" t="s">
        <v>158</v>
      </c>
      <c r="E523" s="17" t="s">
        <v>480</v>
      </c>
      <c r="F523" s="18">
        <f t="shared" si="179"/>
        <v>20</v>
      </c>
      <c r="G523" s="18">
        <f t="shared" si="179"/>
        <v>0</v>
      </c>
      <c r="H523" s="18">
        <f t="shared" si="179"/>
        <v>20</v>
      </c>
      <c r="I523" s="18">
        <f t="shared" si="179"/>
        <v>0</v>
      </c>
      <c r="J523" s="18">
        <f t="shared" ref="J523:J598" si="180">H523+I523</f>
        <v>20</v>
      </c>
      <c r="K523" s="18">
        <f t="shared" si="179"/>
        <v>0</v>
      </c>
      <c r="L523" s="18">
        <f t="shared" ref="L523:L598" si="181">J523+K523</f>
        <v>20</v>
      </c>
    </row>
    <row r="524" spans="1:12" ht="46.5" hidden="1" customHeight="1" x14ac:dyDescent="0.25">
      <c r="A524" s="10" t="s">
        <v>86</v>
      </c>
      <c r="B524" s="6" t="s">
        <v>540</v>
      </c>
      <c r="C524" s="17" t="s">
        <v>78</v>
      </c>
      <c r="D524" s="17" t="s">
        <v>158</v>
      </c>
      <c r="E524" s="17" t="s">
        <v>476</v>
      </c>
      <c r="F524" s="18">
        <v>20</v>
      </c>
      <c r="G524" s="5"/>
      <c r="H524" s="18">
        <f t="shared" ref="H524:H602" si="182">F524+G524</f>
        <v>20</v>
      </c>
      <c r="I524" s="18"/>
      <c r="J524" s="18">
        <f t="shared" si="180"/>
        <v>20</v>
      </c>
      <c r="K524" s="18"/>
      <c r="L524" s="18">
        <f t="shared" si="181"/>
        <v>20</v>
      </c>
    </row>
    <row r="525" spans="1:12" ht="66" hidden="1" customHeight="1" x14ac:dyDescent="0.25">
      <c r="A525" s="11" t="s">
        <v>740</v>
      </c>
      <c r="B525" s="32" t="s">
        <v>542</v>
      </c>
      <c r="C525" s="32"/>
      <c r="D525" s="32"/>
      <c r="E525" s="32"/>
      <c r="F525" s="22">
        <f t="shared" ref="F525:K530" si="183">F526</f>
        <v>50</v>
      </c>
      <c r="G525" s="22">
        <f t="shared" si="183"/>
        <v>0</v>
      </c>
      <c r="H525" s="22">
        <f t="shared" si="183"/>
        <v>50</v>
      </c>
      <c r="I525" s="22">
        <f t="shared" si="183"/>
        <v>0</v>
      </c>
      <c r="J525" s="22">
        <f t="shared" si="180"/>
        <v>50</v>
      </c>
      <c r="K525" s="22">
        <f t="shared" si="183"/>
        <v>0</v>
      </c>
      <c r="L525" s="22">
        <f t="shared" si="181"/>
        <v>50</v>
      </c>
    </row>
    <row r="526" spans="1:12" ht="91.5" hidden="1" customHeight="1" x14ac:dyDescent="0.25">
      <c r="A526" s="10" t="s">
        <v>541</v>
      </c>
      <c r="B526" s="17" t="s">
        <v>543</v>
      </c>
      <c r="C526" s="17"/>
      <c r="D526" s="17"/>
      <c r="E526" s="17"/>
      <c r="F526" s="18">
        <f t="shared" si="183"/>
        <v>50</v>
      </c>
      <c r="G526" s="18">
        <f t="shared" si="183"/>
        <v>0</v>
      </c>
      <c r="H526" s="18">
        <f t="shared" si="183"/>
        <v>50</v>
      </c>
      <c r="I526" s="18">
        <f t="shared" si="183"/>
        <v>0</v>
      </c>
      <c r="J526" s="18">
        <f t="shared" si="180"/>
        <v>50</v>
      </c>
      <c r="K526" s="18">
        <f t="shared" si="183"/>
        <v>0</v>
      </c>
      <c r="L526" s="18">
        <f t="shared" si="181"/>
        <v>50</v>
      </c>
    </row>
    <row r="527" spans="1:12" ht="75.75" hidden="1" customHeight="1" x14ac:dyDescent="0.25">
      <c r="A527" s="10" t="s">
        <v>544</v>
      </c>
      <c r="B527" s="6" t="s">
        <v>545</v>
      </c>
      <c r="C527" s="17"/>
      <c r="D527" s="17"/>
      <c r="E527" s="17"/>
      <c r="F527" s="18">
        <f t="shared" si="183"/>
        <v>50</v>
      </c>
      <c r="G527" s="18">
        <f t="shared" si="183"/>
        <v>0</v>
      </c>
      <c r="H527" s="18">
        <f t="shared" si="183"/>
        <v>50</v>
      </c>
      <c r="I527" s="18">
        <f t="shared" si="183"/>
        <v>0</v>
      </c>
      <c r="J527" s="18">
        <f t="shared" si="180"/>
        <v>50</v>
      </c>
      <c r="K527" s="18">
        <f t="shared" si="183"/>
        <v>0</v>
      </c>
      <c r="L527" s="18">
        <f t="shared" si="181"/>
        <v>50</v>
      </c>
    </row>
    <row r="528" spans="1:12" ht="33.75" hidden="1" customHeight="1" x14ac:dyDescent="0.25">
      <c r="A528" s="10" t="s">
        <v>138</v>
      </c>
      <c r="B528" s="6" t="s">
        <v>545</v>
      </c>
      <c r="C528" s="17" t="s">
        <v>78</v>
      </c>
      <c r="D528" s="17"/>
      <c r="E528" s="17"/>
      <c r="F528" s="18">
        <f t="shared" si="183"/>
        <v>50</v>
      </c>
      <c r="G528" s="18">
        <f t="shared" si="183"/>
        <v>0</v>
      </c>
      <c r="H528" s="18">
        <f t="shared" si="183"/>
        <v>50</v>
      </c>
      <c r="I528" s="18">
        <f t="shared" si="183"/>
        <v>0</v>
      </c>
      <c r="J528" s="18">
        <f t="shared" si="180"/>
        <v>50</v>
      </c>
      <c r="K528" s="18">
        <f t="shared" si="183"/>
        <v>0</v>
      </c>
      <c r="L528" s="18">
        <f t="shared" si="181"/>
        <v>50</v>
      </c>
    </row>
    <row r="529" spans="1:12" ht="46.5" hidden="1" customHeight="1" x14ac:dyDescent="0.25">
      <c r="A529" s="10" t="s">
        <v>157</v>
      </c>
      <c r="B529" s="6" t="s">
        <v>545</v>
      </c>
      <c r="C529" s="17" t="s">
        <v>78</v>
      </c>
      <c r="D529" s="17" t="s">
        <v>158</v>
      </c>
      <c r="E529" s="17"/>
      <c r="F529" s="18">
        <f t="shared" si="183"/>
        <v>50</v>
      </c>
      <c r="G529" s="18">
        <f t="shared" si="183"/>
        <v>0</v>
      </c>
      <c r="H529" s="18">
        <f t="shared" si="183"/>
        <v>50</v>
      </c>
      <c r="I529" s="18">
        <f t="shared" si="183"/>
        <v>0</v>
      </c>
      <c r="J529" s="18">
        <f t="shared" si="180"/>
        <v>50</v>
      </c>
      <c r="K529" s="18">
        <f t="shared" si="183"/>
        <v>0</v>
      </c>
      <c r="L529" s="18">
        <f t="shared" si="181"/>
        <v>50</v>
      </c>
    </row>
    <row r="530" spans="1:12" ht="26.4" hidden="1" x14ac:dyDescent="0.25">
      <c r="A530" s="10" t="s">
        <v>85</v>
      </c>
      <c r="B530" s="6" t="s">
        <v>545</v>
      </c>
      <c r="C530" s="17" t="s">
        <v>78</v>
      </c>
      <c r="D530" s="17" t="s">
        <v>158</v>
      </c>
      <c r="E530" s="17" t="s">
        <v>480</v>
      </c>
      <c r="F530" s="18">
        <f t="shared" si="183"/>
        <v>50</v>
      </c>
      <c r="G530" s="18">
        <f t="shared" si="183"/>
        <v>0</v>
      </c>
      <c r="H530" s="18">
        <f t="shared" si="183"/>
        <v>50</v>
      </c>
      <c r="I530" s="18">
        <f t="shared" si="183"/>
        <v>0</v>
      </c>
      <c r="J530" s="18">
        <f t="shared" si="180"/>
        <v>50</v>
      </c>
      <c r="K530" s="18">
        <f t="shared" si="183"/>
        <v>0</v>
      </c>
      <c r="L530" s="18">
        <f t="shared" si="181"/>
        <v>50</v>
      </c>
    </row>
    <row r="531" spans="1:12" ht="39.6" hidden="1" x14ac:dyDescent="0.25">
      <c r="A531" s="10" t="s">
        <v>86</v>
      </c>
      <c r="B531" s="6" t="s">
        <v>545</v>
      </c>
      <c r="C531" s="17" t="s">
        <v>78</v>
      </c>
      <c r="D531" s="17" t="s">
        <v>158</v>
      </c>
      <c r="E531" s="17" t="s">
        <v>476</v>
      </c>
      <c r="F531" s="18">
        <v>50</v>
      </c>
      <c r="G531" s="5"/>
      <c r="H531" s="18">
        <f t="shared" si="182"/>
        <v>50</v>
      </c>
      <c r="I531" s="18"/>
      <c r="J531" s="18">
        <f t="shared" si="180"/>
        <v>50</v>
      </c>
      <c r="K531" s="18"/>
      <c r="L531" s="18">
        <f t="shared" si="181"/>
        <v>50</v>
      </c>
    </row>
    <row r="532" spans="1:12" ht="54" hidden="1" customHeight="1" x14ac:dyDescent="0.25">
      <c r="A532" s="11" t="s">
        <v>706</v>
      </c>
      <c r="B532" s="33" t="s">
        <v>546</v>
      </c>
      <c r="C532" s="32"/>
      <c r="D532" s="32"/>
      <c r="E532" s="32"/>
      <c r="F532" s="22">
        <f t="shared" ref="F532:K537" si="184">F533</f>
        <v>190</v>
      </c>
      <c r="G532" s="22">
        <f t="shared" si="184"/>
        <v>0</v>
      </c>
      <c r="H532" s="22">
        <f t="shared" si="184"/>
        <v>190</v>
      </c>
      <c r="I532" s="22">
        <f t="shared" si="184"/>
        <v>0</v>
      </c>
      <c r="J532" s="22">
        <f t="shared" si="180"/>
        <v>190</v>
      </c>
      <c r="K532" s="22">
        <f t="shared" si="184"/>
        <v>0</v>
      </c>
      <c r="L532" s="22">
        <f t="shared" si="181"/>
        <v>190</v>
      </c>
    </row>
    <row r="533" spans="1:12" ht="79.2" hidden="1" x14ac:dyDescent="0.25">
      <c r="A533" s="10" t="s">
        <v>707</v>
      </c>
      <c r="B533" s="6" t="s">
        <v>547</v>
      </c>
      <c r="C533" s="17"/>
      <c r="D533" s="17"/>
      <c r="E533" s="17"/>
      <c r="F533" s="18">
        <f t="shared" si="184"/>
        <v>190</v>
      </c>
      <c r="G533" s="18">
        <f t="shared" si="184"/>
        <v>0</v>
      </c>
      <c r="H533" s="18">
        <f t="shared" si="184"/>
        <v>190</v>
      </c>
      <c r="I533" s="18">
        <f t="shared" si="184"/>
        <v>0</v>
      </c>
      <c r="J533" s="18">
        <f t="shared" si="180"/>
        <v>190</v>
      </c>
      <c r="K533" s="18">
        <f t="shared" si="184"/>
        <v>0</v>
      </c>
      <c r="L533" s="18">
        <f t="shared" si="181"/>
        <v>190</v>
      </c>
    </row>
    <row r="534" spans="1:12" ht="66" hidden="1" x14ac:dyDescent="0.25">
      <c r="A534" s="10" t="s">
        <v>548</v>
      </c>
      <c r="B534" s="6" t="s">
        <v>549</v>
      </c>
      <c r="C534" s="17"/>
      <c r="D534" s="17"/>
      <c r="E534" s="17"/>
      <c r="F534" s="18">
        <f t="shared" si="184"/>
        <v>190</v>
      </c>
      <c r="G534" s="18">
        <f t="shared" si="184"/>
        <v>0</v>
      </c>
      <c r="H534" s="18">
        <f t="shared" si="184"/>
        <v>190</v>
      </c>
      <c r="I534" s="18">
        <f t="shared" si="184"/>
        <v>0</v>
      </c>
      <c r="J534" s="18">
        <f t="shared" si="180"/>
        <v>190</v>
      </c>
      <c r="K534" s="18">
        <f t="shared" si="184"/>
        <v>0</v>
      </c>
      <c r="L534" s="18">
        <f t="shared" si="181"/>
        <v>190</v>
      </c>
    </row>
    <row r="535" spans="1:12" ht="17.25" hidden="1" customHeight="1" x14ac:dyDescent="0.25">
      <c r="A535" s="10" t="s">
        <v>168</v>
      </c>
      <c r="B535" s="6" t="s">
        <v>549</v>
      </c>
      <c r="C535" s="17" t="s">
        <v>90</v>
      </c>
      <c r="D535" s="17"/>
      <c r="E535" s="17"/>
      <c r="F535" s="18">
        <f t="shared" si="184"/>
        <v>190</v>
      </c>
      <c r="G535" s="18">
        <f t="shared" si="184"/>
        <v>0</v>
      </c>
      <c r="H535" s="18">
        <f t="shared" si="184"/>
        <v>190</v>
      </c>
      <c r="I535" s="18">
        <f t="shared" si="184"/>
        <v>0</v>
      </c>
      <c r="J535" s="18">
        <f t="shared" si="180"/>
        <v>190</v>
      </c>
      <c r="K535" s="18">
        <f t="shared" si="184"/>
        <v>0</v>
      </c>
      <c r="L535" s="18">
        <f t="shared" si="181"/>
        <v>190</v>
      </c>
    </row>
    <row r="536" spans="1:12" ht="33" hidden="1" customHeight="1" x14ac:dyDescent="0.25">
      <c r="A536" s="10" t="s">
        <v>194</v>
      </c>
      <c r="B536" s="6" t="s">
        <v>549</v>
      </c>
      <c r="C536" s="17" t="s">
        <v>90</v>
      </c>
      <c r="D536" s="17" t="s">
        <v>195</v>
      </c>
      <c r="E536" s="17"/>
      <c r="F536" s="18">
        <f t="shared" si="184"/>
        <v>190</v>
      </c>
      <c r="G536" s="18">
        <f t="shared" si="184"/>
        <v>0</v>
      </c>
      <c r="H536" s="18">
        <f t="shared" si="184"/>
        <v>190</v>
      </c>
      <c r="I536" s="18">
        <f t="shared" si="184"/>
        <v>0</v>
      </c>
      <c r="J536" s="18">
        <f t="shared" si="180"/>
        <v>190</v>
      </c>
      <c r="K536" s="18">
        <f t="shared" si="184"/>
        <v>0</v>
      </c>
      <c r="L536" s="18">
        <f t="shared" si="181"/>
        <v>190</v>
      </c>
    </row>
    <row r="537" spans="1:12" ht="39.6" hidden="1" x14ac:dyDescent="0.25">
      <c r="A537" s="10" t="s">
        <v>166</v>
      </c>
      <c r="B537" s="6" t="s">
        <v>549</v>
      </c>
      <c r="C537" s="17" t="s">
        <v>90</v>
      </c>
      <c r="D537" s="17" t="s">
        <v>195</v>
      </c>
      <c r="E537" s="17" t="s">
        <v>493</v>
      </c>
      <c r="F537" s="18">
        <f t="shared" si="184"/>
        <v>190</v>
      </c>
      <c r="G537" s="18">
        <f t="shared" si="184"/>
        <v>0</v>
      </c>
      <c r="H537" s="18">
        <f t="shared" si="184"/>
        <v>190</v>
      </c>
      <c r="I537" s="18">
        <f t="shared" si="184"/>
        <v>0</v>
      </c>
      <c r="J537" s="18">
        <f t="shared" si="180"/>
        <v>190</v>
      </c>
      <c r="K537" s="18">
        <f t="shared" si="184"/>
        <v>0</v>
      </c>
      <c r="L537" s="18">
        <f t="shared" si="181"/>
        <v>190</v>
      </c>
    </row>
    <row r="538" spans="1:12" ht="18" hidden="1" customHeight="1" x14ac:dyDescent="0.25">
      <c r="A538" s="10" t="s">
        <v>174</v>
      </c>
      <c r="B538" s="6" t="s">
        <v>549</v>
      </c>
      <c r="C538" s="17" t="s">
        <v>90</v>
      </c>
      <c r="D538" s="17" t="s">
        <v>195</v>
      </c>
      <c r="E538" s="17" t="s">
        <v>494</v>
      </c>
      <c r="F538" s="18">
        <v>190</v>
      </c>
      <c r="G538" s="5"/>
      <c r="H538" s="18">
        <f t="shared" si="182"/>
        <v>190</v>
      </c>
      <c r="I538" s="18"/>
      <c r="J538" s="18">
        <f t="shared" si="180"/>
        <v>190</v>
      </c>
      <c r="K538" s="18"/>
      <c r="L538" s="18">
        <f t="shared" si="181"/>
        <v>190</v>
      </c>
    </row>
    <row r="539" spans="1:12" ht="92.4" hidden="1" x14ac:dyDescent="0.25">
      <c r="A539" s="11" t="s">
        <v>719</v>
      </c>
      <c r="B539" s="33" t="s">
        <v>571</v>
      </c>
      <c r="C539" s="32"/>
      <c r="D539" s="32"/>
      <c r="E539" s="32"/>
      <c r="F539" s="22">
        <f t="shared" ref="F539:K544" si="185">F540</f>
        <v>650</v>
      </c>
      <c r="G539" s="22">
        <f t="shared" si="185"/>
        <v>0</v>
      </c>
      <c r="H539" s="22">
        <f t="shared" si="185"/>
        <v>650</v>
      </c>
      <c r="I539" s="22">
        <f t="shared" si="185"/>
        <v>0</v>
      </c>
      <c r="J539" s="22">
        <f t="shared" si="180"/>
        <v>650</v>
      </c>
      <c r="K539" s="22">
        <f t="shared" si="185"/>
        <v>0</v>
      </c>
      <c r="L539" s="22">
        <f t="shared" si="181"/>
        <v>650</v>
      </c>
    </row>
    <row r="540" spans="1:12" ht="105.6" hidden="1" x14ac:dyDescent="0.25">
      <c r="A540" s="10" t="s">
        <v>741</v>
      </c>
      <c r="B540" s="6" t="s">
        <v>573</v>
      </c>
      <c r="C540" s="17"/>
      <c r="D540" s="17"/>
      <c r="E540" s="17"/>
      <c r="F540" s="18">
        <f t="shared" si="185"/>
        <v>650</v>
      </c>
      <c r="G540" s="18">
        <f t="shared" si="185"/>
        <v>0</v>
      </c>
      <c r="H540" s="18">
        <f t="shared" si="185"/>
        <v>650</v>
      </c>
      <c r="I540" s="18">
        <f t="shared" si="185"/>
        <v>0</v>
      </c>
      <c r="J540" s="18">
        <f t="shared" si="180"/>
        <v>650</v>
      </c>
      <c r="K540" s="18">
        <f t="shared" si="185"/>
        <v>0</v>
      </c>
      <c r="L540" s="18">
        <f t="shared" si="181"/>
        <v>650</v>
      </c>
    </row>
    <row r="541" spans="1:12" ht="39.6" hidden="1" x14ac:dyDescent="0.25">
      <c r="A541" s="10" t="s">
        <v>574</v>
      </c>
      <c r="B541" s="6" t="s">
        <v>572</v>
      </c>
      <c r="C541" s="17"/>
      <c r="D541" s="17"/>
      <c r="E541" s="17"/>
      <c r="F541" s="18">
        <f t="shared" si="185"/>
        <v>650</v>
      </c>
      <c r="G541" s="18">
        <f t="shared" si="185"/>
        <v>0</v>
      </c>
      <c r="H541" s="18">
        <f t="shared" si="185"/>
        <v>650</v>
      </c>
      <c r="I541" s="18">
        <f t="shared" si="185"/>
        <v>0</v>
      </c>
      <c r="J541" s="18">
        <f t="shared" si="180"/>
        <v>650</v>
      </c>
      <c r="K541" s="18">
        <f t="shared" si="185"/>
        <v>0</v>
      </c>
      <c r="L541" s="18">
        <f t="shared" si="181"/>
        <v>650</v>
      </c>
    </row>
    <row r="542" spans="1:12" hidden="1" x14ac:dyDescent="0.25">
      <c r="A542" s="10" t="s">
        <v>168</v>
      </c>
      <c r="B542" s="6" t="s">
        <v>572</v>
      </c>
      <c r="C542" s="17" t="s">
        <v>90</v>
      </c>
      <c r="D542" s="17"/>
      <c r="E542" s="17"/>
      <c r="F542" s="18">
        <f t="shared" si="185"/>
        <v>650</v>
      </c>
      <c r="G542" s="18">
        <f t="shared" si="185"/>
        <v>0</v>
      </c>
      <c r="H542" s="18">
        <f t="shared" si="185"/>
        <v>650</v>
      </c>
      <c r="I542" s="18">
        <f t="shared" si="185"/>
        <v>0</v>
      </c>
      <c r="J542" s="18">
        <f t="shared" si="180"/>
        <v>650</v>
      </c>
      <c r="K542" s="18">
        <f t="shared" si="185"/>
        <v>0</v>
      </c>
      <c r="L542" s="18">
        <f t="shared" si="181"/>
        <v>650</v>
      </c>
    </row>
    <row r="543" spans="1:12" ht="26.4" hidden="1" x14ac:dyDescent="0.25">
      <c r="A543" s="10" t="s">
        <v>194</v>
      </c>
      <c r="B543" s="6" t="s">
        <v>572</v>
      </c>
      <c r="C543" s="17" t="s">
        <v>90</v>
      </c>
      <c r="D543" s="17" t="s">
        <v>195</v>
      </c>
      <c r="E543" s="17"/>
      <c r="F543" s="18">
        <f t="shared" si="185"/>
        <v>650</v>
      </c>
      <c r="G543" s="18">
        <f t="shared" si="185"/>
        <v>0</v>
      </c>
      <c r="H543" s="18">
        <f t="shared" si="185"/>
        <v>650</v>
      </c>
      <c r="I543" s="18">
        <f t="shared" si="185"/>
        <v>0</v>
      </c>
      <c r="J543" s="18">
        <f t="shared" si="180"/>
        <v>650</v>
      </c>
      <c r="K543" s="18">
        <f t="shared" si="185"/>
        <v>0</v>
      </c>
      <c r="L543" s="18">
        <f t="shared" si="181"/>
        <v>650</v>
      </c>
    </row>
    <row r="544" spans="1:12" ht="26.4" hidden="1" x14ac:dyDescent="0.25">
      <c r="A544" s="10" t="s">
        <v>85</v>
      </c>
      <c r="B544" s="6" t="s">
        <v>572</v>
      </c>
      <c r="C544" s="17" t="s">
        <v>90</v>
      </c>
      <c r="D544" s="17" t="s">
        <v>195</v>
      </c>
      <c r="E544" s="17" t="s">
        <v>480</v>
      </c>
      <c r="F544" s="18">
        <f t="shared" si="185"/>
        <v>650</v>
      </c>
      <c r="G544" s="18">
        <f t="shared" si="185"/>
        <v>0</v>
      </c>
      <c r="H544" s="18">
        <f t="shared" si="185"/>
        <v>650</v>
      </c>
      <c r="I544" s="18">
        <f t="shared" si="185"/>
        <v>0</v>
      </c>
      <c r="J544" s="18">
        <f t="shared" si="180"/>
        <v>650</v>
      </c>
      <c r="K544" s="18">
        <f t="shared" si="185"/>
        <v>0</v>
      </c>
      <c r="L544" s="18">
        <f t="shared" si="181"/>
        <v>650</v>
      </c>
    </row>
    <row r="545" spans="1:12" ht="39.6" hidden="1" x14ac:dyDescent="0.25">
      <c r="A545" s="10" t="s">
        <v>86</v>
      </c>
      <c r="B545" s="6" t="s">
        <v>572</v>
      </c>
      <c r="C545" s="17" t="s">
        <v>90</v>
      </c>
      <c r="D545" s="17" t="s">
        <v>195</v>
      </c>
      <c r="E545" s="17" t="s">
        <v>476</v>
      </c>
      <c r="F545" s="18">
        <v>650</v>
      </c>
      <c r="G545" s="5"/>
      <c r="H545" s="18">
        <f t="shared" si="182"/>
        <v>650</v>
      </c>
      <c r="I545" s="18"/>
      <c r="J545" s="18">
        <f t="shared" si="180"/>
        <v>650</v>
      </c>
      <c r="K545" s="18"/>
      <c r="L545" s="18">
        <f t="shared" si="181"/>
        <v>650</v>
      </c>
    </row>
    <row r="546" spans="1:12" s="21" customFormat="1" ht="54" hidden="1" customHeight="1" x14ac:dyDescent="0.25">
      <c r="A546" s="11" t="s">
        <v>720</v>
      </c>
      <c r="B546" s="33" t="s">
        <v>608</v>
      </c>
      <c r="C546" s="32"/>
      <c r="D546" s="32"/>
      <c r="E546" s="32"/>
      <c r="F546" s="22">
        <f t="shared" ref="F546:K551" si="186">F547</f>
        <v>455</v>
      </c>
      <c r="G546" s="22">
        <f t="shared" si="186"/>
        <v>0</v>
      </c>
      <c r="H546" s="22">
        <f t="shared" si="186"/>
        <v>455</v>
      </c>
      <c r="I546" s="22">
        <f t="shared" si="186"/>
        <v>0</v>
      </c>
      <c r="J546" s="22">
        <f t="shared" si="180"/>
        <v>455</v>
      </c>
      <c r="K546" s="22">
        <f t="shared" si="186"/>
        <v>0</v>
      </c>
      <c r="L546" s="22">
        <f t="shared" si="181"/>
        <v>455</v>
      </c>
    </row>
    <row r="547" spans="1:12" ht="79.2" hidden="1" x14ac:dyDescent="0.25">
      <c r="A547" s="10" t="s">
        <v>610</v>
      </c>
      <c r="B547" s="34" t="s">
        <v>609</v>
      </c>
      <c r="C547" s="17"/>
      <c r="D547" s="17"/>
      <c r="E547" s="17"/>
      <c r="F547" s="18">
        <f t="shared" si="186"/>
        <v>455</v>
      </c>
      <c r="G547" s="18">
        <f t="shared" si="186"/>
        <v>0</v>
      </c>
      <c r="H547" s="18">
        <f t="shared" si="186"/>
        <v>455</v>
      </c>
      <c r="I547" s="18">
        <f t="shared" si="186"/>
        <v>0</v>
      </c>
      <c r="J547" s="18">
        <f t="shared" si="180"/>
        <v>455</v>
      </c>
      <c r="K547" s="18">
        <f t="shared" si="186"/>
        <v>0</v>
      </c>
      <c r="L547" s="18">
        <f t="shared" si="181"/>
        <v>455</v>
      </c>
    </row>
    <row r="548" spans="1:12" ht="39.6" hidden="1" x14ac:dyDescent="0.25">
      <c r="A548" s="10" t="s">
        <v>611</v>
      </c>
      <c r="B548" s="34" t="s">
        <v>612</v>
      </c>
      <c r="C548" s="17"/>
      <c r="D548" s="17"/>
      <c r="E548" s="17"/>
      <c r="F548" s="18">
        <f t="shared" si="186"/>
        <v>455</v>
      </c>
      <c r="G548" s="18">
        <f t="shared" si="186"/>
        <v>0</v>
      </c>
      <c r="H548" s="18">
        <f t="shared" si="186"/>
        <v>455</v>
      </c>
      <c r="I548" s="18">
        <f t="shared" si="186"/>
        <v>0</v>
      </c>
      <c r="J548" s="18">
        <f t="shared" si="180"/>
        <v>455</v>
      </c>
      <c r="K548" s="18">
        <f t="shared" si="186"/>
        <v>0</v>
      </c>
      <c r="L548" s="18">
        <f t="shared" si="181"/>
        <v>455</v>
      </c>
    </row>
    <row r="549" spans="1:12" ht="16.5" hidden="1" customHeight="1" x14ac:dyDescent="0.25">
      <c r="A549" s="171" t="s">
        <v>60</v>
      </c>
      <c r="B549" s="34" t="s">
        <v>612</v>
      </c>
      <c r="C549" s="17" t="s">
        <v>61</v>
      </c>
      <c r="D549" s="17"/>
      <c r="E549" s="17"/>
      <c r="F549" s="18">
        <f t="shared" si="186"/>
        <v>455</v>
      </c>
      <c r="G549" s="18">
        <f t="shared" si="186"/>
        <v>0</v>
      </c>
      <c r="H549" s="18">
        <f t="shared" si="186"/>
        <v>455</v>
      </c>
      <c r="I549" s="18">
        <f t="shared" si="186"/>
        <v>0</v>
      </c>
      <c r="J549" s="18">
        <f t="shared" si="180"/>
        <v>455</v>
      </c>
      <c r="K549" s="18">
        <f t="shared" si="186"/>
        <v>0</v>
      </c>
      <c r="L549" s="18">
        <f t="shared" si="181"/>
        <v>455</v>
      </c>
    </row>
    <row r="550" spans="1:12" ht="18.75" hidden="1" customHeight="1" x14ac:dyDescent="0.25">
      <c r="A550" s="10" t="s">
        <v>118</v>
      </c>
      <c r="B550" s="34" t="s">
        <v>612</v>
      </c>
      <c r="C550" s="17" t="s">
        <v>61</v>
      </c>
      <c r="D550" s="17" t="s">
        <v>132</v>
      </c>
      <c r="E550" s="17"/>
      <c r="F550" s="18">
        <f t="shared" si="186"/>
        <v>455</v>
      </c>
      <c r="G550" s="18">
        <f t="shared" si="186"/>
        <v>0</v>
      </c>
      <c r="H550" s="18">
        <f t="shared" si="186"/>
        <v>455</v>
      </c>
      <c r="I550" s="18">
        <f t="shared" si="186"/>
        <v>0</v>
      </c>
      <c r="J550" s="18">
        <f t="shared" si="180"/>
        <v>455</v>
      </c>
      <c r="K550" s="18">
        <f t="shared" si="186"/>
        <v>0</v>
      </c>
      <c r="L550" s="18">
        <f t="shared" si="181"/>
        <v>455</v>
      </c>
    </row>
    <row r="551" spans="1:12" ht="26.4" hidden="1" x14ac:dyDescent="0.25">
      <c r="A551" s="10" t="s">
        <v>85</v>
      </c>
      <c r="B551" s="34" t="s">
        <v>612</v>
      </c>
      <c r="C551" s="17" t="s">
        <v>61</v>
      </c>
      <c r="D551" s="17" t="s">
        <v>132</v>
      </c>
      <c r="E551" s="17" t="s">
        <v>480</v>
      </c>
      <c r="F551" s="18">
        <f t="shared" si="186"/>
        <v>455</v>
      </c>
      <c r="G551" s="18">
        <f t="shared" si="186"/>
        <v>0</v>
      </c>
      <c r="H551" s="18">
        <f t="shared" si="186"/>
        <v>455</v>
      </c>
      <c r="I551" s="18">
        <f t="shared" si="186"/>
        <v>0</v>
      </c>
      <c r="J551" s="18">
        <f t="shared" si="180"/>
        <v>455</v>
      </c>
      <c r="K551" s="18">
        <f t="shared" si="186"/>
        <v>0</v>
      </c>
      <c r="L551" s="18">
        <f t="shared" si="181"/>
        <v>455</v>
      </c>
    </row>
    <row r="552" spans="1:12" ht="39.6" hidden="1" x14ac:dyDescent="0.25">
      <c r="A552" s="10" t="s">
        <v>86</v>
      </c>
      <c r="B552" s="34" t="s">
        <v>612</v>
      </c>
      <c r="C552" s="17" t="s">
        <v>61</v>
      </c>
      <c r="D552" s="17" t="s">
        <v>132</v>
      </c>
      <c r="E552" s="17" t="s">
        <v>476</v>
      </c>
      <c r="F552" s="18">
        <v>455</v>
      </c>
      <c r="G552" s="5"/>
      <c r="H552" s="18">
        <f t="shared" si="182"/>
        <v>455</v>
      </c>
      <c r="I552" s="18"/>
      <c r="J552" s="18">
        <f t="shared" si="180"/>
        <v>455</v>
      </c>
      <c r="K552" s="18"/>
      <c r="L552" s="18">
        <f t="shared" si="181"/>
        <v>455</v>
      </c>
    </row>
    <row r="553" spans="1:12" ht="40.5" customHeight="1" x14ac:dyDescent="0.25">
      <c r="A553" s="11" t="s">
        <v>797</v>
      </c>
      <c r="B553" s="33" t="s">
        <v>798</v>
      </c>
      <c r="C553" s="17"/>
      <c r="D553" s="17"/>
      <c r="E553" s="17"/>
      <c r="F553" s="22">
        <f>F554</f>
        <v>12903.3</v>
      </c>
      <c r="G553" s="22">
        <f t="shared" ref="G553:H553" si="187">G554</f>
        <v>0</v>
      </c>
      <c r="H553" s="22">
        <f t="shared" si="187"/>
        <v>12903.3</v>
      </c>
      <c r="I553" s="22">
        <f>I554+I565</f>
        <v>10000</v>
      </c>
      <c r="J553" s="22">
        <f t="shared" si="180"/>
        <v>22903.3</v>
      </c>
      <c r="K553" s="22">
        <f>K554+K565</f>
        <v>2708.1</v>
      </c>
      <c r="L553" s="22">
        <f t="shared" si="181"/>
        <v>25611.399999999998</v>
      </c>
    </row>
    <row r="554" spans="1:12" ht="79.2" x14ac:dyDescent="0.25">
      <c r="A554" s="10" t="s">
        <v>799</v>
      </c>
      <c r="B554" s="6" t="s">
        <v>800</v>
      </c>
      <c r="C554" s="17"/>
      <c r="D554" s="17"/>
      <c r="E554" s="17"/>
      <c r="F554" s="18">
        <f>F555+F560</f>
        <v>12903.3</v>
      </c>
      <c r="G554" s="18">
        <f t="shared" ref="G554:H554" si="188">G555+G560</f>
        <v>0</v>
      </c>
      <c r="H554" s="18">
        <f t="shared" si="188"/>
        <v>12903.3</v>
      </c>
      <c r="I554" s="18">
        <f>I555+I560</f>
        <v>0</v>
      </c>
      <c r="J554" s="18">
        <f t="shared" si="180"/>
        <v>12903.3</v>
      </c>
      <c r="K554" s="18">
        <f>K555+K560</f>
        <v>-63.3</v>
      </c>
      <c r="L554" s="18">
        <f t="shared" si="181"/>
        <v>12840</v>
      </c>
    </row>
    <row r="555" spans="1:12" ht="52.8" hidden="1" x14ac:dyDescent="0.25">
      <c r="A555" s="10" t="s">
        <v>801</v>
      </c>
      <c r="B555" s="6" t="s">
        <v>802</v>
      </c>
      <c r="C555" s="17"/>
      <c r="D555" s="17"/>
      <c r="E555" s="17"/>
      <c r="F555" s="18">
        <f t="shared" ref="F555:K558" si="189">F556</f>
        <v>12000</v>
      </c>
      <c r="G555" s="18">
        <f t="shared" si="189"/>
        <v>0</v>
      </c>
      <c r="H555" s="18">
        <f t="shared" si="189"/>
        <v>12000</v>
      </c>
      <c r="I555" s="18">
        <f t="shared" si="189"/>
        <v>0</v>
      </c>
      <c r="J555" s="18">
        <f t="shared" si="180"/>
        <v>12000</v>
      </c>
      <c r="K555" s="18">
        <f t="shared" si="189"/>
        <v>0</v>
      </c>
      <c r="L555" s="18">
        <f t="shared" si="181"/>
        <v>12000</v>
      </c>
    </row>
    <row r="556" spans="1:12" hidden="1" x14ac:dyDescent="0.25">
      <c r="A556" s="10" t="s">
        <v>208</v>
      </c>
      <c r="B556" s="6" t="s">
        <v>802</v>
      </c>
      <c r="C556" s="17" t="s">
        <v>209</v>
      </c>
      <c r="D556" s="17"/>
      <c r="E556" s="17"/>
      <c r="F556" s="18">
        <f t="shared" si="189"/>
        <v>12000</v>
      </c>
      <c r="G556" s="18">
        <f t="shared" si="189"/>
        <v>0</v>
      </c>
      <c r="H556" s="18">
        <f t="shared" si="189"/>
        <v>12000</v>
      </c>
      <c r="I556" s="18">
        <f t="shared" si="189"/>
        <v>0</v>
      </c>
      <c r="J556" s="18">
        <f t="shared" si="180"/>
        <v>12000</v>
      </c>
      <c r="K556" s="18">
        <f t="shared" si="189"/>
        <v>0</v>
      </c>
      <c r="L556" s="18">
        <f t="shared" si="181"/>
        <v>12000</v>
      </c>
    </row>
    <row r="557" spans="1:12" hidden="1" x14ac:dyDescent="0.25">
      <c r="A557" s="10" t="s">
        <v>795</v>
      </c>
      <c r="B557" s="6" t="s">
        <v>802</v>
      </c>
      <c r="C557" s="17" t="s">
        <v>209</v>
      </c>
      <c r="D557" s="17" t="s">
        <v>78</v>
      </c>
      <c r="E557" s="17" t="s">
        <v>64</v>
      </c>
      <c r="F557" s="18">
        <f t="shared" si="189"/>
        <v>12000</v>
      </c>
      <c r="G557" s="18">
        <f t="shared" si="189"/>
        <v>0</v>
      </c>
      <c r="H557" s="18">
        <f t="shared" si="189"/>
        <v>12000</v>
      </c>
      <c r="I557" s="18">
        <f t="shared" si="189"/>
        <v>0</v>
      </c>
      <c r="J557" s="18">
        <f t="shared" si="180"/>
        <v>12000</v>
      </c>
      <c r="K557" s="18">
        <f t="shared" si="189"/>
        <v>0</v>
      </c>
      <c r="L557" s="18">
        <f t="shared" si="181"/>
        <v>12000</v>
      </c>
    </row>
    <row r="558" spans="1:12" hidden="1" x14ac:dyDescent="0.25">
      <c r="A558" s="10" t="s">
        <v>136</v>
      </c>
      <c r="B558" s="6" t="s">
        <v>802</v>
      </c>
      <c r="C558" s="17" t="s">
        <v>209</v>
      </c>
      <c r="D558" s="17" t="s">
        <v>78</v>
      </c>
      <c r="E558" s="17">
        <v>500</v>
      </c>
      <c r="F558" s="18">
        <f t="shared" si="189"/>
        <v>12000</v>
      </c>
      <c r="G558" s="18">
        <f t="shared" si="189"/>
        <v>0</v>
      </c>
      <c r="H558" s="18">
        <f t="shared" si="189"/>
        <v>12000</v>
      </c>
      <c r="I558" s="18">
        <f t="shared" si="189"/>
        <v>0</v>
      </c>
      <c r="J558" s="18">
        <f t="shared" si="180"/>
        <v>12000</v>
      </c>
      <c r="K558" s="18">
        <f t="shared" si="189"/>
        <v>0</v>
      </c>
      <c r="L558" s="18">
        <f t="shared" si="181"/>
        <v>12000</v>
      </c>
    </row>
    <row r="559" spans="1:12" hidden="1" x14ac:dyDescent="0.25">
      <c r="A559" s="10" t="s">
        <v>54</v>
      </c>
      <c r="B559" s="6" t="s">
        <v>825</v>
      </c>
      <c r="C559" s="17" t="s">
        <v>209</v>
      </c>
      <c r="D559" s="17" t="s">
        <v>78</v>
      </c>
      <c r="E559" s="17">
        <v>540</v>
      </c>
      <c r="F559" s="18">
        <v>12000</v>
      </c>
      <c r="G559" s="5"/>
      <c r="H559" s="18">
        <f t="shared" si="182"/>
        <v>12000</v>
      </c>
      <c r="I559" s="18"/>
      <c r="J559" s="18">
        <f t="shared" si="180"/>
        <v>12000</v>
      </c>
      <c r="K559" s="18"/>
      <c r="L559" s="18">
        <f t="shared" si="181"/>
        <v>12000</v>
      </c>
    </row>
    <row r="560" spans="1:12" ht="39.6" x14ac:dyDescent="0.25">
      <c r="A560" s="12" t="s">
        <v>803</v>
      </c>
      <c r="B560" s="6" t="s">
        <v>804</v>
      </c>
      <c r="C560" s="17"/>
      <c r="D560" s="17"/>
      <c r="E560" s="17"/>
      <c r="F560" s="18">
        <f t="shared" ref="F560:K563" si="190">F561</f>
        <v>903.3</v>
      </c>
      <c r="G560" s="18">
        <f t="shared" si="190"/>
        <v>0</v>
      </c>
      <c r="H560" s="18">
        <f t="shared" si="190"/>
        <v>903.3</v>
      </c>
      <c r="I560" s="18">
        <f t="shared" si="190"/>
        <v>0</v>
      </c>
      <c r="J560" s="18">
        <f t="shared" si="180"/>
        <v>903.3</v>
      </c>
      <c r="K560" s="18">
        <f t="shared" si="190"/>
        <v>-63.3</v>
      </c>
      <c r="L560" s="18">
        <f t="shared" si="181"/>
        <v>840</v>
      </c>
    </row>
    <row r="561" spans="1:12" ht="17.25" customHeight="1" x14ac:dyDescent="0.25">
      <c r="A561" s="10" t="s">
        <v>208</v>
      </c>
      <c r="B561" s="6" t="s">
        <v>804</v>
      </c>
      <c r="C561" s="17" t="s">
        <v>209</v>
      </c>
      <c r="D561" s="17"/>
      <c r="E561" s="17"/>
      <c r="F561" s="18">
        <f t="shared" si="190"/>
        <v>903.3</v>
      </c>
      <c r="G561" s="18">
        <f t="shared" si="190"/>
        <v>0</v>
      </c>
      <c r="H561" s="18">
        <f t="shared" si="190"/>
        <v>903.3</v>
      </c>
      <c r="I561" s="18">
        <f t="shared" si="190"/>
        <v>0</v>
      </c>
      <c r="J561" s="18">
        <f t="shared" si="180"/>
        <v>903.3</v>
      </c>
      <c r="K561" s="18">
        <f t="shared" si="190"/>
        <v>-63.3</v>
      </c>
      <c r="L561" s="18">
        <f t="shared" si="181"/>
        <v>840</v>
      </c>
    </row>
    <row r="562" spans="1:12" ht="17.25" customHeight="1" x14ac:dyDescent="0.25">
      <c r="A562" s="10" t="s">
        <v>795</v>
      </c>
      <c r="B562" s="6" t="s">
        <v>804</v>
      </c>
      <c r="C562" s="17" t="s">
        <v>209</v>
      </c>
      <c r="D562" s="17" t="s">
        <v>78</v>
      </c>
      <c r="E562" s="17" t="s">
        <v>64</v>
      </c>
      <c r="F562" s="18">
        <f t="shared" si="190"/>
        <v>903.3</v>
      </c>
      <c r="G562" s="18">
        <f t="shared" si="190"/>
        <v>0</v>
      </c>
      <c r="H562" s="18">
        <f t="shared" si="190"/>
        <v>903.3</v>
      </c>
      <c r="I562" s="18">
        <f t="shared" si="190"/>
        <v>0</v>
      </c>
      <c r="J562" s="18">
        <f t="shared" si="180"/>
        <v>903.3</v>
      </c>
      <c r="K562" s="18">
        <f t="shared" si="190"/>
        <v>-63.3</v>
      </c>
      <c r="L562" s="18">
        <f t="shared" si="181"/>
        <v>840</v>
      </c>
    </row>
    <row r="563" spans="1:12" ht="18" customHeight="1" x14ac:dyDescent="0.25">
      <c r="A563" s="10" t="s">
        <v>136</v>
      </c>
      <c r="B563" s="6" t="s">
        <v>804</v>
      </c>
      <c r="C563" s="17" t="s">
        <v>209</v>
      </c>
      <c r="D563" s="17" t="s">
        <v>78</v>
      </c>
      <c r="E563" s="17">
        <v>500</v>
      </c>
      <c r="F563" s="18">
        <f t="shared" si="190"/>
        <v>903.3</v>
      </c>
      <c r="G563" s="18">
        <f t="shared" si="190"/>
        <v>0</v>
      </c>
      <c r="H563" s="18">
        <f t="shared" si="190"/>
        <v>903.3</v>
      </c>
      <c r="I563" s="18">
        <f t="shared" si="190"/>
        <v>0</v>
      </c>
      <c r="J563" s="18">
        <f t="shared" si="180"/>
        <v>903.3</v>
      </c>
      <c r="K563" s="18">
        <f t="shared" si="190"/>
        <v>-63.3</v>
      </c>
      <c r="L563" s="18">
        <f t="shared" si="181"/>
        <v>840</v>
      </c>
    </row>
    <row r="564" spans="1:12" ht="17.25" customHeight="1" x14ac:dyDescent="0.25">
      <c r="A564" s="10" t="s">
        <v>54</v>
      </c>
      <c r="B564" s="6" t="s">
        <v>804</v>
      </c>
      <c r="C564" s="17" t="s">
        <v>209</v>
      </c>
      <c r="D564" s="17" t="s">
        <v>78</v>
      </c>
      <c r="E564" s="17">
        <v>540</v>
      </c>
      <c r="F564" s="18">
        <v>903.3</v>
      </c>
      <c r="G564" s="5"/>
      <c r="H564" s="18">
        <f t="shared" si="182"/>
        <v>903.3</v>
      </c>
      <c r="I564" s="18"/>
      <c r="J564" s="18">
        <f t="shared" si="180"/>
        <v>903.3</v>
      </c>
      <c r="K564" s="18">
        <v>-63.3</v>
      </c>
      <c r="L564" s="18">
        <f t="shared" si="181"/>
        <v>840</v>
      </c>
    </row>
    <row r="565" spans="1:12" ht="92.4" x14ac:dyDescent="0.25">
      <c r="A565" s="9" t="s">
        <v>954</v>
      </c>
      <c r="B565" s="54" t="s">
        <v>952</v>
      </c>
      <c r="C565" s="17"/>
      <c r="D565" s="17"/>
      <c r="E565" s="17"/>
      <c r="F565" s="18"/>
      <c r="G565" s="5"/>
      <c r="H565" s="18"/>
      <c r="I565" s="18">
        <f>I566</f>
        <v>10000</v>
      </c>
      <c r="J565" s="18">
        <f t="shared" si="180"/>
        <v>10000</v>
      </c>
      <c r="K565" s="18">
        <f>K566</f>
        <v>2771.4</v>
      </c>
      <c r="L565" s="18">
        <f t="shared" si="181"/>
        <v>12771.4</v>
      </c>
    </row>
    <row r="566" spans="1:12" ht="13.8" customHeight="1" x14ac:dyDescent="0.25">
      <c r="A566" s="10" t="s">
        <v>208</v>
      </c>
      <c r="B566" s="54" t="s">
        <v>953</v>
      </c>
      <c r="C566" s="17" t="s">
        <v>209</v>
      </c>
      <c r="D566" s="17"/>
      <c r="E566" s="17"/>
      <c r="F566" s="18"/>
      <c r="G566" s="5"/>
      <c r="H566" s="18"/>
      <c r="I566" s="56">
        <f>I567</f>
        <v>10000</v>
      </c>
      <c r="J566" s="18">
        <f t="shared" si="180"/>
        <v>10000</v>
      </c>
      <c r="K566" s="56">
        <f>K567</f>
        <v>2771.4</v>
      </c>
      <c r="L566" s="18">
        <f t="shared" si="181"/>
        <v>12771.4</v>
      </c>
    </row>
    <row r="567" spans="1:12" ht="17.25" customHeight="1" x14ac:dyDescent="0.25">
      <c r="A567" s="9" t="s">
        <v>955</v>
      </c>
      <c r="B567" s="54" t="s">
        <v>953</v>
      </c>
      <c r="C567" s="17" t="s">
        <v>209</v>
      </c>
      <c r="D567" s="17" t="s">
        <v>209</v>
      </c>
      <c r="E567" s="17"/>
      <c r="F567" s="18"/>
      <c r="G567" s="5"/>
      <c r="H567" s="18"/>
      <c r="I567" s="56">
        <f>I568</f>
        <v>10000</v>
      </c>
      <c r="J567" s="18">
        <f t="shared" si="180"/>
        <v>10000</v>
      </c>
      <c r="K567" s="56">
        <f>K568</f>
        <v>2771.4</v>
      </c>
      <c r="L567" s="18">
        <f t="shared" si="181"/>
        <v>12771.4</v>
      </c>
    </row>
    <row r="568" spans="1:12" ht="17.25" customHeight="1" x14ac:dyDescent="0.25">
      <c r="A568" s="10" t="s">
        <v>136</v>
      </c>
      <c r="B568" s="54" t="s">
        <v>953</v>
      </c>
      <c r="C568" s="17" t="s">
        <v>209</v>
      </c>
      <c r="D568" s="17" t="s">
        <v>209</v>
      </c>
      <c r="E568" s="17" t="s">
        <v>515</v>
      </c>
      <c r="F568" s="18"/>
      <c r="G568" s="5"/>
      <c r="H568" s="18"/>
      <c r="I568" s="56">
        <f>I569</f>
        <v>10000</v>
      </c>
      <c r="J568" s="18">
        <f t="shared" si="180"/>
        <v>10000</v>
      </c>
      <c r="K568" s="56">
        <f>K569</f>
        <v>2771.4</v>
      </c>
      <c r="L568" s="18">
        <f t="shared" si="181"/>
        <v>12771.4</v>
      </c>
    </row>
    <row r="569" spans="1:12" ht="17.25" customHeight="1" x14ac:dyDescent="0.25">
      <c r="A569" s="9" t="s">
        <v>54</v>
      </c>
      <c r="B569" s="54" t="s">
        <v>953</v>
      </c>
      <c r="C569" s="17" t="s">
        <v>209</v>
      </c>
      <c r="D569" s="17" t="s">
        <v>209</v>
      </c>
      <c r="E569" s="17" t="s">
        <v>550</v>
      </c>
      <c r="F569" s="18"/>
      <c r="G569" s="5"/>
      <c r="H569" s="18"/>
      <c r="I569" s="56">
        <v>10000</v>
      </c>
      <c r="J569" s="18">
        <f t="shared" si="180"/>
        <v>10000</v>
      </c>
      <c r="K569" s="56">
        <v>2771.4</v>
      </c>
      <c r="L569" s="18">
        <f t="shared" si="181"/>
        <v>12771.4</v>
      </c>
    </row>
    <row r="570" spans="1:12" ht="52.8" hidden="1" x14ac:dyDescent="0.25">
      <c r="A570" s="47" t="s">
        <v>646</v>
      </c>
      <c r="B570" s="53" t="s">
        <v>648</v>
      </c>
      <c r="C570" s="17"/>
      <c r="D570" s="17"/>
      <c r="E570" s="17"/>
      <c r="F570" s="22">
        <f t="shared" ref="F570:K575" si="191">F571</f>
        <v>5</v>
      </c>
      <c r="G570" s="22">
        <f t="shared" si="191"/>
        <v>0</v>
      </c>
      <c r="H570" s="22">
        <f t="shared" si="191"/>
        <v>5</v>
      </c>
      <c r="I570" s="22">
        <f t="shared" si="191"/>
        <v>0</v>
      </c>
      <c r="J570" s="22">
        <f t="shared" si="180"/>
        <v>5</v>
      </c>
      <c r="K570" s="22">
        <f t="shared" si="191"/>
        <v>0</v>
      </c>
      <c r="L570" s="22">
        <f t="shared" si="181"/>
        <v>5</v>
      </c>
    </row>
    <row r="571" spans="1:12" ht="52.5" hidden="1" customHeight="1" x14ac:dyDescent="0.25">
      <c r="A571" s="47" t="s">
        <v>871</v>
      </c>
      <c r="B571" s="53" t="s">
        <v>649</v>
      </c>
      <c r="C571" s="17"/>
      <c r="D571" s="17"/>
      <c r="E571" s="17"/>
      <c r="F571" s="22">
        <f t="shared" si="191"/>
        <v>5</v>
      </c>
      <c r="G571" s="22">
        <f t="shared" si="191"/>
        <v>0</v>
      </c>
      <c r="H571" s="22">
        <f t="shared" si="191"/>
        <v>5</v>
      </c>
      <c r="I571" s="22">
        <f t="shared" si="191"/>
        <v>0</v>
      </c>
      <c r="J571" s="22">
        <f t="shared" si="180"/>
        <v>5</v>
      </c>
      <c r="K571" s="22">
        <f t="shared" si="191"/>
        <v>0</v>
      </c>
      <c r="L571" s="22">
        <f t="shared" si="181"/>
        <v>5</v>
      </c>
    </row>
    <row r="572" spans="1:12" ht="52.8" hidden="1" x14ac:dyDescent="0.25">
      <c r="A572" s="48" t="s">
        <v>647</v>
      </c>
      <c r="B572" s="35" t="s">
        <v>650</v>
      </c>
      <c r="C572" s="17"/>
      <c r="D572" s="17"/>
      <c r="E572" s="17"/>
      <c r="F572" s="18">
        <f t="shared" si="191"/>
        <v>5</v>
      </c>
      <c r="G572" s="18">
        <f t="shared" si="191"/>
        <v>0</v>
      </c>
      <c r="H572" s="18">
        <f t="shared" si="191"/>
        <v>5</v>
      </c>
      <c r="I572" s="18">
        <f t="shared" si="191"/>
        <v>0</v>
      </c>
      <c r="J572" s="18">
        <f t="shared" si="180"/>
        <v>5</v>
      </c>
      <c r="K572" s="18">
        <f t="shared" si="191"/>
        <v>0</v>
      </c>
      <c r="L572" s="18">
        <f t="shared" si="181"/>
        <v>5</v>
      </c>
    </row>
    <row r="573" spans="1:12" ht="17.25" hidden="1" customHeight="1" x14ac:dyDescent="0.25">
      <c r="A573" s="171" t="s">
        <v>60</v>
      </c>
      <c r="B573" s="35" t="s">
        <v>650</v>
      </c>
      <c r="C573" s="17" t="s">
        <v>61</v>
      </c>
      <c r="D573" s="17"/>
      <c r="E573" s="17"/>
      <c r="F573" s="18">
        <f t="shared" si="191"/>
        <v>5</v>
      </c>
      <c r="G573" s="18">
        <f t="shared" si="191"/>
        <v>0</v>
      </c>
      <c r="H573" s="18">
        <f t="shared" si="191"/>
        <v>5</v>
      </c>
      <c r="I573" s="18">
        <f t="shared" si="191"/>
        <v>0</v>
      </c>
      <c r="J573" s="18">
        <f t="shared" si="180"/>
        <v>5</v>
      </c>
      <c r="K573" s="18">
        <f t="shared" si="191"/>
        <v>0</v>
      </c>
      <c r="L573" s="18">
        <f t="shared" si="181"/>
        <v>5</v>
      </c>
    </row>
    <row r="574" spans="1:12" ht="16.5" hidden="1" customHeight="1" x14ac:dyDescent="0.25">
      <c r="A574" s="10" t="s">
        <v>118</v>
      </c>
      <c r="B574" s="35" t="s">
        <v>650</v>
      </c>
      <c r="C574" s="17" t="s">
        <v>61</v>
      </c>
      <c r="D574" s="17" t="s">
        <v>132</v>
      </c>
      <c r="E574" s="17"/>
      <c r="F574" s="18">
        <f t="shared" si="191"/>
        <v>5</v>
      </c>
      <c r="G574" s="18">
        <f t="shared" si="191"/>
        <v>0</v>
      </c>
      <c r="H574" s="18">
        <f t="shared" si="191"/>
        <v>5</v>
      </c>
      <c r="I574" s="18">
        <f t="shared" si="191"/>
        <v>0</v>
      </c>
      <c r="J574" s="18">
        <f t="shared" si="180"/>
        <v>5</v>
      </c>
      <c r="K574" s="18">
        <f t="shared" si="191"/>
        <v>0</v>
      </c>
      <c r="L574" s="18">
        <f t="shared" si="181"/>
        <v>5</v>
      </c>
    </row>
    <row r="575" spans="1:12" ht="26.4" hidden="1" x14ac:dyDescent="0.25">
      <c r="A575" s="10" t="s">
        <v>85</v>
      </c>
      <c r="B575" s="35" t="s">
        <v>650</v>
      </c>
      <c r="C575" s="17" t="s">
        <v>61</v>
      </c>
      <c r="D575" s="17" t="s">
        <v>132</v>
      </c>
      <c r="E575" s="17" t="s">
        <v>480</v>
      </c>
      <c r="F575" s="18">
        <f t="shared" si="191"/>
        <v>5</v>
      </c>
      <c r="G575" s="18">
        <f t="shared" si="191"/>
        <v>0</v>
      </c>
      <c r="H575" s="18">
        <f t="shared" si="191"/>
        <v>5</v>
      </c>
      <c r="I575" s="18">
        <f t="shared" si="191"/>
        <v>0</v>
      </c>
      <c r="J575" s="18">
        <f t="shared" si="180"/>
        <v>5</v>
      </c>
      <c r="K575" s="18">
        <f t="shared" si="191"/>
        <v>0</v>
      </c>
      <c r="L575" s="18">
        <f t="shared" si="181"/>
        <v>5</v>
      </c>
    </row>
    <row r="576" spans="1:12" ht="39.6" hidden="1" x14ac:dyDescent="0.25">
      <c r="A576" s="10" t="s">
        <v>86</v>
      </c>
      <c r="B576" s="35" t="s">
        <v>650</v>
      </c>
      <c r="C576" s="17" t="s">
        <v>61</v>
      </c>
      <c r="D576" s="17" t="s">
        <v>132</v>
      </c>
      <c r="E576" s="17" t="s">
        <v>476</v>
      </c>
      <c r="F576" s="18">
        <v>5</v>
      </c>
      <c r="G576" s="5"/>
      <c r="H576" s="18">
        <f t="shared" si="182"/>
        <v>5</v>
      </c>
      <c r="I576" s="18"/>
      <c r="J576" s="18">
        <f t="shared" si="180"/>
        <v>5</v>
      </c>
      <c r="K576" s="18"/>
      <c r="L576" s="18">
        <f t="shared" si="181"/>
        <v>5</v>
      </c>
    </row>
    <row r="577" spans="1:12" ht="30.6" hidden="1" customHeight="1" x14ac:dyDescent="0.25">
      <c r="A577" s="9" t="s">
        <v>948</v>
      </c>
      <c r="B577" s="54" t="s">
        <v>945</v>
      </c>
      <c r="C577" s="17"/>
      <c r="D577" s="17"/>
      <c r="E577" s="17"/>
      <c r="F577" s="18"/>
      <c r="G577" s="5"/>
      <c r="H577" s="18"/>
      <c r="I577" s="18">
        <f t="shared" ref="I577:K582" si="192">I578</f>
        <v>2811.4</v>
      </c>
      <c r="J577" s="18">
        <f t="shared" si="180"/>
        <v>2811.4</v>
      </c>
      <c r="K577" s="18">
        <f t="shared" si="192"/>
        <v>0</v>
      </c>
      <c r="L577" s="18">
        <f t="shared" si="181"/>
        <v>2811.4</v>
      </c>
    </row>
    <row r="578" spans="1:12" ht="56.4" hidden="1" customHeight="1" x14ac:dyDescent="0.25">
      <c r="A578" s="9" t="s">
        <v>949</v>
      </c>
      <c r="B578" s="54" t="s">
        <v>946</v>
      </c>
      <c r="C578" s="17"/>
      <c r="D578" s="17"/>
      <c r="E578" s="17"/>
      <c r="F578" s="18"/>
      <c r="G578" s="5"/>
      <c r="H578" s="18"/>
      <c r="I578" s="18">
        <f t="shared" si="192"/>
        <v>2811.4</v>
      </c>
      <c r="J578" s="18">
        <f t="shared" si="180"/>
        <v>2811.4</v>
      </c>
      <c r="K578" s="18">
        <f t="shared" si="192"/>
        <v>0</v>
      </c>
      <c r="L578" s="18">
        <f t="shared" si="181"/>
        <v>2811.4</v>
      </c>
    </row>
    <row r="579" spans="1:12" ht="69" hidden="1" customHeight="1" x14ac:dyDescent="0.25">
      <c r="A579" s="9" t="s">
        <v>950</v>
      </c>
      <c r="B579" s="54" t="s">
        <v>947</v>
      </c>
      <c r="C579" s="17"/>
      <c r="D579" s="17"/>
      <c r="E579" s="17"/>
      <c r="F579" s="18"/>
      <c r="G579" s="5"/>
      <c r="H579" s="18"/>
      <c r="I579" s="56">
        <f t="shared" si="192"/>
        <v>2811.4</v>
      </c>
      <c r="J579" s="18">
        <f t="shared" si="180"/>
        <v>2811.4</v>
      </c>
      <c r="K579" s="56">
        <f t="shared" si="192"/>
        <v>0</v>
      </c>
      <c r="L579" s="18">
        <f t="shared" si="181"/>
        <v>2811.4</v>
      </c>
    </row>
    <row r="580" spans="1:12" ht="18" hidden="1" customHeight="1" x14ac:dyDescent="0.25">
      <c r="A580" s="10" t="s">
        <v>208</v>
      </c>
      <c r="B580" s="54" t="s">
        <v>947</v>
      </c>
      <c r="C580" s="17" t="s">
        <v>209</v>
      </c>
      <c r="D580" s="17"/>
      <c r="E580" s="17"/>
      <c r="F580" s="18"/>
      <c r="G580" s="5"/>
      <c r="H580" s="18"/>
      <c r="I580" s="56">
        <f t="shared" si="192"/>
        <v>2811.4</v>
      </c>
      <c r="J580" s="18">
        <f t="shared" si="180"/>
        <v>2811.4</v>
      </c>
      <c r="K580" s="56">
        <f t="shared" si="192"/>
        <v>0</v>
      </c>
      <c r="L580" s="18">
        <f t="shared" si="181"/>
        <v>2811.4</v>
      </c>
    </row>
    <row r="581" spans="1:12" ht="18" hidden="1" customHeight="1" x14ac:dyDescent="0.25">
      <c r="A581" s="10" t="s">
        <v>795</v>
      </c>
      <c r="B581" s="54" t="s">
        <v>947</v>
      </c>
      <c r="C581" s="17" t="s">
        <v>209</v>
      </c>
      <c r="D581" s="17" t="s">
        <v>78</v>
      </c>
      <c r="E581" s="17"/>
      <c r="F581" s="18"/>
      <c r="G581" s="5"/>
      <c r="H581" s="18"/>
      <c r="I581" s="56">
        <f t="shared" si="192"/>
        <v>2811.4</v>
      </c>
      <c r="J581" s="18">
        <f t="shared" si="180"/>
        <v>2811.4</v>
      </c>
      <c r="K581" s="56">
        <f t="shared" si="192"/>
        <v>0</v>
      </c>
      <c r="L581" s="18">
        <f t="shared" si="181"/>
        <v>2811.4</v>
      </c>
    </row>
    <row r="582" spans="1:12" ht="31.8" hidden="1" customHeight="1" x14ac:dyDescent="0.25">
      <c r="A582" s="9" t="s">
        <v>85</v>
      </c>
      <c r="B582" s="54" t="s">
        <v>947</v>
      </c>
      <c r="C582" s="17" t="s">
        <v>209</v>
      </c>
      <c r="D582" s="17" t="s">
        <v>78</v>
      </c>
      <c r="E582" s="17" t="s">
        <v>480</v>
      </c>
      <c r="F582" s="18"/>
      <c r="G582" s="5"/>
      <c r="H582" s="18"/>
      <c r="I582" s="56">
        <f t="shared" si="192"/>
        <v>2811.4</v>
      </c>
      <c r="J582" s="18">
        <f t="shared" si="180"/>
        <v>2811.4</v>
      </c>
      <c r="K582" s="56">
        <f t="shared" si="192"/>
        <v>0</v>
      </c>
      <c r="L582" s="18">
        <f t="shared" si="181"/>
        <v>2811.4</v>
      </c>
    </row>
    <row r="583" spans="1:12" ht="31.2" hidden="1" customHeight="1" x14ac:dyDescent="0.25">
      <c r="A583" s="9" t="s">
        <v>86</v>
      </c>
      <c r="B583" s="54" t="s">
        <v>947</v>
      </c>
      <c r="C583" s="17" t="s">
        <v>209</v>
      </c>
      <c r="D583" s="17" t="s">
        <v>78</v>
      </c>
      <c r="E583" s="17" t="s">
        <v>476</v>
      </c>
      <c r="F583" s="18"/>
      <c r="G583" s="5"/>
      <c r="H583" s="18"/>
      <c r="I583" s="56">
        <v>2811.4</v>
      </c>
      <c r="J583" s="18">
        <f t="shared" si="180"/>
        <v>2811.4</v>
      </c>
      <c r="K583" s="56"/>
      <c r="L583" s="18">
        <f t="shared" si="181"/>
        <v>2811.4</v>
      </c>
    </row>
    <row r="584" spans="1:12" ht="69.599999999999994" hidden="1" customHeight="1" x14ac:dyDescent="0.25">
      <c r="A584" s="8" t="s">
        <v>934</v>
      </c>
      <c r="B584" s="53" t="s">
        <v>930</v>
      </c>
      <c r="C584" s="32"/>
      <c r="D584" s="32"/>
      <c r="E584" s="32"/>
      <c r="F584" s="22">
        <f t="shared" ref="F584:K589" si="193">F585</f>
        <v>0</v>
      </c>
      <c r="G584" s="22">
        <f t="shared" si="193"/>
        <v>30000</v>
      </c>
      <c r="H584" s="22">
        <f t="shared" si="193"/>
        <v>30000</v>
      </c>
      <c r="I584" s="22">
        <f t="shared" si="193"/>
        <v>0</v>
      </c>
      <c r="J584" s="22">
        <f t="shared" si="180"/>
        <v>30000</v>
      </c>
      <c r="K584" s="22">
        <f t="shared" si="193"/>
        <v>0</v>
      </c>
      <c r="L584" s="22">
        <f t="shared" si="181"/>
        <v>30000</v>
      </c>
    </row>
    <row r="585" spans="1:12" ht="67.2" hidden="1" customHeight="1" x14ac:dyDescent="0.25">
      <c r="A585" s="8" t="s">
        <v>935</v>
      </c>
      <c r="B585" s="53" t="s">
        <v>931</v>
      </c>
      <c r="C585" s="32"/>
      <c r="D585" s="32"/>
      <c r="E585" s="32"/>
      <c r="F585" s="22">
        <f t="shared" si="193"/>
        <v>0</v>
      </c>
      <c r="G585" s="22">
        <f t="shared" si="193"/>
        <v>30000</v>
      </c>
      <c r="H585" s="22">
        <f t="shared" si="193"/>
        <v>30000</v>
      </c>
      <c r="I585" s="22">
        <f t="shared" si="193"/>
        <v>0</v>
      </c>
      <c r="J585" s="22">
        <f t="shared" si="180"/>
        <v>30000</v>
      </c>
      <c r="K585" s="22">
        <f t="shared" si="193"/>
        <v>0</v>
      </c>
      <c r="L585" s="22">
        <f t="shared" si="181"/>
        <v>30000</v>
      </c>
    </row>
    <row r="586" spans="1:12" ht="39.6" hidden="1" x14ac:dyDescent="0.25">
      <c r="A586" s="9" t="s">
        <v>936</v>
      </c>
      <c r="B586" s="35" t="s">
        <v>932</v>
      </c>
      <c r="C586" s="17"/>
      <c r="D586" s="17"/>
      <c r="E586" s="17"/>
      <c r="F586" s="18">
        <f t="shared" si="193"/>
        <v>0</v>
      </c>
      <c r="G586" s="18">
        <f t="shared" si="193"/>
        <v>30000</v>
      </c>
      <c r="H586" s="18">
        <f t="shared" si="193"/>
        <v>30000</v>
      </c>
      <c r="I586" s="18">
        <f t="shared" si="193"/>
        <v>0</v>
      </c>
      <c r="J586" s="18">
        <f t="shared" si="180"/>
        <v>30000</v>
      </c>
      <c r="K586" s="18">
        <f t="shared" si="193"/>
        <v>0</v>
      </c>
      <c r="L586" s="18">
        <f t="shared" si="181"/>
        <v>30000</v>
      </c>
    </row>
    <row r="587" spans="1:12" hidden="1" x14ac:dyDescent="0.25">
      <c r="A587" s="9" t="s">
        <v>168</v>
      </c>
      <c r="B587" s="35" t="s">
        <v>932</v>
      </c>
      <c r="C587" s="17" t="s">
        <v>90</v>
      </c>
      <c r="D587" s="17"/>
      <c r="E587" s="17"/>
      <c r="F587" s="18">
        <f t="shared" si="193"/>
        <v>0</v>
      </c>
      <c r="G587" s="18">
        <f t="shared" si="193"/>
        <v>30000</v>
      </c>
      <c r="H587" s="18">
        <f t="shared" si="193"/>
        <v>30000</v>
      </c>
      <c r="I587" s="18">
        <f t="shared" si="193"/>
        <v>0</v>
      </c>
      <c r="J587" s="18">
        <f t="shared" si="180"/>
        <v>30000</v>
      </c>
      <c r="K587" s="18">
        <f t="shared" si="193"/>
        <v>0</v>
      </c>
      <c r="L587" s="18">
        <f t="shared" si="181"/>
        <v>30000</v>
      </c>
    </row>
    <row r="588" spans="1:12" hidden="1" x14ac:dyDescent="0.25">
      <c r="A588" s="9" t="s">
        <v>933</v>
      </c>
      <c r="B588" s="35" t="s">
        <v>932</v>
      </c>
      <c r="C588" s="17" t="s">
        <v>90</v>
      </c>
      <c r="D588" s="17" t="s">
        <v>209</v>
      </c>
      <c r="E588" s="17"/>
      <c r="F588" s="18">
        <f t="shared" si="193"/>
        <v>0</v>
      </c>
      <c r="G588" s="18">
        <f t="shared" si="193"/>
        <v>30000</v>
      </c>
      <c r="H588" s="18">
        <f t="shared" si="193"/>
        <v>30000</v>
      </c>
      <c r="I588" s="18">
        <f t="shared" si="193"/>
        <v>0</v>
      </c>
      <c r="J588" s="18">
        <f t="shared" si="180"/>
        <v>30000</v>
      </c>
      <c r="K588" s="18">
        <f t="shared" si="193"/>
        <v>0</v>
      </c>
      <c r="L588" s="18">
        <f t="shared" si="181"/>
        <v>30000</v>
      </c>
    </row>
    <row r="589" spans="1:12" ht="39.6" hidden="1" x14ac:dyDescent="0.25">
      <c r="A589" s="9" t="s">
        <v>766</v>
      </c>
      <c r="B589" s="35" t="s">
        <v>932</v>
      </c>
      <c r="C589" s="17" t="s">
        <v>90</v>
      </c>
      <c r="D589" s="17" t="s">
        <v>209</v>
      </c>
      <c r="E589" s="17" t="s">
        <v>767</v>
      </c>
      <c r="F589" s="18">
        <f t="shared" si="193"/>
        <v>0</v>
      </c>
      <c r="G589" s="18">
        <f t="shared" si="193"/>
        <v>30000</v>
      </c>
      <c r="H589" s="18">
        <f t="shared" si="193"/>
        <v>30000</v>
      </c>
      <c r="I589" s="18">
        <f t="shared" si="193"/>
        <v>0</v>
      </c>
      <c r="J589" s="18">
        <f t="shared" si="180"/>
        <v>30000</v>
      </c>
      <c r="K589" s="18">
        <f t="shared" si="193"/>
        <v>0</v>
      </c>
      <c r="L589" s="18">
        <f t="shared" si="181"/>
        <v>30000</v>
      </c>
    </row>
    <row r="590" spans="1:12" hidden="1" x14ac:dyDescent="0.25">
      <c r="A590" s="9" t="s">
        <v>768</v>
      </c>
      <c r="B590" s="35" t="s">
        <v>932</v>
      </c>
      <c r="C590" s="17" t="s">
        <v>90</v>
      </c>
      <c r="D590" s="17" t="s">
        <v>209</v>
      </c>
      <c r="E590" s="17" t="s">
        <v>769</v>
      </c>
      <c r="F590" s="18">
        <v>0</v>
      </c>
      <c r="G590" s="18">
        <v>30000</v>
      </c>
      <c r="H590" s="18">
        <f>F590+G590</f>
        <v>30000</v>
      </c>
      <c r="I590" s="18"/>
      <c r="J590" s="18">
        <f t="shared" si="180"/>
        <v>30000</v>
      </c>
      <c r="K590" s="18"/>
      <c r="L590" s="18">
        <f t="shared" si="181"/>
        <v>30000</v>
      </c>
    </row>
    <row r="591" spans="1:12" ht="39.75" customHeight="1" x14ac:dyDescent="0.25">
      <c r="A591" s="11" t="s">
        <v>67</v>
      </c>
      <c r="B591" s="32" t="s">
        <v>501</v>
      </c>
      <c r="C591" s="16"/>
      <c r="D591" s="16"/>
      <c r="E591" s="17"/>
      <c r="F591" s="22">
        <f>F592+F603</f>
        <v>46533.8</v>
      </c>
      <c r="G591" s="22">
        <f t="shared" ref="G591:H591" si="194">G592+G603</f>
        <v>0</v>
      </c>
      <c r="H591" s="22">
        <f t="shared" si="194"/>
        <v>46533.8</v>
      </c>
      <c r="I591" s="22">
        <f>I592+I603</f>
        <v>1770</v>
      </c>
      <c r="J591" s="22">
        <f t="shared" si="180"/>
        <v>48303.8</v>
      </c>
      <c r="K591" s="22">
        <f>K592+K603</f>
        <v>-3209.6</v>
      </c>
      <c r="L591" s="22">
        <f t="shared" si="181"/>
        <v>45094.200000000004</v>
      </c>
    </row>
    <row r="592" spans="1:12" ht="17.25" hidden="1" customHeight="1" x14ac:dyDescent="0.25">
      <c r="A592" s="42" t="s">
        <v>69</v>
      </c>
      <c r="B592" s="32" t="s">
        <v>503</v>
      </c>
      <c r="C592" s="16"/>
      <c r="D592" s="16"/>
      <c r="E592" s="17"/>
      <c r="F592" s="22">
        <f>F593+F598</f>
        <v>1677.9</v>
      </c>
      <c r="G592" s="22">
        <f t="shared" ref="G592:H592" si="195">G593+G598</f>
        <v>0</v>
      </c>
      <c r="H592" s="22">
        <f t="shared" si="195"/>
        <v>1677.9</v>
      </c>
      <c r="I592" s="22">
        <f>I593+I598</f>
        <v>0</v>
      </c>
      <c r="J592" s="22">
        <f t="shared" si="180"/>
        <v>1677.9</v>
      </c>
      <c r="K592" s="22">
        <f>K593+K598</f>
        <v>0</v>
      </c>
      <c r="L592" s="22">
        <f t="shared" si="181"/>
        <v>1677.9</v>
      </c>
    </row>
    <row r="593" spans="1:12" ht="26.4" hidden="1" x14ac:dyDescent="0.25">
      <c r="A593" s="10" t="s">
        <v>432</v>
      </c>
      <c r="B593" s="17" t="s">
        <v>72</v>
      </c>
      <c r="C593" s="16"/>
      <c r="D593" s="16"/>
      <c r="E593" s="17"/>
      <c r="F593" s="18">
        <f t="shared" ref="F593:K596" si="196">F594</f>
        <v>1578.4</v>
      </c>
      <c r="G593" s="18">
        <f t="shared" si="196"/>
        <v>0</v>
      </c>
      <c r="H593" s="18">
        <f t="shared" si="196"/>
        <v>1578.4</v>
      </c>
      <c r="I593" s="18">
        <f t="shared" si="196"/>
        <v>0</v>
      </c>
      <c r="J593" s="18">
        <f t="shared" si="180"/>
        <v>1578.4</v>
      </c>
      <c r="K593" s="18">
        <f t="shared" si="196"/>
        <v>0</v>
      </c>
      <c r="L593" s="18">
        <f t="shared" si="181"/>
        <v>1578.4</v>
      </c>
    </row>
    <row r="594" spans="1:12" ht="16.5" hidden="1" customHeight="1" x14ac:dyDescent="0.25">
      <c r="A594" s="171" t="s">
        <v>60</v>
      </c>
      <c r="B594" s="17" t="s">
        <v>72</v>
      </c>
      <c r="C594" s="17" t="s">
        <v>61</v>
      </c>
      <c r="D594" s="16"/>
      <c r="E594" s="17"/>
      <c r="F594" s="18">
        <f t="shared" si="196"/>
        <v>1578.4</v>
      </c>
      <c r="G594" s="18">
        <f t="shared" si="196"/>
        <v>0</v>
      </c>
      <c r="H594" s="18">
        <f t="shared" si="196"/>
        <v>1578.4</v>
      </c>
      <c r="I594" s="18">
        <f t="shared" si="196"/>
        <v>0</v>
      </c>
      <c r="J594" s="18">
        <f t="shared" si="180"/>
        <v>1578.4</v>
      </c>
      <c r="K594" s="18">
        <f t="shared" si="196"/>
        <v>0</v>
      </c>
      <c r="L594" s="18">
        <f t="shared" si="181"/>
        <v>1578.4</v>
      </c>
    </row>
    <row r="595" spans="1:12" ht="39.6" hidden="1" x14ac:dyDescent="0.25">
      <c r="A595" s="10" t="s">
        <v>65</v>
      </c>
      <c r="B595" s="17" t="s">
        <v>72</v>
      </c>
      <c r="C595" s="17" t="s">
        <v>61</v>
      </c>
      <c r="D595" s="17" t="s">
        <v>66</v>
      </c>
      <c r="E595" s="17"/>
      <c r="F595" s="18">
        <f t="shared" si="196"/>
        <v>1578.4</v>
      </c>
      <c r="G595" s="18">
        <f t="shared" si="196"/>
        <v>0</v>
      </c>
      <c r="H595" s="18">
        <f t="shared" si="196"/>
        <v>1578.4</v>
      </c>
      <c r="I595" s="18">
        <f t="shared" si="196"/>
        <v>0</v>
      </c>
      <c r="J595" s="18">
        <f t="shared" si="180"/>
        <v>1578.4</v>
      </c>
      <c r="K595" s="18">
        <f t="shared" si="196"/>
        <v>0</v>
      </c>
      <c r="L595" s="18">
        <f t="shared" si="181"/>
        <v>1578.4</v>
      </c>
    </row>
    <row r="596" spans="1:12" ht="79.2" hidden="1" x14ac:dyDescent="0.25">
      <c r="A596" s="10" t="s">
        <v>73</v>
      </c>
      <c r="B596" s="17" t="s">
        <v>72</v>
      </c>
      <c r="C596" s="17" t="s">
        <v>61</v>
      </c>
      <c r="D596" s="17" t="s">
        <v>66</v>
      </c>
      <c r="E596" s="17" t="s">
        <v>474</v>
      </c>
      <c r="F596" s="18">
        <f t="shared" si="196"/>
        <v>1578.4</v>
      </c>
      <c r="G596" s="18">
        <f t="shared" si="196"/>
        <v>0</v>
      </c>
      <c r="H596" s="18">
        <f t="shared" si="196"/>
        <v>1578.4</v>
      </c>
      <c r="I596" s="18">
        <f t="shared" si="196"/>
        <v>0</v>
      </c>
      <c r="J596" s="18">
        <f t="shared" si="180"/>
        <v>1578.4</v>
      </c>
      <c r="K596" s="18">
        <f t="shared" si="196"/>
        <v>0</v>
      </c>
      <c r="L596" s="18">
        <f t="shared" si="181"/>
        <v>1578.4</v>
      </c>
    </row>
    <row r="597" spans="1:12" ht="26.4" hidden="1" x14ac:dyDescent="0.25">
      <c r="A597" s="10" t="s">
        <v>74</v>
      </c>
      <c r="B597" s="17" t="s">
        <v>72</v>
      </c>
      <c r="C597" s="17" t="s">
        <v>61</v>
      </c>
      <c r="D597" s="17" t="s">
        <v>66</v>
      </c>
      <c r="E597" s="17" t="s">
        <v>473</v>
      </c>
      <c r="F597" s="18">
        <v>1578.4</v>
      </c>
      <c r="G597" s="5"/>
      <c r="H597" s="18">
        <f t="shared" si="182"/>
        <v>1578.4</v>
      </c>
      <c r="I597" s="18"/>
      <c r="J597" s="18">
        <f t="shared" si="180"/>
        <v>1578.4</v>
      </c>
      <c r="K597" s="18"/>
      <c r="L597" s="18">
        <f t="shared" si="181"/>
        <v>1578.4</v>
      </c>
    </row>
    <row r="598" spans="1:12" ht="26.4" hidden="1" x14ac:dyDescent="0.25">
      <c r="A598" s="10" t="s">
        <v>75</v>
      </c>
      <c r="B598" s="17" t="s">
        <v>76</v>
      </c>
      <c r="C598" s="16"/>
      <c r="D598" s="16"/>
      <c r="E598" s="17"/>
      <c r="F598" s="18">
        <f t="shared" ref="F598:K601" si="197">F599</f>
        <v>99.5</v>
      </c>
      <c r="G598" s="18">
        <f t="shared" si="197"/>
        <v>0</v>
      </c>
      <c r="H598" s="18">
        <f t="shared" si="197"/>
        <v>99.5</v>
      </c>
      <c r="I598" s="18">
        <f t="shared" si="197"/>
        <v>0</v>
      </c>
      <c r="J598" s="18">
        <f t="shared" si="180"/>
        <v>99.5</v>
      </c>
      <c r="K598" s="18">
        <f t="shared" si="197"/>
        <v>0</v>
      </c>
      <c r="L598" s="18">
        <f t="shared" si="181"/>
        <v>99.5</v>
      </c>
    </row>
    <row r="599" spans="1:12" ht="17.25" hidden="1" customHeight="1" x14ac:dyDescent="0.25">
      <c r="A599" s="171" t="s">
        <v>60</v>
      </c>
      <c r="B599" s="17" t="s">
        <v>76</v>
      </c>
      <c r="C599" s="17" t="s">
        <v>61</v>
      </c>
      <c r="D599" s="16"/>
      <c r="E599" s="17"/>
      <c r="F599" s="18">
        <f t="shared" si="197"/>
        <v>99.5</v>
      </c>
      <c r="G599" s="18">
        <f t="shared" si="197"/>
        <v>0</v>
      </c>
      <c r="H599" s="18">
        <f t="shared" si="197"/>
        <v>99.5</v>
      </c>
      <c r="I599" s="18">
        <f t="shared" si="197"/>
        <v>0</v>
      </c>
      <c r="J599" s="18">
        <f t="shared" ref="J599:J662" si="198">H599+I599</f>
        <v>99.5</v>
      </c>
      <c r="K599" s="18">
        <f t="shared" si="197"/>
        <v>0</v>
      </c>
      <c r="L599" s="18">
        <f t="shared" ref="L599:L662" si="199">J599+K599</f>
        <v>99.5</v>
      </c>
    </row>
    <row r="600" spans="1:12" ht="39.6" hidden="1" x14ac:dyDescent="0.25">
      <c r="A600" s="10" t="s">
        <v>65</v>
      </c>
      <c r="B600" s="17" t="s">
        <v>76</v>
      </c>
      <c r="C600" s="17" t="s">
        <v>61</v>
      </c>
      <c r="D600" s="17" t="s">
        <v>66</v>
      </c>
      <c r="E600" s="17"/>
      <c r="F600" s="18">
        <f t="shared" si="197"/>
        <v>99.5</v>
      </c>
      <c r="G600" s="18">
        <f t="shared" si="197"/>
        <v>0</v>
      </c>
      <c r="H600" s="18">
        <f t="shared" si="197"/>
        <v>99.5</v>
      </c>
      <c r="I600" s="18">
        <f t="shared" si="197"/>
        <v>0</v>
      </c>
      <c r="J600" s="18">
        <f t="shared" si="198"/>
        <v>99.5</v>
      </c>
      <c r="K600" s="18">
        <f t="shared" si="197"/>
        <v>0</v>
      </c>
      <c r="L600" s="18">
        <f t="shared" si="199"/>
        <v>99.5</v>
      </c>
    </row>
    <row r="601" spans="1:12" ht="79.2" hidden="1" x14ac:dyDescent="0.25">
      <c r="A601" s="10" t="s">
        <v>73</v>
      </c>
      <c r="B601" s="17" t="s">
        <v>76</v>
      </c>
      <c r="C601" s="17" t="s">
        <v>61</v>
      </c>
      <c r="D601" s="17" t="s">
        <v>66</v>
      </c>
      <c r="E601" s="17" t="s">
        <v>474</v>
      </c>
      <c r="F601" s="18">
        <f t="shared" si="197"/>
        <v>99.5</v>
      </c>
      <c r="G601" s="18">
        <f t="shared" si="197"/>
        <v>0</v>
      </c>
      <c r="H601" s="18">
        <f t="shared" si="197"/>
        <v>99.5</v>
      </c>
      <c r="I601" s="18">
        <f t="shared" si="197"/>
        <v>0</v>
      </c>
      <c r="J601" s="18">
        <f t="shared" si="198"/>
        <v>99.5</v>
      </c>
      <c r="K601" s="18">
        <f t="shared" si="197"/>
        <v>0</v>
      </c>
      <c r="L601" s="18">
        <f t="shared" si="199"/>
        <v>99.5</v>
      </c>
    </row>
    <row r="602" spans="1:12" ht="26.4" hidden="1" x14ac:dyDescent="0.25">
      <c r="A602" s="10" t="s">
        <v>74</v>
      </c>
      <c r="B602" s="17" t="s">
        <v>76</v>
      </c>
      <c r="C602" s="17" t="s">
        <v>61</v>
      </c>
      <c r="D602" s="17" t="s">
        <v>66</v>
      </c>
      <c r="E602" s="17" t="s">
        <v>473</v>
      </c>
      <c r="F602" s="18">
        <v>99.5</v>
      </c>
      <c r="G602" s="5"/>
      <c r="H602" s="18">
        <f t="shared" si="182"/>
        <v>99.5</v>
      </c>
      <c r="I602" s="18"/>
      <c r="J602" s="18">
        <f t="shared" si="198"/>
        <v>99.5</v>
      </c>
      <c r="K602" s="18"/>
      <c r="L602" s="18">
        <f t="shared" si="199"/>
        <v>99.5</v>
      </c>
    </row>
    <row r="603" spans="1:12" ht="18" customHeight="1" x14ac:dyDescent="0.25">
      <c r="A603" s="11" t="s">
        <v>586</v>
      </c>
      <c r="B603" s="32" t="s">
        <v>504</v>
      </c>
      <c r="C603" s="16"/>
      <c r="D603" s="16"/>
      <c r="E603" s="17"/>
      <c r="F603" s="22">
        <f>F604+F609</f>
        <v>44855.9</v>
      </c>
      <c r="G603" s="22">
        <f t="shared" ref="G603:H603" si="200">G604+G609</f>
        <v>0</v>
      </c>
      <c r="H603" s="22">
        <f t="shared" si="200"/>
        <v>44855.9</v>
      </c>
      <c r="I603" s="22">
        <f>I604+I609</f>
        <v>1770</v>
      </c>
      <c r="J603" s="22">
        <f t="shared" si="198"/>
        <v>46625.9</v>
      </c>
      <c r="K603" s="22">
        <f>K604+K609</f>
        <v>-3209.6</v>
      </c>
      <c r="L603" s="22">
        <f t="shared" si="199"/>
        <v>43416.3</v>
      </c>
    </row>
    <row r="604" spans="1:12" ht="26.4" x14ac:dyDescent="0.25">
      <c r="A604" s="10" t="s">
        <v>71</v>
      </c>
      <c r="B604" s="17" t="s">
        <v>505</v>
      </c>
      <c r="C604" s="16"/>
      <c r="D604" s="16"/>
      <c r="E604" s="17"/>
      <c r="F604" s="18">
        <f t="shared" ref="F604:K607" si="201">F605</f>
        <v>38580</v>
      </c>
      <c r="G604" s="18">
        <f t="shared" si="201"/>
        <v>0</v>
      </c>
      <c r="H604" s="18">
        <f t="shared" si="201"/>
        <v>38580</v>
      </c>
      <c r="I604" s="18">
        <f t="shared" si="201"/>
        <v>0</v>
      </c>
      <c r="J604" s="18">
        <f t="shared" si="198"/>
        <v>38580</v>
      </c>
      <c r="K604" s="18">
        <f t="shared" si="201"/>
        <v>-3209.6</v>
      </c>
      <c r="L604" s="18">
        <f t="shared" si="199"/>
        <v>35370.400000000001</v>
      </c>
    </row>
    <row r="605" spans="1:12" ht="15.75" customHeight="1" x14ac:dyDescent="0.25">
      <c r="A605" s="171" t="s">
        <v>60</v>
      </c>
      <c r="B605" s="17" t="s">
        <v>505</v>
      </c>
      <c r="C605" s="17" t="s">
        <v>61</v>
      </c>
      <c r="D605" s="16"/>
      <c r="E605" s="17"/>
      <c r="F605" s="18">
        <f t="shared" si="201"/>
        <v>38580</v>
      </c>
      <c r="G605" s="18">
        <f t="shared" si="201"/>
        <v>0</v>
      </c>
      <c r="H605" s="18">
        <f t="shared" si="201"/>
        <v>38580</v>
      </c>
      <c r="I605" s="18">
        <f t="shared" si="201"/>
        <v>0</v>
      </c>
      <c r="J605" s="18">
        <f t="shared" si="198"/>
        <v>38580</v>
      </c>
      <c r="K605" s="18">
        <f t="shared" si="201"/>
        <v>-3209.6</v>
      </c>
      <c r="L605" s="18">
        <f t="shared" si="199"/>
        <v>35370.400000000001</v>
      </c>
    </row>
    <row r="606" spans="1:12" ht="39.6" x14ac:dyDescent="0.25">
      <c r="A606" s="10" t="s">
        <v>89</v>
      </c>
      <c r="B606" s="17" t="s">
        <v>505</v>
      </c>
      <c r="C606" s="17" t="s">
        <v>61</v>
      </c>
      <c r="D606" s="17" t="s">
        <v>90</v>
      </c>
      <c r="E606" s="17"/>
      <c r="F606" s="18">
        <f t="shared" si="201"/>
        <v>38580</v>
      </c>
      <c r="G606" s="18">
        <f t="shared" si="201"/>
        <v>0</v>
      </c>
      <c r="H606" s="18">
        <f t="shared" si="201"/>
        <v>38580</v>
      </c>
      <c r="I606" s="18">
        <f t="shared" si="201"/>
        <v>0</v>
      </c>
      <c r="J606" s="18">
        <f t="shared" si="198"/>
        <v>38580</v>
      </c>
      <c r="K606" s="18">
        <f t="shared" si="201"/>
        <v>-3209.6</v>
      </c>
      <c r="L606" s="18">
        <f t="shared" si="199"/>
        <v>35370.400000000001</v>
      </c>
    </row>
    <row r="607" spans="1:12" ht="79.2" x14ac:dyDescent="0.25">
      <c r="A607" s="10" t="s">
        <v>73</v>
      </c>
      <c r="B607" s="17" t="s">
        <v>505</v>
      </c>
      <c r="C607" s="17" t="s">
        <v>61</v>
      </c>
      <c r="D607" s="17" t="s">
        <v>90</v>
      </c>
      <c r="E607" s="17" t="s">
        <v>474</v>
      </c>
      <c r="F607" s="18">
        <f t="shared" si="201"/>
        <v>38580</v>
      </c>
      <c r="G607" s="18">
        <f t="shared" si="201"/>
        <v>0</v>
      </c>
      <c r="H607" s="18">
        <f t="shared" si="201"/>
        <v>38580</v>
      </c>
      <c r="I607" s="18">
        <f t="shared" si="201"/>
        <v>0</v>
      </c>
      <c r="J607" s="18">
        <f t="shared" si="198"/>
        <v>38580</v>
      </c>
      <c r="K607" s="18">
        <f t="shared" si="201"/>
        <v>-3209.6</v>
      </c>
      <c r="L607" s="18">
        <f t="shared" si="199"/>
        <v>35370.400000000001</v>
      </c>
    </row>
    <row r="608" spans="1:12" ht="26.4" x14ac:dyDescent="0.25">
      <c r="A608" s="10" t="s">
        <v>74</v>
      </c>
      <c r="B608" s="17" t="s">
        <v>505</v>
      </c>
      <c r="C608" s="17" t="s">
        <v>61</v>
      </c>
      <c r="D608" s="17" t="s">
        <v>90</v>
      </c>
      <c r="E608" s="17" t="s">
        <v>473</v>
      </c>
      <c r="F608" s="18">
        <v>38580</v>
      </c>
      <c r="G608" s="5"/>
      <c r="H608" s="18">
        <f t="shared" ref="H608:H668" si="202">F608+G608</f>
        <v>38580</v>
      </c>
      <c r="I608" s="18"/>
      <c r="J608" s="18">
        <f t="shared" si="198"/>
        <v>38580</v>
      </c>
      <c r="K608" s="18">
        <v>-3209.6</v>
      </c>
      <c r="L608" s="18">
        <f t="shared" si="199"/>
        <v>35370.400000000001</v>
      </c>
    </row>
    <row r="609" spans="1:12" ht="26.4" hidden="1" x14ac:dyDescent="0.25">
      <c r="A609" s="10" t="s">
        <v>75</v>
      </c>
      <c r="B609" s="17" t="s">
        <v>94</v>
      </c>
      <c r="C609" s="16"/>
      <c r="D609" s="16"/>
      <c r="E609" s="17"/>
      <c r="F609" s="18">
        <f>F610</f>
        <v>6275.9</v>
      </c>
      <c r="G609" s="18">
        <f t="shared" ref="G609:H610" si="203">G610</f>
        <v>0</v>
      </c>
      <c r="H609" s="18">
        <f t="shared" si="203"/>
        <v>6275.9</v>
      </c>
      <c r="I609" s="18">
        <f>I610</f>
        <v>1770</v>
      </c>
      <c r="J609" s="18">
        <f t="shared" si="198"/>
        <v>8045.9</v>
      </c>
      <c r="K609" s="18">
        <f>K610</f>
        <v>0</v>
      </c>
      <c r="L609" s="18">
        <f t="shared" si="199"/>
        <v>8045.9</v>
      </c>
    </row>
    <row r="610" spans="1:12" hidden="1" x14ac:dyDescent="0.25">
      <c r="A610" s="171" t="s">
        <v>60</v>
      </c>
      <c r="B610" s="17" t="s">
        <v>94</v>
      </c>
      <c r="C610" s="17" t="s">
        <v>61</v>
      </c>
      <c r="D610" s="16"/>
      <c r="E610" s="17"/>
      <c r="F610" s="18">
        <f>F611</f>
        <v>6275.9</v>
      </c>
      <c r="G610" s="18">
        <f t="shared" si="203"/>
        <v>0</v>
      </c>
      <c r="H610" s="18">
        <f t="shared" si="203"/>
        <v>6275.9</v>
      </c>
      <c r="I610" s="18">
        <f>I611</f>
        <v>1770</v>
      </c>
      <c r="J610" s="18">
        <f t="shared" si="198"/>
        <v>8045.9</v>
      </c>
      <c r="K610" s="18">
        <f>K611</f>
        <v>0</v>
      </c>
      <c r="L610" s="18">
        <f t="shared" si="199"/>
        <v>8045.9</v>
      </c>
    </row>
    <row r="611" spans="1:12" ht="39.6" hidden="1" x14ac:dyDescent="0.25">
      <c r="A611" s="10" t="s">
        <v>89</v>
      </c>
      <c r="B611" s="17" t="s">
        <v>94</v>
      </c>
      <c r="C611" s="17" t="s">
        <v>61</v>
      </c>
      <c r="D611" s="17" t="s">
        <v>90</v>
      </c>
      <c r="E611" s="17"/>
      <c r="F611" s="18">
        <f>F612+F614+F616</f>
        <v>6275.9</v>
      </c>
      <c r="G611" s="18">
        <f t="shared" ref="G611:H611" si="204">G612+G614+G616</f>
        <v>0</v>
      </c>
      <c r="H611" s="18">
        <f t="shared" si="204"/>
        <v>6275.9</v>
      </c>
      <c r="I611" s="18">
        <f>I612+I614+I616</f>
        <v>1770</v>
      </c>
      <c r="J611" s="18">
        <f t="shared" si="198"/>
        <v>8045.9</v>
      </c>
      <c r="K611" s="18">
        <f>K612+K614+K616</f>
        <v>0</v>
      </c>
      <c r="L611" s="18">
        <f t="shared" si="199"/>
        <v>8045.9</v>
      </c>
    </row>
    <row r="612" spans="1:12" ht="79.2" hidden="1" x14ac:dyDescent="0.25">
      <c r="A612" s="10" t="s">
        <v>73</v>
      </c>
      <c r="B612" s="17" t="s">
        <v>94</v>
      </c>
      <c r="C612" s="17" t="s">
        <v>61</v>
      </c>
      <c r="D612" s="17" t="s">
        <v>90</v>
      </c>
      <c r="E612" s="17" t="s">
        <v>474</v>
      </c>
      <c r="F612" s="18">
        <f>F613</f>
        <v>120</v>
      </c>
      <c r="G612" s="18">
        <f t="shared" ref="G612:H612" si="205">G613</f>
        <v>0</v>
      </c>
      <c r="H612" s="18">
        <f t="shared" si="205"/>
        <v>120</v>
      </c>
      <c r="I612" s="18">
        <f>I613</f>
        <v>0</v>
      </c>
      <c r="J612" s="18">
        <f t="shared" si="198"/>
        <v>120</v>
      </c>
      <c r="K612" s="18">
        <f>K613</f>
        <v>0</v>
      </c>
      <c r="L612" s="18">
        <f t="shared" si="199"/>
        <v>120</v>
      </c>
    </row>
    <row r="613" spans="1:12" ht="26.4" hidden="1" x14ac:dyDescent="0.25">
      <c r="A613" s="10" t="s">
        <v>74</v>
      </c>
      <c r="B613" s="17" t="s">
        <v>94</v>
      </c>
      <c r="C613" s="17" t="s">
        <v>61</v>
      </c>
      <c r="D613" s="17" t="s">
        <v>90</v>
      </c>
      <c r="E613" s="17" t="s">
        <v>473</v>
      </c>
      <c r="F613" s="18">
        <v>120</v>
      </c>
      <c r="G613" s="5"/>
      <c r="H613" s="18">
        <f t="shared" si="202"/>
        <v>120</v>
      </c>
      <c r="I613" s="18"/>
      <c r="J613" s="18">
        <f t="shared" si="198"/>
        <v>120</v>
      </c>
      <c r="K613" s="18"/>
      <c r="L613" s="18">
        <f t="shared" si="199"/>
        <v>120</v>
      </c>
    </row>
    <row r="614" spans="1:12" ht="26.4" hidden="1" x14ac:dyDescent="0.25">
      <c r="A614" s="10" t="s">
        <v>85</v>
      </c>
      <c r="B614" s="17" t="s">
        <v>94</v>
      </c>
      <c r="C614" s="17" t="s">
        <v>61</v>
      </c>
      <c r="D614" s="17" t="s">
        <v>90</v>
      </c>
      <c r="E614" s="17" t="s">
        <v>480</v>
      </c>
      <c r="F614" s="18">
        <f>F615</f>
        <v>5779</v>
      </c>
      <c r="G614" s="18">
        <f t="shared" ref="G614:H614" si="206">G615</f>
        <v>0</v>
      </c>
      <c r="H614" s="18">
        <f t="shared" si="206"/>
        <v>5779</v>
      </c>
      <c r="I614" s="18">
        <f>I615</f>
        <v>1370</v>
      </c>
      <c r="J614" s="18">
        <f t="shared" si="198"/>
        <v>7149</v>
      </c>
      <c r="K614" s="18">
        <f>K615</f>
        <v>0</v>
      </c>
      <c r="L614" s="18">
        <f t="shared" si="199"/>
        <v>7149</v>
      </c>
    </row>
    <row r="615" spans="1:12" ht="39.6" hidden="1" x14ac:dyDescent="0.25">
      <c r="A615" s="10" t="s">
        <v>86</v>
      </c>
      <c r="B615" s="17" t="s">
        <v>94</v>
      </c>
      <c r="C615" s="17" t="s">
        <v>61</v>
      </c>
      <c r="D615" s="17" t="s">
        <v>90</v>
      </c>
      <c r="E615" s="17" t="s">
        <v>476</v>
      </c>
      <c r="F615" s="18">
        <v>5779</v>
      </c>
      <c r="G615" s="5"/>
      <c r="H615" s="18">
        <f t="shared" si="202"/>
        <v>5779</v>
      </c>
      <c r="I615" s="18">
        <v>1370</v>
      </c>
      <c r="J615" s="18">
        <f t="shared" si="198"/>
        <v>7149</v>
      </c>
      <c r="K615" s="18"/>
      <c r="L615" s="18">
        <f t="shared" si="199"/>
        <v>7149</v>
      </c>
    </row>
    <row r="616" spans="1:12" ht="16.5" hidden="1" customHeight="1" x14ac:dyDescent="0.25">
      <c r="A616" s="10" t="s">
        <v>87</v>
      </c>
      <c r="B616" s="17" t="s">
        <v>94</v>
      </c>
      <c r="C616" s="17" t="s">
        <v>61</v>
      </c>
      <c r="D616" s="17" t="s">
        <v>90</v>
      </c>
      <c r="E616" s="17" t="s">
        <v>484</v>
      </c>
      <c r="F616" s="18">
        <f>F617</f>
        <v>376.9</v>
      </c>
      <c r="G616" s="18">
        <f t="shared" ref="G616:H616" si="207">G617</f>
        <v>0</v>
      </c>
      <c r="H616" s="18">
        <f t="shared" si="207"/>
        <v>376.9</v>
      </c>
      <c r="I616" s="18">
        <f>I617</f>
        <v>400</v>
      </c>
      <c r="J616" s="18">
        <f t="shared" si="198"/>
        <v>776.9</v>
      </c>
      <c r="K616" s="18">
        <f>K617</f>
        <v>0</v>
      </c>
      <c r="L616" s="18">
        <f t="shared" si="199"/>
        <v>776.9</v>
      </c>
    </row>
    <row r="617" spans="1:12" ht="16.5" hidden="1" customHeight="1" x14ac:dyDescent="0.25">
      <c r="A617" s="10" t="s">
        <v>88</v>
      </c>
      <c r="B617" s="17" t="s">
        <v>94</v>
      </c>
      <c r="C617" s="17" t="s">
        <v>61</v>
      </c>
      <c r="D617" s="17" t="s">
        <v>90</v>
      </c>
      <c r="E617" s="17" t="s">
        <v>506</v>
      </c>
      <c r="F617" s="18">
        <v>376.9</v>
      </c>
      <c r="G617" s="5"/>
      <c r="H617" s="18">
        <f t="shared" si="202"/>
        <v>376.9</v>
      </c>
      <c r="I617" s="18">
        <v>400</v>
      </c>
      <c r="J617" s="18">
        <f t="shared" si="198"/>
        <v>776.9</v>
      </c>
      <c r="K617" s="18"/>
      <c r="L617" s="18">
        <f t="shared" si="199"/>
        <v>776.9</v>
      </c>
    </row>
    <row r="618" spans="1:12" ht="41.25" hidden="1" customHeight="1" x14ac:dyDescent="0.25">
      <c r="A618" s="11" t="s">
        <v>79</v>
      </c>
      <c r="B618" s="32" t="s">
        <v>502</v>
      </c>
      <c r="C618" s="16"/>
      <c r="D618" s="16"/>
      <c r="E618" s="17"/>
      <c r="F618" s="22">
        <f>F619</f>
        <v>4779.5</v>
      </c>
      <c r="G618" s="22">
        <f t="shared" ref="G618:H618" si="208">G619</f>
        <v>0</v>
      </c>
      <c r="H618" s="22">
        <f t="shared" si="208"/>
        <v>4779.5</v>
      </c>
      <c r="I618" s="22">
        <f>I619</f>
        <v>0</v>
      </c>
      <c r="J618" s="22">
        <f t="shared" si="198"/>
        <v>4779.5</v>
      </c>
      <c r="K618" s="22">
        <f>K619</f>
        <v>0</v>
      </c>
      <c r="L618" s="22">
        <f t="shared" si="199"/>
        <v>4779.5</v>
      </c>
    </row>
    <row r="619" spans="1:12" ht="27.75" hidden="1" customHeight="1" x14ac:dyDescent="0.25">
      <c r="A619" s="11" t="s">
        <v>81</v>
      </c>
      <c r="B619" s="32" t="s">
        <v>507</v>
      </c>
      <c r="C619" s="16"/>
      <c r="D619" s="16"/>
      <c r="E619" s="17"/>
      <c r="F619" s="22">
        <f>F620+F624</f>
        <v>4779.5</v>
      </c>
      <c r="G619" s="22">
        <f t="shared" ref="G619:H619" si="209">G620+G624</f>
        <v>0</v>
      </c>
      <c r="H619" s="22">
        <f t="shared" si="209"/>
        <v>4779.5</v>
      </c>
      <c r="I619" s="22">
        <f>I620+I624</f>
        <v>0</v>
      </c>
      <c r="J619" s="22">
        <f t="shared" si="198"/>
        <v>4779.5</v>
      </c>
      <c r="K619" s="22">
        <f>K620+K624</f>
        <v>0</v>
      </c>
      <c r="L619" s="22">
        <f t="shared" si="199"/>
        <v>4779.5</v>
      </c>
    </row>
    <row r="620" spans="1:12" ht="26.4" hidden="1" x14ac:dyDescent="0.25">
      <c r="A620" s="10" t="s">
        <v>71</v>
      </c>
      <c r="B620" s="17" t="s">
        <v>83</v>
      </c>
      <c r="C620" s="17" t="s">
        <v>61</v>
      </c>
      <c r="D620" s="16"/>
      <c r="E620" s="17"/>
      <c r="F620" s="18">
        <f t="shared" ref="F620:K622" si="210">F621</f>
        <v>3793.9</v>
      </c>
      <c r="G620" s="18">
        <f t="shared" si="210"/>
        <v>0</v>
      </c>
      <c r="H620" s="18">
        <f t="shared" si="210"/>
        <v>3793.9</v>
      </c>
      <c r="I620" s="18">
        <f t="shared" si="210"/>
        <v>0</v>
      </c>
      <c r="J620" s="18">
        <f t="shared" si="198"/>
        <v>3793.9</v>
      </c>
      <c r="K620" s="18">
        <f t="shared" si="210"/>
        <v>0</v>
      </c>
      <c r="L620" s="18">
        <f t="shared" si="199"/>
        <v>3793.9</v>
      </c>
    </row>
    <row r="621" spans="1:12" ht="52.8" hidden="1" x14ac:dyDescent="0.25">
      <c r="A621" s="10" t="s">
        <v>77</v>
      </c>
      <c r="B621" s="17" t="s">
        <v>83</v>
      </c>
      <c r="C621" s="17" t="s">
        <v>61</v>
      </c>
      <c r="D621" s="17" t="s">
        <v>78</v>
      </c>
      <c r="E621" s="17"/>
      <c r="F621" s="18">
        <f t="shared" si="210"/>
        <v>3793.9</v>
      </c>
      <c r="G621" s="18">
        <f t="shared" si="210"/>
        <v>0</v>
      </c>
      <c r="H621" s="18">
        <f t="shared" si="210"/>
        <v>3793.9</v>
      </c>
      <c r="I621" s="18">
        <f t="shared" si="210"/>
        <v>0</v>
      </c>
      <c r="J621" s="18">
        <f t="shared" si="198"/>
        <v>3793.9</v>
      </c>
      <c r="K621" s="18">
        <f t="shared" si="210"/>
        <v>0</v>
      </c>
      <c r="L621" s="18">
        <f t="shared" si="199"/>
        <v>3793.9</v>
      </c>
    </row>
    <row r="622" spans="1:12" ht="79.2" hidden="1" x14ac:dyDescent="0.25">
      <c r="A622" s="10" t="s">
        <v>73</v>
      </c>
      <c r="B622" s="17" t="s">
        <v>83</v>
      </c>
      <c r="C622" s="17" t="s">
        <v>61</v>
      </c>
      <c r="D622" s="17" t="s">
        <v>78</v>
      </c>
      <c r="E622" s="17" t="s">
        <v>474</v>
      </c>
      <c r="F622" s="18">
        <f t="shared" si="210"/>
        <v>3793.9</v>
      </c>
      <c r="G622" s="18">
        <f t="shared" si="210"/>
        <v>0</v>
      </c>
      <c r="H622" s="18">
        <f t="shared" si="210"/>
        <v>3793.9</v>
      </c>
      <c r="I622" s="18">
        <f t="shared" si="210"/>
        <v>0</v>
      </c>
      <c r="J622" s="18">
        <f t="shared" si="198"/>
        <v>3793.9</v>
      </c>
      <c r="K622" s="18">
        <f t="shared" si="210"/>
        <v>0</v>
      </c>
      <c r="L622" s="18">
        <f t="shared" si="199"/>
        <v>3793.9</v>
      </c>
    </row>
    <row r="623" spans="1:12" ht="26.4" hidden="1" x14ac:dyDescent="0.25">
      <c r="A623" s="10" t="s">
        <v>74</v>
      </c>
      <c r="B623" s="17" t="s">
        <v>83</v>
      </c>
      <c r="C623" s="17" t="s">
        <v>61</v>
      </c>
      <c r="D623" s="17" t="s">
        <v>78</v>
      </c>
      <c r="E623" s="17" t="s">
        <v>473</v>
      </c>
      <c r="F623" s="18">
        <v>3793.9</v>
      </c>
      <c r="G623" s="5"/>
      <c r="H623" s="18">
        <f t="shared" si="202"/>
        <v>3793.9</v>
      </c>
      <c r="I623" s="18"/>
      <c r="J623" s="18">
        <f t="shared" si="198"/>
        <v>3793.9</v>
      </c>
      <c r="K623" s="18"/>
      <c r="L623" s="18">
        <f t="shared" si="199"/>
        <v>3793.9</v>
      </c>
    </row>
    <row r="624" spans="1:12" ht="26.4" hidden="1" x14ac:dyDescent="0.25">
      <c r="A624" s="10" t="s">
        <v>75</v>
      </c>
      <c r="B624" s="17" t="s">
        <v>508</v>
      </c>
      <c r="C624" s="16"/>
      <c r="D624" s="16"/>
      <c r="E624" s="17"/>
      <c r="F624" s="18">
        <f>F625</f>
        <v>985.6</v>
      </c>
      <c r="G624" s="18">
        <f t="shared" ref="G624:H625" si="211">G625</f>
        <v>0</v>
      </c>
      <c r="H624" s="18">
        <f t="shared" si="211"/>
        <v>985.6</v>
      </c>
      <c r="I624" s="18">
        <f>I625</f>
        <v>0</v>
      </c>
      <c r="J624" s="18">
        <f t="shared" si="198"/>
        <v>985.6</v>
      </c>
      <c r="K624" s="18">
        <f>K625</f>
        <v>0</v>
      </c>
      <c r="L624" s="18">
        <f t="shared" si="199"/>
        <v>985.6</v>
      </c>
    </row>
    <row r="625" spans="1:12" hidden="1" x14ac:dyDescent="0.25">
      <c r="A625" s="171" t="s">
        <v>60</v>
      </c>
      <c r="B625" s="17" t="s">
        <v>508</v>
      </c>
      <c r="C625" s="17" t="s">
        <v>61</v>
      </c>
      <c r="D625" s="16"/>
      <c r="E625" s="17"/>
      <c r="F625" s="18">
        <f>F626</f>
        <v>985.6</v>
      </c>
      <c r="G625" s="18">
        <f t="shared" si="211"/>
        <v>0</v>
      </c>
      <c r="H625" s="18">
        <f t="shared" si="211"/>
        <v>985.6</v>
      </c>
      <c r="I625" s="18">
        <f>I626</f>
        <v>0</v>
      </c>
      <c r="J625" s="18">
        <f t="shared" si="198"/>
        <v>985.6</v>
      </c>
      <c r="K625" s="18">
        <f>K626</f>
        <v>0</v>
      </c>
      <c r="L625" s="18">
        <f t="shared" si="199"/>
        <v>985.6</v>
      </c>
    </row>
    <row r="626" spans="1:12" ht="52.8" hidden="1" x14ac:dyDescent="0.25">
      <c r="A626" s="10" t="s">
        <v>77</v>
      </c>
      <c r="B626" s="17" t="s">
        <v>508</v>
      </c>
      <c r="C626" s="17" t="s">
        <v>61</v>
      </c>
      <c r="D626" s="17" t="s">
        <v>78</v>
      </c>
      <c r="E626" s="17"/>
      <c r="F626" s="18">
        <f>F627+F629</f>
        <v>985.6</v>
      </c>
      <c r="G626" s="18">
        <f t="shared" ref="G626:H626" si="212">G627+G629</f>
        <v>0</v>
      </c>
      <c r="H626" s="18">
        <f t="shared" si="212"/>
        <v>985.6</v>
      </c>
      <c r="I626" s="18">
        <f>I627+I629</f>
        <v>0</v>
      </c>
      <c r="J626" s="18">
        <f t="shared" si="198"/>
        <v>985.6</v>
      </c>
      <c r="K626" s="18">
        <f>K627+K629</f>
        <v>0</v>
      </c>
      <c r="L626" s="18">
        <f t="shared" si="199"/>
        <v>985.6</v>
      </c>
    </row>
    <row r="627" spans="1:12" ht="26.4" hidden="1" x14ac:dyDescent="0.25">
      <c r="A627" s="10" t="s">
        <v>85</v>
      </c>
      <c r="B627" s="17" t="s">
        <v>508</v>
      </c>
      <c r="C627" s="17" t="s">
        <v>61</v>
      </c>
      <c r="D627" s="17" t="s">
        <v>78</v>
      </c>
      <c r="E627" s="17" t="s">
        <v>480</v>
      </c>
      <c r="F627" s="18">
        <f>F628</f>
        <v>977.6</v>
      </c>
      <c r="G627" s="18">
        <f t="shared" ref="G627:H627" si="213">G628</f>
        <v>0</v>
      </c>
      <c r="H627" s="18">
        <f t="shared" si="213"/>
        <v>977.6</v>
      </c>
      <c r="I627" s="18">
        <f>I628</f>
        <v>0</v>
      </c>
      <c r="J627" s="18">
        <f t="shared" si="198"/>
        <v>977.6</v>
      </c>
      <c r="K627" s="18">
        <f>K628</f>
        <v>0</v>
      </c>
      <c r="L627" s="18">
        <f t="shared" si="199"/>
        <v>977.6</v>
      </c>
    </row>
    <row r="628" spans="1:12" ht="39.6" hidden="1" x14ac:dyDescent="0.25">
      <c r="A628" s="10" t="s">
        <v>86</v>
      </c>
      <c r="B628" s="17" t="s">
        <v>508</v>
      </c>
      <c r="C628" s="17" t="s">
        <v>61</v>
      </c>
      <c r="D628" s="17" t="s">
        <v>78</v>
      </c>
      <c r="E628" s="17" t="s">
        <v>476</v>
      </c>
      <c r="F628" s="18">
        <v>977.6</v>
      </c>
      <c r="G628" s="5"/>
      <c r="H628" s="18">
        <f t="shared" si="202"/>
        <v>977.6</v>
      </c>
      <c r="I628" s="18"/>
      <c r="J628" s="18">
        <f t="shared" si="198"/>
        <v>977.6</v>
      </c>
      <c r="K628" s="18"/>
      <c r="L628" s="18">
        <f t="shared" si="199"/>
        <v>977.6</v>
      </c>
    </row>
    <row r="629" spans="1:12" ht="19.5" hidden="1" customHeight="1" x14ac:dyDescent="0.25">
      <c r="A629" s="10" t="s">
        <v>87</v>
      </c>
      <c r="B629" s="17" t="s">
        <v>508</v>
      </c>
      <c r="C629" s="17" t="s">
        <v>61</v>
      </c>
      <c r="D629" s="17" t="s">
        <v>78</v>
      </c>
      <c r="E629" s="17" t="s">
        <v>484</v>
      </c>
      <c r="F629" s="18">
        <f>F630</f>
        <v>8</v>
      </c>
      <c r="G629" s="18">
        <f t="shared" ref="G629:H629" si="214">G630</f>
        <v>0</v>
      </c>
      <c r="H629" s="18">
        <f t="shared" si="214"/>
        <v>8</v>
      </c>
      <c r="I629" s="18">
        <f>I630</f>
        <v>0</v>
      </c>
      <c r="J629" s="18">
        <f t="shared" si="198"/>
        <v>8</v>
      </c>
      <c r="K629" s="18">
        <f>K630</f>
        <v>0</v>
      </c>
      <c r="L629" s="18">
        <f t="shared" si="199"/>
        <v>8</v>
      </c>
    </row>
    <row r="630" spans="1:12" ht="19.5" hidden="1" customHeight="1" x14ac:dyDescent="0.25">
      <c r="A630" s="10" t="s">
        <v>88</v>
      </c>
      <c r="B630" s="17" t="s">
        <v>508</v>
      </c>
      <c r="C630" s="17" t="s">
        <v>61</v>
      </c>
      <c r="D630" s="17" t="s">
        <v>78</v>
      </c>
      <c r="E630" s="17" t="s">
        <v>506</v>
      </c>
      <c r="F630" s="18">
        <v>8</v>
      </c>
      <c r="G630" s="5"/>
      <c r="H630" s="18">
        <f t="shared" si="202"/>
        <v>8</v>
      </c>
      <c r="I630" s="18"/>
      <c r="J630" s="18">
        <f t="shared" si="198"/>
        <v>8</v>
      </c>
      <c r="K630" s="18"/>
      <c r="L630" s="18">
        <f t="shared" si="199"/>
        <v>8</v>
      </c>
    </row>
    <row r="631" spans="1:12" ht="27.75" hidden="1" customHeight="1" x14ac:dyDescent="0.25">
      <c r="A631" s="11" t="s">
        <v>510</v>
      </c>
      <c r="B631" s="32" t="s">
        <v>509</v>
      </c>
      <c r="C631" s="16"/>
      <c r="D631" s="16"/>
      <c r="E631" s="17"/>
      <c r="F631" s="22">
        <f>F632+F648</f>
        <v>11159.8</v>
      </c>
      <c r="G631" s="22">
        <f t="shared" ref="G631:H631" si="215">G632+G648</f>
        <v>0</v>
      </c>
      <c r="H631" s="22">
        <f t="shared" si="215"/>
        <v>11159.8</v>
      </c>
      <c r="I631" s="22">
        <f>I632+I648</f>
        <v>0</v>
      </c>
      <c r="J631" s="22">
        <f t="shared" si="198"/>
        <v>11159.8</v>
      </c>
      <c r="K631" s="22">
        <f>K632+K648</f>
        <v>0</v>
      </c>
      <c r="L631" s="22">
        <f t="shared" si="199"/>
        <v>11159.8</v>
      </c>
    </row>
    <row r="632" spans="1:12" ht="27.75" hidden="1" customHeight="1" x14ac:dyDescent="0.25">
      <c r="A632" s="11" t="s">
        <v>604</v>
      </c>
      <c r="B632" s="32" t="s">
        <v>99</v>
      </c>
      <c r="C632" s="16"/>
      <c r="D632" s="16"/>
      <c r="E632" s="17"/>
      <c r="F632" s="22">
        <f>F633+F637</f>
        <v>2609</v>
      </c>
      <c r="G632" s="22">
        <f t="shared" ref="G632:H632" si="216">G633+G637</f>
        <v>0</v>
      </c>
      <c r="H632" s="22">
        <f t="shared" si="216"/>
        <v>2609</v>
      </c>
      <c r="I632" s="22">
        <f>I633+I637</f>
        <v>0</v>
      </c>
      <c r="J632" s="22">
        <f t="shared" si="198"/>
        <v>2609</v>
      </c>
      <c r="K632" s="22">
        <f>K633+K637</f>
        <v>0</v>
      </c>
      <c r="L632" s="22">
        <f t="shared" si="199"/>
        <v>2609</v>
      </c>
    </row>
    <row r="633" spans="1:12" ht="26.4" hidden="1" x14ac:dyDescent="0.25">
      <c r="A633" s="10" t="s">
        <v>71</v>
      </c>
      <c r="B633" s="17" t="s">
        <v>101</v>
      </c>
      <c r="C633" s="17" t="s">
        <v>61</v>
      </c>
      <c r="D633" s="16"/>
      <c r="E633" s="17"/>
      <c r="F633" s="18">
        <f t="shared" ref="F633:K635" si="217">F634</f>
        <v>1872</v>
      </c>
      <c r="G633" s="18">
        <f t="shared" si="217"/>
        <v>0</v>
      </c>
      <c r="H633" s="18">
        <f t="shared" si="217"/>
        <v>1872</v>
      </c>
      <c r="I633" s="18">
        <f t="shared" si="217"/>
        <v>0</v>
      </c>
      <c r="J633" s="18">
        <f t="shared" si="198"/>
        <v>1872</v>
      </c>
      <c r="K633" s="18">
        <f t="shared" si="217"/>
        <v>0</v>
      </c>
      <c r="L633" s="18">
        <f t="shared" si="199"/>
        <v>1872</v>
      </c>
    </row>
    <row r="634" spans="1:12" ht="39.6" hidden="1" x14ac:dyDescent="0.25">
      <c r="A634" s="10" t="s">
        <v>95</v>
      </c>
      <c r="B634" s="17" t="s">
        <v>101</v>
      </c>
      <c r="C634" s="17" t="s">
        <v>61</v>
      </c>
      <c r="D634" s="17" t="s">
        <v>96</v>
      </c>
      <c r="E634" s="17"/>
      <c r="F634" s="18">
        <f t="shared" si="217"/>
        <v>1872</v>
      </c>
      <c r="G634" s="18">
        <f t="shared" si="217"/>
        <v>0</v>
      </c>
      <c r="H634" s="18">
        <f t="shared" si="217"/>
        <v>1872</v>
      </c>
      <c r="I634" s="18">
        <f t="shared" si="217"/>
        <v>0</v>
      </c>
      <c r="J634" s="18">
        <f t="shared" si="198"/>
        <v>1872</v>
      </c>
      <c r="K634" s="18">
        <f t="shared" si="217"/>
        <v>0</v>
      </c>
      <c r="L634" s="18">
        <f t="shared" si="199"/>
        <v>1872</v>
      </c>
    </row>
    <row r="635" spans="1:12" ht="79.2" hidden="1" x14ac:dyDescent="0.25">
      <c r="A635" s="10" t="s">
        <v>73</v>
      </c>
      <c r="B635" s="17" t="s">
        <v>101</v>
      </c>
      <c r="C635" s="17" t="s">
        <v>61</v>
      </c>
      <c r="D635" s="17" t="s">
        <v>96</v>
      </c>
      <c r="E635" s="17" t="s">
        <v>474</v>
      </c>
      <c r="F635" s="18">
        <f t="shared" si="217"/>
        <v>1872</v>
      </c>
      <c r="G635" s="18">
        <f t="shared" si="217"/>
        <v>0</v>
      </c>
      <c r="H635" s="18">
        <f t="shared" si="217"/>
        <v>1872</v>
      </c>
      <c r="I635" s="18">
        <f t="shared" si="217"/>
        <v>0</v>
      </c>
      <c r="J635" s="18">
        <f t="shared" si="198"/>
        <v>1872</v>
      </c>
      <c r="K635" s="18">
        <f t="shared" si="217"/>
        <v>0</v>
      </c>
      <c r="L635" s="18">
        <f t="shared" si="199"/>
        <v>1872</v>
      </c>
    </row>
    <row r="636" spans="1:12" ht="26.4" hidden="1" x14ac:dyDescent="0.25">
      <c r="A636" s="10" t="s">
        <v>74</v>
      </c>
      <c r="B636" s="17" t="s">
        <v>101</v>
      </c>
      <c r="C636" s="17" t="s">
        <v>61</v>
      </c>
      <c r="D636" s="17" t="s">
        <v>96</v>
      </c>
      <c r="E636" s="17" t="s">
        <v>473</v>
      </c>
      <c r="F636" s="18">
        <v>1872</v>
      </c>
      <c r="G636" s="5"/>
      <c r="H636" s="18">
        <f t="shared" si="202"/>
        <v>1872</v>
      </c>
      <c r="I636" s="18"/>
      <c r="J636" s="18">
        <f t="shared" si="198"/>
        <v>1872</v>
      </c>
      <c r="K636" s="18"/>
      <c r="L636" s="18">
        <f t="shared" si="199"/>
        <v>1872</v>
      </c>
    </row>
    <row r="637" spans="1:12" ht="26.4" hidden="1" x14ac:dyDescent="0.25">
      <c r="A637" s="10" t="s">
        <v>75</v>
      </c>
      <c r="B637" s="17" t="s">
        <v>511</v>
      </c>
      <c r="C637" s="16"/>
      <c r="D637" s="16"/>
      <c r="E637" s="17"/>
      <c r="F637" s="18">
        <f>F638</f>
        <v>737</v>
      </c>
      <c r="G637" s="18">
        <f t="shared" ref="G637:H638" si="218">G638</f>
        <v>0</v>
      </c>
      <c r="H637" s="18">
        <f t="shared" si="218"/>
        <v>737</v>
      </c>
      <c r="I637" s="18">
        <f>I638</f>
        <v>0</v>
      </c>
      <c r="J637" s="18">
        <f t="shared" si="198"/>
        <v>737</v>
      </c>
      <c r="K637" s="18">
        <f>K638</f>
        <v>0</v>
      </c>
      <c r="L637" s="18">
        <f t="shared" si="199"/>
        <v>737</v>
      </c>
    </row>
    <row r="638" spans="1:12" ht="18" hidden="1" customHeight="1" x14ac:dyDescent="0.25">
      <c r="A638" s="171" t="s">
        <v>60</v>
      </c>
      <c r="B638" s="17" t="s">
        <v>511</v>
      </c>
      <c r="C638" s="17" t="s">
        <v>61</v>
      </c>
      <c r="D638" s="16"/>
      <c r="E638" s="17"/>
      <c r="F638" s="18">
        <f>F639</f>
        <v>737</v>
      </c>
      <c r="G638" s="18">
        <f t="shared" si="218"/>
        <v>0</v>
      </c>
      <c r="H638" s="18">
        <f t="shared" si="218"/>
        <v>737</v>
      </c>
      <c r="I638" s="18">
        <f>I639</f>
        <v>0</v>
      </c>
      <c r="J638" s="18">
        <f t="shared" si="198"/>
        <v>737</v>
      </c>
      <c r="K638" s="18">
        <f>K639</f>
        <v>0</v>
      </c>
      <c r="L638" s="18">
        <f t="shared" si="199"/>
        <v>737</v>
      </c>
    </row>
    <row r="639" spans="1:12" ht="39.6" hidden="1" x14ac:dyDescent="0.25">
      <c r="A639" s="10" t="s">
        <v>95</v>
      </c>
      <c r="B639" s="17" t="s">
        <v>511</v>
      </c>
      <c r="C639" s="17" t="s">
        <v>61</v>
      </c>
      <c r="D639" s="17" t="s">
        <v>96</v>
      </c>
      <c r="E639" s="17"/>
      <c r="F639" s="18">
        <f>F640+F642+F646</f>
        <v>737</v>
      </c>
      <c r="G639" s="18">
        <f t="shared" ref="G639:H639" si="219">G640+G642+G646</f>
        <v>0</v>
      </c>
      <c r="H639" s="18">
        <f t="shared" si="219"/>
        <v>737</v>
      </c>
      <c r="I639" s="18">
        <f>I640+I642+I646+I644</f>
        <v>0</v>
      </c>
      <c r="J639" s="18">
        <f t="shared" si="198"/>
        <v>737</v>
      </c>
      <c r="K639" s="18">
        <f>K640+K642+K646+K644</f>
        <v>0</v>
      </c>
      <c r="L639" s="18">
        <f t="shared" si="199"/>
        <v>737</v>
      </c>
    </row>
    <row r="640" spans="1:12" ht="79.2" hidden="1" x14ac:dyDescent="0.25">
      <c r="A640" s="10" t="s">
        <v>73</v>
      </c>
      <c r="B640" s="17" t="s">
        <v>511</v>
      </c>
      <c r="C640" s="17" t="s">
        <v>61</v>
      </c>
      <c r="D640" s="17" t="s">
        <v>96</v>
      </c>
      <c r="E640" s="17" t="s">
        <v>474</v>
      </c>
      <c r="F640" s="18">
        <f>F641</f>
        <v>43</v>
      </c>
      <c r="G640" s="18">
        <f t="shared" ref="G640:H640" si="220">G641</f>
        <v>0</v>
      </c>
      <c r="H640" s="18">
        <f t="shared" si="220"/>
        <v>43</v>
      </c>
      <c r="I640" s="18">
        <f>I641</f>
        <v>0</v>
      </c>
      <c r="J640" s="18">
        <f t="shared" si="198"/>
        <v>43</v>
      </c>
      <c r="K640" s="18">
        <f>K641</f>
        <v>0</v>
      </c>
      <c r="L640" s="18">
        <f t="shared" si="199"/>
        <v>43</v>
      </c>
    </row>
    <row r="641" spans="1:12" ht="26.4" hidden="1" x14ac:dyDescent="0.25">
      <c r="A641" s="10" t="s">
        <v>74</v>
      </c>
      <c r="B641" s="17" t="s">
        <v>511</v>
      </c>
      <c r="C641" s="17" t="s">
        <v>61</v>
      </c>
      <c r="D641" s="17" t="s">
        <v>96</v>
      </c>
      <c r="E641" s="17" t="s">
        <v>473</v>
      </c>
      <c r="F641" s="18">
        <v>43</v>
      </c>
      <c r="G641" s="5"/>
      <c r="H641" s="18">
        <f t="shared" si="202"/>
        <v>43</v>
      </c>
      <c r="I641" s="18"/>
      <c r="J641" s="18">
        <f t="shared" si="198"/>
        <v>43</v>
      </c>
      <c r="K641" s="18"/>
      <c r="L641" s="18">
        <f t="shared" si="199"/>
        <v>43</v>
      </c>
    </row>
    <row r="642" spans="1:12" ht="26.4" hidden="1" x14ac:dyDescent="0.25">
      <c r="A642" s="10" t="s">
        <v>85</v>
      </c>
      <c r="B642" s="17" t="s">
        <v>511</v>
      </c>
      <c r="C642" s="17" t="s">
        <v>61</v>
      </c>
      <c r="D642" s="17" t="s">
        <v>96</v>
      </c>
      <c r="E642" s="17" t="s">
        <v>480</v>
      </c>
      <c r="F642" s="18">
        <f>F643</f>
        <v>686.5</v>
      </c>
      <c r="G642" s="18">
        <f t="shared" ref="G642:H642" si="221">G643</f>
        <v>0</v>
      </c>
      <c r="H642" s="18">
        <f t="shared" si="221"/>
        <v>686.5</v>
      </c>
      <c r="I642" s="18">
        <f>I643</f>
        <v>0</v>
      </c>
      <c r="J642" s="18">
        <f t="shared" si="198"/>
        <v>686.5</v>
      </c>
      <c r="K642" s="18">
        <f>K643</f>
        <v>0</v>
      </c>
      <c r="L642" s="18">
        <f t="shared" si="199"/>
        <v>686.5</v>
      </c>
    </row>
    <row r="643" spans="1:12" ht="39.6" hidden="1" x14ac:dyDescent="0.25">
      <c r="A643" s="10" t="s">
        <v>86</v>
      </c>
      <c r="B643" s="17" t="s">
        <v>511</v>
      </c>
      <c r="C643" s="17" t="s">
        <v>61</v>
      </c>
      <c r="D643" s="17" t="s">
        <v>96</v>
      </c>
      <c r="E643" s="17" t="s">
        <v>476</v>
      </c>
      <c r="F643" s="18">
        <v>686.5</v>
      </c>
      <c r="G643" s="5"/>
      <c r="H643" s="18">
        <f t="shared" si="202"/>
        <v>686.5</v>
      </c>
      <c r="I643" s="18"/>
      <c r="J643" s="18">
        <f t="shared" si="198"/>
        <v>686.5</v>
      </c>
      <c r="K643" s="18"/>
      <c r="L643" s="18">
        <f t="shared" si="199"/>
        <v>686.5</v>
      </c>
    </row>
    <row r="644" spans="1:12" ht="26.4" hidden="1" customHeight="1" x14ac:dyDescent="0.25">
      <c r="A644" s="10" t="s">
        <v>308</v>
      </c>
      <c r="B644" s="17" t="s">
        <v>511</v>
      </c>
      <c r="C644" s="17" t="s">
        <v>61</v>
      </c>
      <c r="D644" s="17" t="s">
        <v>96</v>
      </c>
      <c r="E644" s="17" t="s">
        <v>579</v>
      </c>
      <c r="F644" s="18"/>
      <c r="G644" s="5"/>
      <c r="H644" s="18">
        <f t="shared" si="202"/>
        <v>0</v>
      </c>
      <c r="I644" s="18">
        <f>I645</f>
        <v>0</v>
      </c>
      <c r="J644" s="18">
        <f t="shared" si="198"/>
        <v>0</v>
      </c>
      <c r="K644" s="18">
        <f>K645</f>
        <v>0</v>
      </c>
      <c r="L644" s="18">
        <f t="shared" si="199"/>
        <v>0</v>
      </c>
    </row>
    <row r="645" spans="1:12" ht="26.4" hidden="1" customHeight="1" x14ac:dyDescent="0.25">
      <c r="A645" s="45" t="s">
        <v>313</v>
      </c>
      <c r="B645" s="17" t="s">
        <v>511</v>
      </c>
      <c r="C645" s="17" t="s">
        <v>61</v>
      </c>
      <c r="D645" s="17" t="s">
        <v>96</v>
      </c>
      <c r="E645" s="17" t="s">
        <v>580</v>
      </c>
      <c r="F645" s="18"/>
      <c r="G645" s="5"/>
      <c r="H645" s="18">
        <f t="shared" si="202"/>
        <v>0</v>
      </c>
      <c r="I645" s="18"/>
      <c r="J645" s="18">
        <f t="shared" si="198"/>
        <v>0</v>
      </c>
      <c r="K645" s="18"/>
      <c r="L645" s="18">
        <f t="shared" si="199"/>
        <v>0</v>
      </c>
    </row>
    <row r="646" spans="1:12" ht="17.25" hidden="1" customHeight="1" x14ac:dyDescent="0.25">
      <c r="A646" s="10" t="s">
        <v>87</v>
      </c>
      <c r="B646" s="17" t="s">
        <v>511</v>
      </c>
      <c r="C646" s="17" t="s">
        <v>61</v>
      </c>
      <c r="D646" s="17" t="s">
        <v>96</v>
      </c>
      <c r="E646" s="17" t="s">
        <v>484</v>
      </c>
      <c r="F646" s="18">
        <f>F647</f>
        <v>7.5</v>
      </c>
      <c r="G646" s="18">
        <f t="shared" ref="G646:H646" si="222">G647</f>
        <v>0</v>
      </c>
      <c r="H646" s="18">
        <f t="shared" si="222"/>
        <v>7.5</v>
      </c>
      <c r="I646" s="18">
        <f>I647</f>
        <v>0</v>
      </c>
      <c r="J646" s="18">
        <f t="shared" si="198"/>
        <v>7.5</v>
      </c>
      <c r="K646" s="18">
        <f>K647</f>
        <v>0</v>
      </c>
      <c r="L646" s="18">
        <f t="shared" si="199"/>
        <v>7.5</v>
      </c>
    </row>
    <row r="647" spans="1:12" ht="15.75" hidden="1" customHeight="1" x14ac:dyDescent="0.25">
      <c r="A647" s="10" t="s">
        <v>88</v>
      </c>
      <c r="B647" s="17" t="s">
        <v>511</v>
      </c>
      <c r="C647" s="17" t="s">
        <v>61</v>
      </c>
      <c r="D647" s="17" t="s">
        <v>96</v>
      </c>
      <c r="E647" s="17" t="s">
        <v>506</v>
      </c>
      <c r="F647" s="18">
        <v>7.5</v>
      </c>
      <c r="G647" s="5"/>
      <c r="H647" s="18">
        <f t="shared" si="202"/>
        <v>7.5</v>
      </c>
      <c r="I647" s="18"/>
      <c r="J647" s="18">
        <f t="shared" si="198"/>
        <v>7.5</v>
      </c>
      <c r="K647" s="18"/>
      <c r="L647" s="18">
        <f t="shared" si="199"/>
        <v>7.5</v>
      </c>
    </row>
    <row r="648" spans="1:12" ht="26.25" hidden="1" customHeight="1" x14ac:dyDescent="0.25">
      <c r="A648" s="11" t="s">
        <v>512</v>
      </c>
      <c r="B648" s="32" t="s">
        <v>104</v>
      </c>
      <c r="C648" s="16"/>
      <c r="D648" s="16"/>
      <c r="E648" s="17"/>
      <c r="F648" s="22">
        <f>F649+F653</f>
        <v>8550.7999999999993</v>
      </c>
      <c r="G648" s="22">
        <f t="shared" ref="G648:H648" si="223">G649+G653</f>
        <v>0</v>
      </c>
      <c r="H648" s="22">
        <f t="shared" si="223"/>
        <v>8550.7999999999993</v>
      </c>
      <c r="I648" s="22">
        <f>I649+I653</f>
        <v>0</v>
      </c>
      <c r="J648" s="22">
        <f t="shared" si="198"/>
        <v>8550.7999999999993</v>
      </c>
      <c r="K648" s="22">
        <f>K649+K653</f>
        <v>0</v>
      </c>
      <c r="L648" s="22">
        <f t="shared" si="199"/>
        <v>8550.7999999999993</v>
      </c>
    </row>
    <row r="649" spans="1:12" ht="26.4" hidden="1" x14ac:dyDescent="0.25">
      <c r="A649" s="10" t="s">
        <v>71</v>
      </c>
      <c r="B649" s="17" t="s">
        <v>105</v>
      </c>
      <c r="C649" s="17" t="s">
        <v>61</v>
      </c>
      <c r="D649" s="16"/>
      <c r="E649" s="17"/>
      <c r="F649" s="18">
        <f t="shared" ref="F649:K651" si="224">F650</f>
        <v>7331.3</v>
      </c>
      <c r="G649" s="18">
        <f t="shared" si="224"/>
        <v>0</v>
      </c>
      <c r="H649" s="18">
        <f t="shared" si="224"/>
        <v>7331.3</v>
      </c>
      <c r="I649" s="18">
        <f t="shared" si="224"/>
        <v>0</v>
      </c>
      <c r="J649" s="18">
        <f t="shared" si="198"/>
        <v>7331.3</v>
      </c>
      <c r="K649" s="18">
        <f t="shared" si="224"/>
        <v>0</v>
      </c>
      <c r="L649" s="18">
        <f t="shared" si="199"/>
        <v>7331.3</v>
      </c>
    </row>
    <row r="650" spans="1:12" ht="39.6" hidden="1" x14ac:dyDescent="0.25">
      <c r="A650" s="10" t="s">
        <v>95</v>
      </c>
      <c r="B650" s="17" t="s">
        <v>105</v>
      </c>
      <c r="C650" s="17" t="s">
        <v>61</v>
      </c>
      <c r="D650" s="17" t="s">
        <v>96</v>
      </c>
      <c r="E650" s="17"/>
      <c r="F650" s="18">
        <f t="shared" si="224"/>
        <v>7331.3</v>
      </c>
      <c r="G650" s="18">
        <f t="shared" si="224"/>
        <v>0</v>
      </c>
      <c r="H650" s="18">
        <f t="shared" si="224"/>
        <v>7331.3</v>
      </c>
      <c r="I650" s="18">
        <f t="shared" si="224"/>
        <v>0</v>
      </c>
      <c r="J650" s="18">
        <f t="shared" si="198"/>
        <v>7331.3</v>
      </c>
      <c r="K650" s="18">
        <f t="shared" si="224"/>
        <v>0</v>
      </c>
      <c r="L650" s="18">
        <f t="shared" si="199"/>
        <v>7331.3</v>
      </c>
    </row>
    <row r="651" spans="1:12" ht="79.2" hidden="1" x14ac:dyDescent="0.25">
      <c r="A651" s="10" t="s">
        <v>73</v>
      </c>
      <c r="B651" s="17" t="s">
        <v>105</v>
      </c>
      <c r="C651" s="17" t="s">
        <v>61</v>
      </c>
      <c r="D651" s="17" t="s">
        <v>96</v>
      </c>
      <c r="E651" s="17" t="s">
        <v>474</v>
      </c>
      <c r="F651" s="18">
        <f t="shared" si="224"/>
        <v>7331.3</v>
      </c>
      <c r="G651" s="18">
        <f t="shared" si="224"/>
        <v>0</v>
      </c>
      <c r="H651" s="18">
        <f t="shared" si="224"/>
        <v>7331.3</v>
      </c>
      <c r="I651" s="18">
        <f t="shared" si="224"/>
        <v>0</v>
      </c>
      <c r="J651" s="18">
        <f t="shared" si="198"/>
        <v>7331.3</v>
      </c>
      <c r="K651" s="18">
        <f t="shared" si="224"/>
        <v>0</v>
      </c>
      <c r="L651" s="18">
        <f t="shared" si="199"/>
        <v>7331.3</v>
      </c>
    </row>
    <row r="652" spans="1:12" ht="26.4" hidden="1" x14ac:dyDescent="0.25">
      <c r="A652" s="10" t="s">
        <v>74</v>
      </c>
      <c r="B652" s="17" t="s">
        <v>105</v>
      </c>
      <c r="C652" s="17" t="s">
        <v>61</v>
      </c>
      <c r="D652" s="17" t="s">
        <v>96</v>
      </c>
      <c r="E652" s="17" t="s">
        <v>473</v>
      </c>
      <c r="F652" s="18">
        <v>7331.3</v>
      </c>
      <c r="G652" s="5"/>
      <c r="H652" s="18">
        <f t="shared" si="202"/>
        <v>7331.3</v>
      </c>
      <c r="I652" s="18"/>
      <c r="J652" s="18">
        <f t="shared" si="198"/>
        <v>7331.3</v>
      </c>
      <c r="K652" s="18"/>
      <c r="L652" s="18">
        <f t="shared" si="199"/>
        <v>7331.3</v>
      </c>
    </row>
    <row r="653" spans="1:12" ht="26.4" hidden="1" x14ac:dyDescent="0.25">
      <c r="A653" s="10" t="s">
        <v>75</v>
      </c>
      <c r="B653" s="17" t="s">
        <v>513</v>
      </c>
      <c r="C653" s="16"/>
      <c r="D653" s="16"/>
      <c r="E653" s="17"/>
      <c r="F653" s="18">
        <f>F654</f>
        <v>1219.5</v>
      </c>
      <c r="G653" s="18">
        <f t="shared" ref="G653:H654" si="225">G654</f>
        <v>0</v>
      </c>
      <c r="H653" s="18">
        <f t="shared" si="225"/>
        <v>1219.5</v>
      </c>
      <c r="I653" s="18">
        <f>I654</f>
        <v>0</v>
      </c>
      <c r="J653" s="18">
        <f t="shared" si="198"/>
        <v>1219.5</v>
      </c>
      <c r="K653" s="18">
        <f>K654</f>
        <v>0</v>
      </c>
      <c r="L653" s="18">
        <f t="shared" si="199"/>
        <v>1219.5</v>
      </c>
    </row>
    <row r="654" spans="1:12" hidden="1" x14ac:dyDescent="0.25">
      <c r="A654" s="171" t="s">
        <v>60</v>
      </c>
      <c r="B654" s="17" t="s">
        <v>513</v>
      </c>
      <c r="C654" s="17" t="s">
        <v>61</v>
      </c>
      <c r="D654" s="16"/>
      <c r="E654" s="17"/>
      <c r="F654" s="18">
        <f>F655</f>
        <v>1219.5</v>
      </c>
      <c r="G654" s="18">
        <f t="shared" si="225"/>
        <v>0</v>
      </c>
      <c r="H654" s="18">
        <f t="shared" si="225"/>
        <v>1219.5</v>
      </c>
      <c r="I654" s="18">
        <f>I655</f>
        <v>0</v>
      </c>
      <c r="J654" s="18">
        <f t="shared" si="198"/>
        <v>1219.5</v>
      </c>
      <c r="K654" s="18">
        <f>K655</f>
        <v>0</v>
      </c>
      <c r="L654" s="18">
        <f t="shared" si="199"/>
        <v>1219.5</v>
      </c>
    </row>
    <row r="655" spans="1:12" ht="39.6" hidden="1" x14ac:dyDescent="0.25">
      <c r="A655" s="10" t="s">
        <v>95</v>
      </c>
      <c r="B655" s="17" t="s">
        <v>513</v>
      </c>
      <c r="C655" s="17" t="s">
        <v>61</v>
      </c>
      <c r="D655" s="17" t="s">
        <v>96</v>
      </c>
      <c r="E655" s="17"/>
      <c r="F655" s="18">
        <f>F656+F658+F660</f>
        <v>1219.5</v>
      </c>
      <c r="G655" s="18">
        <f t="shared" ref="G655:H655" si="226">G656+G658+G660</f>
        <v>0</v>
      </c>
      <c r="H655" s="18">
        <f t="shared" si="226"/>
        <v>1219.5</v>
      </c>
      <c r="I655" s="18">
        <f>I656+I658+I660</f>
        <v>0</v>
      </c>
      <c r="J655" s="18">
        <f t="shared" si="198"/>
        <v>1219.5</v>
      </c>
      <c r="K655" s="18">
        <f>K656+K658+K660</f>
        <v>0</v>
      </c>
      <c r="L655" s="18">
        <f t="shared" si="199"/>
        <v>1219.5</v>
      </c>
    </row>
    <row r="656" spans="1:12" ht="79.2" hidden="1" x14ac:dyDescent="0.25">
      <c r="A656" s="10" t="s">
        <v>73</v>
      </c>
      <c r="B656" s="17" t="s">
        <v>513</v>
      </c>
      <c r="C656" s="17" t="s">
        <v>61</v>
      </c>
      <c r="D656" s="17" t="s">
        <v>96</v>
      </c>
      <c r="E656" s="17" t="s">
        <v>474</v>
      </c>
      <c r="F656" s="18">
        <f>F657</f>
        <v>37.5</v>
      </c>
      <c r="G656" s="18">
        <f t="shared" ref="G656:H656" si="227">G657</f>
        <v>0</v>
      </c>
      <c r="H656" s="18">
        <f t="shared" si="227"/>
        <v>37.5</v>
      </c>
      <c r="I656" s="18">
        <f>I657</f>
        <v>0</v>
      </c>
      <c r="J656" s="18">
        <f t="shared" si="198"/>
        <v>37.5</v>
      </c>
      <c r="K656" s="18">
        <f>K657</f>
        <v>0</v>
      </c>
      <c r="L656" s="18">
        <f t="shared" si="199"/>
        <v>37.5</v>
      </c>
    </row>
    <row r="657" spans="1:12" ht="26.4" hidden="1" x14ac:dyDescent="0.25">
      <c r="A657" s="10" t="s">
        <v>74</v>
      </c>
      <c r="B657" s="17" t="s">
        <v>513</v>
      </c>
      <c r="C657" s="17" t="s">
        <v>61</v>
      </c>
      <c r="D657" s="17" t="s">
        <v>96</v>
      </c>
      <c r="E657" s="17" t="s">
        <v>473</v>
      </c>
      <c r="F657" s="18">
        <v>37.5</v>
      </c>
      <c r="G657" s="5"/>
      <c r="H657" s="18">
        <f t="shared" si="202"/>
        <v>37.5</v>
      </c>
      <c r="I657" s="18"/>
      <c r="J657" s="18">
        <f t="shared" si="198"/>
        <v>37.5</v>
      </c>
      <c r="K657" s="18"/>
      <c r="L657" s="18">
        <f t="shared" si="199"/>
        <v>37.5</v>
      </c>
    </row>
    <row r="658" spans="1:12" ht="26.4" hidden="1" x14ac:dyDescent="0.25">
      <c r="A658" s="10" t="s">
        <v>85</v>
      </c>
      <c r="B658" s="17" t="s">
        <v>513</v>
      </c>
      <c r="C658" s="17" t="s">
        <v>61</v>
      </c>
      <c r="D658" s="17" t="s">
        <v>96</v>
      </c>
      <c r="E658" s="17" t="s">
        <v>480</v>
      </c>
      <c r="F658" s="18">
        <f>F659</f>
        <v>1181.3</v>
      </c>
      <c r="G658" s="18">
        <f t="shared" ref="G658:H658" si="228">G659</f>
        <v>0</v>
      </c>
      <c r="H658" s="18">
        <f t="shared" si="228"/>
        <v>1181.3</v>
      </c>
      <c r="I658" s="18">
        <f>I659</f>
        <v>0</v>
      </c>
      <c r="J658" s="18">
        <f t="shared" si="198"/>
        <v>1181.3</v>
      </c>
      <c r="K658" s="18">
        <f>K659</f>
        <v>0</v>
      </c>
      <c r="L658" s="18">
        <f t="shared" si="199"/>
        <v>1181.3</v>
      </c>
    </row>
    <row r="659" spans="1:12" ht="39.6" hidden="1" x14ac:dyDescent="0.25">
      <c r="A659" s="10" t="s">
        <v>86</v>
      </c>
      <c r="B659" s="17" t="s">
        <v>513</v>
      </c>
      <c r="C659" s="17" t="s">
        <v>61</v>
      </c>
      <c r="D659" s="17" t="s">
        <v>96</v>
      </c>
      <c r="E659" s="17" t="s">
        <v>476</v>
      </c>
      <c r="F659" s="18">
        <v>1181.3</v>
      </c>
      <c r="G659" s="5"/>
      <c r="H659" s="18">
        <f t="shared" si="202"/>
        <v>1181.3</v>
      </c>
      <c r="I659" s="18"/>
      <c r="J659" s="18">
        <f t="shared" si="198"/>
        <v>1181.3</v>
      </c>
      <c r="K659" s="18"/>
      <c r="L659" s="18">
        <f t="shared" si="199"/>
        <v>1181.3</v>
      </c>
    </row>
    <row r="660" spans="1:12" ht="19.5" hidden="1" customHeight="1" x14ac:dyDescent="0.25">
      <c r="A660" s="10" t="s">
        <v>87</v>
      </c>
      <c r="B660" s="17" t="s">
        <v>513</v>
      </c>
      <c r="C660" s="17" t="s">
        <v>61</v>
      </c>
      <c r="D660" s="17" t="s">
        <v>96</v>
      </c>
      <c r="E660" s="17" t="s">
        <v>484</v>
      </c>
      <c r="F660" s="18">
        <f>F661</f>
        <v>0.7</v>
      </c>
      <c r="G660" s="18">
        <f t="shared" ref="G660:H660" si="229">G661</f>
        <v>0</v>
      </c>
      <c r="H660" s="18">
        <f t="shared" si="229"/>
        <v>0.7</v>
      </c>
      <c r="I660" s="18">
        <f>I661</f>
        <v>0</v>
      </c>
      <c r="J660" s="18">
        <f t="shared" si="198"/>
        <v>0.7</v>
      </c>
      <c r="K660" s="18">
        <f>K661</f>
        <v>0</v>
      </c>
      <c r="L660" s="18">
        <f t="shared" si="199"/>
        <v>0.7</v>
      </c>
    </row>
    <row r="661" spans="1:12" ht="17.25" hidden="1" customHeight="1" x14ac:dyDescent="0.25">
      <c r="A661" s="10" t="s">
        <v>88</v>
      </c>
      <c r="B661" s="17" t="s">
        <v>513</v>
      </c>
      <c r="C661" s="17" t="s">
        <v>61</v>
      </c>
      <c r="D661" s="17" t="s">
        <v>96</v>
      </c>
      <c r="E661" s="17" t="s">
        <v>506</v>
      </c>
      <c r="F661" s="18">
        <v>0.7</v>
      </c>
      <c r="G661" s="5"/>
      <c r="H661" s="18">
        <f t="shared" si="202"/>
        <v>0.7</v>
      </c>
      <c r="I661" s="18"/>
      <c r="J661" s="18">
        <f t="shared" si="198"/>
        <v>0.7</v>
      </c>
      <c r="K661" s="18"/>
      <c r="L661" s="18">
        <f t="shared" si="199"/>
        <v>0.7</v>
      </c>
    </row>
    <row r="662" spans="1:12" ht="21" customHeight="1" x14ac:dyDescent="0.25">
      <c r="A662" s="11" t="s">
        <v>376</v>
      </c>
      <c r="B662" s="32" t="s">
        <v>514</v>
      </c>
      <c r="C662" s="16"/>
      <c r="D662" s="16"/>
      <c r="E662" s="17"/>
      <c r="F662" s="22">
        <f>F663+F758+F764</f>
        <v>66295.100000000006</v>
      </c>
      <c r="G662" s="22">
        <f>G663+G758+G764</f>
        <v>1689.6</v>
      </c>
      <c r="H662" s="22">
        <f>H663+H758+H764</f>
        <v>67984.700000000012</v>
      </c>
      <c r="I662" s="22">
        <f>I663+I758+I764</f>
        <v>4425</v>
      </c>
      <c r="J662" s="22">
        <f t="shared" si="198"/>
        <v>72409.700000000012</v>
      </c>
      <c r="K662" s="22">
        <f>K663+K758+K764</f>
        <v>90886.399999999994</v>
      </c>
      <c r="L662" s="22">
        <f t="shared" si="199"/>
        <v>163296.1</v>
      </c>
    </row>
    <row r="663" spans="1:12" ht="28.5" customHeight="1" x14ac:dyDescent="0.25">
      <c r="A663" s="11" t="s">
        <v>125</v>
      </c>
      <c r="B663" s="32" t="s">
        <v>126</v>
      </c>
      <c r="C663" s="16"/>
      <c r="D663" s="16"/>
      <c r="E663" s="17"/>
      <c r="F663" s="22">
        <f>F669+F674+F679+F686+F696+F701+F740+F745+F691+F725+F711+F716+F735+F730+F664</f>
        <v>54953.100000000006</v>
      </c>
      <c r="G663" s="22">
        <f>G669+G674+G679+G686+G696+G701+G740+G745+G691+G725+G711+G716+G735+G730+G664</f>
        <v>0</v>
      </c>
      <c r="H663" s="22">
        <f>H669+H674+H679+H686+H696+H701+H740+H745+H691+H725+H711+H716+H735+H730+H664</f>
        <v>54953.100000000006</v>
      </c>
      <c r="I663" s="22">
        <f>I669+I674+I679+I686+I696+I701+I740+I745+I691+I725+I711+I716+I735+I730+I664+I729</f>
        <v>9</v>
      </c>
      <c r="J663" s="22">
        <f t="shared" ref="J663:J735" si="230">H663+I663</f>
        <v>54962.100000000006</v>
      </c>
      <c r="K663" s="22">
        <f>K669+K674+K679+K686+K696+K701+K740+K745+K691+K725+K711+K716+K735+K730+K664+K729+K750+K754+K706</f>
        <v>89891.5</v>
      </c>
      <c r="L663" s="22">
        <f t="shared" ref="L663:L735" si="231">J663+K663</f>
        <v>144853.6</v>
      </c>
    </row>
    <row r="664" spans="1:12" ht="52.8" hidden="1" x14ac:dyDescent="0.25">
      <c r="A664" s="10" t="s">
        <v>1017</v>
      </c>
      <c r="B664" s="17" t="s">
        <v>899</v>
      </c>
      <c r="C664" s="17"/>
      <c r="D664" s="17"/>
      <c r="E664" s="17"/>
      <c r="F664" s="18">
        <f>F665</f>
        <v>6483.3</v>
      </c>
      <c r="G664" s="18">
        <f t="shared" ref="G664:H667" si="232">G665</f>
        <v>0</v>
      </c>
      <c r="H664" s="18">
        <f t="shared" si="232"/>
        <v>6483.3</v>
      </c>
      <c r="I664" s="18">
        <f>I665</f>
        <v>0</v>
      </c>
      <c r="J664" s="18">
        <f t="shared" si="230"/>
        <v>6483.3</v>
      </c>
      <c r="K664" s="18">
        <f>K665</f>
        <v>-6483.3</v>
      </c>
      <c r="L664" s="18">
        <f t="shared" si="231"/>
        <v>0</v>
      </c>
    </row>
    <row r="665" spans="1:12" hidden="1" x14ac:dyDescent="0.25">
      <c r="A665" s="10" t="s">
        <v>208</v>
      </c>
      <c r="B665" s="17" t="s">
        <v>899</v>
      </c>
      <c r="C665" s="17" t="s">
        <v>209</v>
      </c>
      <c r="D665" s="17"/>
      <c r="E665" s="17"/>
      <c r="F665" s="18">
        <f>F666</f>
        <v>6483.3</v>
      </c>
      <c r="G665" s="18">
        <f t="shared" si="232"/>
        <v>0</v>
      </c>
      <c r="H665" s="18">
        <f t="shared" si="232"/>
        <v>6483.3</v>
      </c>
      <c r="I665" s="18">
        <f>I666</f>
        <v>0</v>
      </c>
      <c r="J665" s="18">
        <f t="shared" si="230"/>
        <v>6483.3</v>
      </c>
      <c r="K665" s="18">
        <f>K666</f>
        <v>-6483.3</v>
      </c>
      <c r="L665" s="18">
        <f t="shared" si="231"/>
        <v>0</v>
      </c>
    </row>
    <row r="666" spans="1:12" hidden="1" x14ac:dyDescent="0.25">
      <c r="A666" s="10" t="s">
        <v>210</v>
      </c>
      <c r="B666" s="17" t="s">
        <v>899</v>
      </c>
      <c r="C666" s="17" t="s">
        <v>209</v>
      </c>
      <c r="D666" s="17" t="s">
        <v>61</v>
      </c>
      <c r="E666" s="17"/>
      <c r="F666" s="18">
        <f>F667</f>
        <v>6483.3</v>
      </c>
      <c r="G666" s="18">
        <f t="shared" si="232"/>
        <v>0</v>
      </c>
      <c r="H666" s="18">
        <f t="shared" si="232"/>
        <v>6483.3</v>
      </c>
      <c r="I666" s="18">
        <f>I667</f>
        <v>0</v>
      </c>
      <c r="J666" s="18">
        <f t="shared" si="230"/>
        <v>6483.3</v>
      </c>
      <c r="K666" s="18">
        <f>K667</f>
        <v>-6483.3</v>
      </c>
      <c r="L666" s="18">
        <f t="shared" si="231"/>
        <v>0</v>
      </c>
    </row>
    <row r="667" spans="1:12" hidden="1" x14ac:dyDescent="0.25">
      <c r="A667" s="10" t="s">
        <v>136</v>
      </c>
      <c r="B667" s="17" t="s">
        <v>899</v>
      </c>
      <c r="C667" s="17" t="s">
        <v>209</v>
      </c>
      <c r="D667" s="17" t="s">
        <v>61</v>
      </c>
      <c r="E667" s="17" t="s">
        <v>515</v>
      </c>
      <c r="F667" s="18">
        <f>F668</f>
        <v>6483.3</v>
      </c>
      <c r="G667" s="18">
        <f t="shared" si="232"/>
        <v>0</v>
      </c>
      <c r="H667" s="18">
        <f t="shared" si="232"/>
        <v>6483.3</v>
      </c>
      <c r="I667" s="18">
        <f>I668</f>
        <v>0</v>
      </c>
      <c r="J667" s="18">
        <f t="shared" si="230"/>
        <v>6483.3</v>
      </c>
      <c r="K667" s="18">
        <f>K668</f>
        <v>-6483.3</v>
      </c>
      <c r="L667" s="18">
        <f t="shared" si="231"/>
        <v>0</v>
      </c>
    </row>
    <row r="668" spans="1:12" hidden="1" x14ac:dyDescent="0.25">
      <c r="A668" s="10" t="s">
        <v>890</v>
      </c>
      <c r="B668" s="17" t="s">
        <v>899</v>
      </c>
      <c r="C668" s="17" t="s">
        <v>209</v>
      </c>
      <c r="D668" s="17" t="s">
        <v>61</v>
      </c>
      <c r="E668" s="17" t="s">
        <v>891</v>
      </c>
      <c r="F668" s="18">
        <v>6483.3</v>
      </c>
      <c r="G668" s="5"/>
      <c r="H668" s="18">
        <f t="shared" si="202"/>
        <v>6483.3</v>
      </c>
      <c r="I668" s="18"/>
      <c r="J668" s="18">
        <f t="shared" si="230"/>
        <v>6483.3</v>
      </c>
      <c r="K668" s="18">
        <v>-6483.3</v>
      </c>
      <c r="L668" s="18">
        <f t="shared" si="231"/>
        <v>0</v>
      </c>
    </row>
    <row r="669" spans="1:12" ht="66" hidden="1" x14ac:dyDescent="0.25">
      <c r="A669" s="10" t="s">
        <v>563</v>
      </c>
      <c r="B669" s="17" t="s">
        <v>292</v>
      </c>
      <c r="C669" s="16"/>
      <c r="D669" s="16"/>
      <c r="E669" s="17"/>
      <c r="F669" s="18">
        <f t="shared" ref="F669:K672" si="233">F670</f>
        <v>11932.2</v>
      </c>
      <c r="G669" s="18">
        <f t="shared" si="233"/>
        <v>0</v>
      </c>
      <c r="H669" s="18">
        <f t="shared" si="233"/>
        <v>11932.2</v>
      </c>
      <c r="I669" s="18">
        <f t="shared" si="233"/>
        <v>0</v>
      </c>
      <c r="J669" s="18">
        <f t="shared" si="230"/>
        <v>11932.2</v>
      </c>
      <c r="K669" s="18">
        <f t="shared" si="233"/>
        <v>0</v>
      </c>
      <c r="L669" s="18">
        <f t="shared" si="231"/>
        <v>11932.2</v>
      </c>
    </row>
    <row r="670" spans="1:12" hidden="1" x14ac:dyDescent="0.25">
      <c r="A670" s="10" t="s">
        <v>273</v>
      </c>
      <c r="B670" s="17" t="s">
        <v>292</v>
      </c>
      <c r="C670" s="17" t="s">
        <v>183</v>
      </c>
      <c r="D670" s="16"/>
      <c r="E670" s="17"/>
      <c r="F670" s="18">
        <f t="shared" si="233"/>
        <v>11932.2</v>
      </c>
      <c r="G670" s="18">
        <f t="shared" si="233"/>
        <v>0</v>
      </c>
      <c r="H670" s="18">
        <f t="shared" si="233"/>
        <v>11932.2</v>
      </c>
      <c r="I670" s="18">
        <f t="shared" si="233"/>
        <v>0</v>
      </c>
      <c r="J670" s="18">
        <f t="shared" si="230"/>
        <v>11932.2</v>
      </c>
      <c r="K670" s="18">
        <f t="shared" si="233"/>
        <v>0</v>
      </c>
      <c r="L670" s="18">
        <f t="shared" si="231"/>
        <v>11932.2</v>
      </c>
    </row>
    <row r="671" spans="1:12" hidden="1" x14ac:dyDescent="0.25">
      <c r="A671" s="10" t="s">
        <v>274</v>
      </c>
      <c r="B671" s="17" t="s">
        <v>292</v>
      </c>
      <c r="C671" s="17" t="s">
        <v>183</v>
      </c>
      <c r="D671" s="17" t="s">
        <v>61</v>
      </c>
      <c r="E671" s="17"/>
      <c r="F671" s="18">
        <f t="shared" si="233"/>
        <v>11932.2</v>
      </c>
      <c r="G671" s="18">
        <f t="shared" si="233"/>
        <v>0</v>
      </c>
      <c r="H671" s="18">
        <f t="shared" si="233"/>
        <v>11932.2</v>
      </c>
      <c r="I671" s="18">
        <f t="shared" si="233"/>
        <v>0</v>
      </c>
      <c r="J671" s="18">
        <f t="shared" si="230"/>
        <v>11932.2</v>
      </c>
      <c r="K671" s="18">
        <f t="shared" si="233"/>
        <v>0</v>
      </c>
      <c r="L671" s="18">
        <f t="shared" si="231"/>
        <v>11932.2</v>
      </c>
    </row>
    <row r="672" spans="1:12" hidden="1" x14ac:dyDescent="0.25">
      <c r="A672" s="10" t="s">
        <v>136</v>
      </c>
      <c r="B672" s="17" t="s">
        <v>292</v>
      </c>
      <c r="C672" s="17" t="s">
        <v>183</v>
      </c>
      <c r="D672" s="17" t="s">
        <v>61</v>
      </c>
      <c r="E672" s="17" t="s">
        <v>515</v>
      </c>
      <c r="F672" s="18">
        <f t="shared" si="233"/>
        <v>11932.2</v>
      </c>
      <c r="G672" s="18">
        <f t="shared" si="233"/>
        <v>0</v>
      </c>
      <c r="H672" s="18">
        <f t="shared" si="233"/>
        <v>11932.2</v>
      </c>
      <c r="I672" s="18">
        <f t="shared" si="233"/>
        <v>0</v>
      </c>
      <c r="J672" s="18">
        <f t="shared" si="230"/>
        <v>11932.2</v>
      </c>
      <c r="K672" s="18">
        <f t="shared" si="233"/>
        <v>0</v>
      </c>
      <c r="L672" s="18">
        <f t="shared" si="231"/>
        <v>11932.2</v>
      </c>
    </row>
    <row r="673" spans="1:12" hidden="1" x14ac:dyDescent="0.25">
      <c r="A673" s="10" t="s">
        <v>137</v>
      </c>
      <c r="B673" s="17" t="s">
        <v>292</v>
      </c>
      <c r="C673" s="17" t="s">
        <v>183</v>
      </c>
      <c r="D673" s="17" t="s">
        <v>61</v>
      </c>
      <c r="E673" s="17" t="s">
        <v>516</v>
      </c>
      <c r="F673" s="18">
        <v>11932.2</v>
      </c>
      <c r="G673" s="5"/>
      <c r="H673" s="18">
        <f t="shared" ref="H673:H739" si="234">F673+G673</f>
        <v>11932.2</v>
      </c>
      <c r="I673" s="18"/>
      <c r="J673" s="18">
        <f t="shared" si="230"/>
        <v>11932.2</v>
      </c>
      <c r="K673" s="18"/>
      <c r="L673" s="18">
        <f t="shared" si="231"/>
        <v>11932.2</v>
      </c>
    </row>
    <row r="674" spans="1:12" ht="26.4" hidden="1" x14ac:dyDescent="0.25">
      <c r="A674" s="10" t="s">
        <v>363</v>
      </c>
      <c r="B674" s="17" t="s">
        <v>364</v>
      </c>
      <c r="C674" s="16"/>
      <c r="D674" s="16"/>
      <c r="E674" s="17"/>
      <c r="F674" s="18">
        <f t="shared" ref="F674:K677" si="235">F675</f>
        <v>4993</v>
      </c>
      <c r="G674" s="18">
        <f t="shared" si="235"/>
        <v>0</v>
      </c>
      <c r="H674" s="18">
        <f t="shared" si="235"/>
        <v>4993</v>
      </c>
      <c r="I674" s="18">
        <f t="shared" si="235"/>
        <v>0</v>
      </c>
      <c r="J674" s="18">
        <f t="shared" si="230"/>
        <v>4993</v>
      </c>
      <c r="K674" s="18">
        <f t="shared" si="235"/>
        <v>0</v>
      </c>
      <c r="L674" s="18">
        <f t="shared" si="231"/>
        <v>4993</v>
      </c>
    </row>
    <row r="675" spans="1:12" ht="39.6" hidden="1" x14ac:dyDescent="0.25">
      <c r="A675" s="10" t="s">
        <v>360</v>
      </c>
      <c r="B675" s="17" t="s">
        <v>364</v>
      </c>
      <c r="C675" s="17" t="s">
        <v>158</v>
      </c>
      <c r="D675" s="16"/>
      <c r="E675" s="17"/>
      <c r="F675" s="18">
        <f t="shared" si="235"/>
        <v>4993</v>
      </c>
      <c r="G675" s="18">
        <f t="shared" si="235"/>
        <v>0</v>
      </c>
      <c r="H675" s="18">
        <f t="shared" si="235"/>
        <v>4993</v>
      </c>
      <c r="I675" s="18">
        <f t="shared" si="235"/>
        <v>0</v>
      </c>
      <c r="J675" s="18">
        <f t="shared" si="230"/>
        <v>4993</v>
      </c>
      <c r="K675" s="18">
        <f t="shared" si="235"/>
        <v>0</v>
      </c>
      <c r="L675" s="18">
        <f t="shared" si="231"/>
        <v>4993</v>
      </c>
    </row>
    <row r="676" spans="1:12" ht="39.6" hidden="1" x14ac:dyDescent="0.25">
      <c r="A676" s="10" t="s">
        <v>361</v>
      </c>
      <c r="B676" s="17" t="s">
        <v>364</v>
      </c>
      <c r="C676" s="17" t="s">
        <v>158</v>
      </c>
      <c r="D676" s="17" t="s">
        <v>61</v>
      </c>
      <c r="E676" s="17"/>
      <c r="F676" s="18">
        <f t="shared" si="235"/>
        <v>4993</v>
      </c>
      <c r="G676" s="18">
        <f t="shared" si="235"/>
        <v>0</v>
      </c>
      <c r="H676" s="18">
        <f t="shared" si="235"/>
        <v>4993</v>
      </c>
      <c r="I676" s="18">
        <f t="shared" si="235"/>
        <v>0</v>
      </c>
      <c r="J676" s="18">
        <f t="shared" si="230"/>
        <v>4993</v>
      </c>
      <c r="K676" s="18">
        <f t="shared" si="235"/>
        <v>0</v>
      </c>
      <c r="L676" s="18">
        <f t="shared" si="231"/>
        <v>4993</v>
      </c>
    </row>
    <row r="677" spans="1:12" hidden="1" x14ac:dyDescent="0.25">
      <c r="A677" s="10" t="s">
        <v>136</v>
      </c>
      <c r="B677" s="17" t="s">
        <v>364</v>
      </c>
      <c r="C677" s="17" t="s">
        <v>158</v>
      </c>
      <c r="D677" s="17" t="s">
        <v>61</v>
      </c>
      <c r="E677" s="17" t="s">
        <v>515</v>
      </c>
      <c r="F677" s="18">
        <f t="shared" si="235"/>
        <v>4993</v>
      </c>
      <c r="G677" s="18">
        <f t="shared" si="235"/>
        <v>0</v>
      </c>
      <c r="H677" s="18">
        <f t="shared" si="235"/>
        <v>4993</v>
      </c>
      <c r="I677" s="18">
        <f t="shared" si="235"/>
        <v>0</v>
      </c>
      <c r="J677" s="18">
        <f t="shared" si="230"/>
        <v>4993</v>
      </c>
      <c r="K677" s="18">
        <f t="shared" si="235"/>
        <v>0</v>
      </c>
      <c r="L677" s="18">
        <f t="shared" si="231"/>
        <v>4993</v>
      </c>
    </row>
    <row r="678" spans="1:12" hidden="1" x14ac:dyDescent="0.25">
      <c r="A678" s="10" t="s">
        <v>365</v>
      </c>
      <c r="B678" s="17" t="s">
        <v>364</v>
      </c>
      <c r="C678" s="17" t="s">
        <v>158</v>
      </c>
      <c r="D678" s="17" t="s">
        <v>61</v>
      </c>
      <c r="E678" s="17" t="s">
        <v>517</v>
      </c>
      <c r="F678" s="18">
        <v>4993</v>
      </c>
      <c r="G678" s="5"/>
      <c r="H678" s="18">
        <f t="shared" si="234"/>
        <v>4993</v>
      </c>
      <c r="I678" s="18"/>
      <c r="J678" s="18">
        <f t="shared" si="230"/>
        <v>4993</v>
      </c>
      <c r="K678" s="18"/>
      <c r="L678" s="18">
        <f t="shared" si="231"/>
        <v>4993</v>
      </c>
    </row>
    <row r="679" spans="1:12" ht="66" hidden="1" x14ac:dyDescent="0.25">
      <c r="A679" s="10" t="s">
        <v>127</v>
      </c>
      <c r="B679" s="17" t="s">
        <v>128</v>
      </c>
      <c r="C679" s="17"/>
      <c r="D679" s="17"/>
      <c r="E679" s="17"/>
      <c r="F679" s="18">
        <f>F680</f>
        <v>764</v>
      </c>
      <c r="G679" s="18">
        <f t="shared" ref="G679:H680" si="236">G680</f>
        <v>0</v>
      </c>
      <c r="H679" s="18">
        <f t="shared" si="236"/>
        <v>764</v>
      </c>
      <c r="I679" s="18">
        <f>I680</f>
        <v>0</v>
      </c>
      <c r="J679" s="18">
        <f t="shared" si="230"/>
        <v>764</v>
      </c>
      <c r="K679" s="18">
        <f>K680</f>
        <v>0</v>
      </c>
      <c r="L679" s="18">
        <f t="shared" si="231"/>
        <v>764</v>
      </c>
    </row>
    <row r="680" spans="1:12" hidden="1" x14ac:dyDescent="0.25">
      <c r="A680" s="171" t="s">
        <v>60</v>
      </c>
      <c r="B680" s="17" t="s">
        <v>128</v>
      </c>
      <c r="C680" s="17" t="s">
        <v>61</v>
      </c>
      <c r="D680" s="16"/>
      <c r="E680" s="17"/>
      <c r="F680" s="18">
        <f>F681</f>
        <v>764</v>
      </c>
      <c r="G680" s="18">
        <f t="shared" si="236"/>
        <v>0</v>
      </c>
      <c r="H680" s="18">
        <f t="shared" si="236"/>
        <v>764</v>
      </c>
      <c r="I680" s="18">
        <f>I681</f>
        <v>0</v>
      </c>
      <c r="J680" s="18">
        <f t="shared" si="230"/>
        <v>764</v>
      </c>
      <c r="K680" s="18">
        <f>K681</f>
        <v>0</v>
      </c>
      <c r="L680" s="18">
        <f t="shared" si="231"/>
        <v>764</v>
      </c>
    </row>
    <row r="681" spans="1:12" hidden="1" x14ac:dyDescent="0.25">
      <c r="A681" s="10" t="s">
        <v>118</v>
      </c>
      <c r="B681" s="17" t="s">
        <v>128</v>
      </c>
      <c r="C681" s="17" t="s">
        <v>61</v>
      </c>
      <c r="D681" s="17" t="s">
        <v>132</v>
      </c>
      <c r="E681" s="17"/>
      <c r="F681" s="18">
        <f>F682+F684</f>
        <v>764</v>
      </c>
      <c r="G681" s="18">
        <f t="shared" ref="G681:H681" si="237">G682+G684</f>
        <v>0</v>
      </c>
      <c r="H681" s="18">
        <f t="shared" si="237"/>
        <v>764</v>
      </c>
      <c r="I681" s="18">
        <f>I682+I684</f>
        <v>0</v>
      </c>
      <c r="J681" s="18">
        <f t="shared" si="230"/>
        <v>764</v>
      </c>
      <c r="K681" s="18">
        <f>K682+K684</f>
        <v>0</v>
      </c>
      <c r="L681" s="18">
        <f t="shared" si="231"/>
        <v>764</v>
      </c>
    </row>
    <row r="682" spans="1:12" ht="79.2" hidden="1" x14ac:dyDescent="0.25">
      <c r="A682" s="10" t="s">
        <v>73</v>
      </c>
      <c r="B682" s="17" t="s">
        <v>128</v>
      </c>
      <c r="C682" s="17" t="s">
        <v>61</v>
      </c>
      <c r="D682" s="17" t="s">
        <v>132</v>
      </c>
      <c r="E682" s="17" t="s">
        <v>474</v>
      </c>
      <c r="F682" s="18">
        <f>F683</f>
        <v>731.7</v>
      </c>
      <c r="G682" s="18">
        <f t="shared" ref="G682:H682" si="238">G683</f>
        <v>0</v>
      </c>
      <c r="H682" s="18">
        <f t="shared" si="238"/>
        <v>731.7</v>
      </c>
      <c r="I682" s="18">
        <f>I683</f>
        <v>0</v>
      </c>
      <c r="J682" s="18">
        <f t="shared" si="230"/>
        <v>731.7</v>
      </c>
      <c r="K682" s="18">
        <f>K683</f>
        <v>0</v>
      </c>
      <c r="L682" s="18">
        <f t="shared" si="231"/>
        <v>731.7</v>
      </c>
    </row>
    <row r="683" spans="1:12" ht="26.4" hidden="1" x14ac:dyDescent="0.25">
      <c r="A683" s="10" t="s">
        <v>74</v>
      </c>
      <c r="B683" s="17" t="s">
        <v>128</v>
      </c>
      <c r="C683" s="17" t="s">
        <v>61</v>
      </c>
      <c r="D683" s="17" t="s">
        <v>132</v>
      </c>
      <c r="E683" s="17" t="s">
        <v>473</v>
      </c>
      <c r="F683" s="18">
        <v>731.7</v>
      </c>
      <c r="G683" s="5"/>
      <c r="H683" s="18">
        <f t="shared" si="234"/>
        <v>731.7</v>
      </c>
      <c r="I683" s="18"/>
      <c r="J683" s="18">
        <f t="shared" si="230"/>
        <v>731.7</v>
      </c>
      <c r="K683" s="18"/>
      <c r="L683" s="18">
        <f t="shared" si="231"/>
        <v>731.7</v>
      </c>
    </row>
    <row r="684" spans="1:12" ht="26.4" hidden="1" x14ac:dyDescent="0.25">
      <c r="A684" s="10" t="s">
        <v>85</v>
      </c>
      <c r="B684" s="17" t="s">
        <v>128</v>
      </c>
      <c r="C684" s="17" t="s">
        <v>61</v>
      </c>
      <c r="D684" s="17" t="s">
        <v>132</v>
      </c>
      <c r="E684" s="17" t="s">
        <v>480</v>
      </c>
      <c r="F684" s="18">
        <f>F685</f>
        <v>32.299999999999997</v>
      </c>
      <c r="G684" s="18">
        <f t="shared" ref="G684:H684" si="239">G685</f>
        <v>0</v>
      </c>
      <c r="H684" s="18">
        <f t="shared" si="239"/>
        <v>32.299999999999997</v>
      </c>
      <c r="I684" s="18">
        <f>I685</f>
        <v>0</v>
      </c>
      <c r="J684" s="18">
        <f t="shared" si="230"/>
        <v>32.299999999999997</v>
      </c>
      <c r="K684" s="18">
        <f>K685</f>
        <v>0</v>
      </c>
      <c r="L684" s="18">
        <f t="shared" si="231"/>
        <v>32.299999999999997</v>
      </c>
    </row>
    <row r="685" spans="1:12" ht="39.6" hidden="1" x14ac:dyDescent="0.25">
      <c r="A685" s="10" t="s">
        <v>86</v>
      </c>
      <c r="B685" s="17" t="s">
        <v>128</v>
      </c>
      <c r="C685" s="17" t="s">
        <v>61</v>
      </c>
      <c r="D685" s="17" t="s">
        <v>132</v>
      </c>
      <c r="E685" s="17" t="s">
        <v>476</v>
      </c>
      <c r="F685" s="18">
        <v>32.299999999999997</v>
      </c>
      <c r="G685" s="5"/>
      <c r="H685" s="18">
        <f t="shared" si="234"/>
        <v>32.299999999999997</v>
      </c>
      <c r="I685" s="18"/>
      <c r="J685" s="18">
        <f t="shared" si="230"/>
        <v>32.299999999999997</v>
      </c>
      <c r="K685" s="18"/>
      <c r="L685" s="18">
        <f t="shared" si="231"/>
        <v>32.299999999999997</v>
      </c>
    </row>
    <row r="686" spans="1:12" ht="46.8" hidden="1" customHeight="1" x14ac:dyDescent="0.25">
      <c r="A686" s="9" t="s">
        <v>1030</v>
      </c>
      <c r="B686" s="17" t="s">
        <v>135</v>
      </c>
      <c r="C686" s="16"/>
      <c r="D686" s="16"/>
      <c r="E686" s="17"/>
      <c r="F686" s="18">
        <f t="shared" ref="F686:K689" si="240">F687</f>
        <v>2630</v>
      </c>
      <c r="G686" s="18">
        <f t="shared" si="240"/>
        <v>0</v>
      </c>
      <c r="H686" s="18">
        <f t="shared" si="240"/>
        <v>2630</v>
      </c>
      <c r="I686" s="18">
        <f t="shared" si="240"/>
        <v>0</v>
      </c>
      <c r="J686" s="18">
        <f t="shared" si="230"/>
        <v>2630</v>
      </c>
      <c r="K686" s="18">
        <f t="shared" si="240"/>
        <v>0</v>
      </c>
      <c r="L686" s="18">
        <f t="shared" si="231"/>
        <v>2630</v>
      </c>
    </row>
    <row r="687" spans="1:12" hidden="1" x14ac:dyDescent="0.25">
      <c r="A687" s="10" t="s">
        <v>133</v>
      </c>
      <c r="B687" s="17" t="s">
        <v>135</v>
      </c>
      <c r="C687" s="17" t="s">
        <v>66</v>
      </c>
      <c r="D687" s="16"/>
      <c r="E687" s="17"/>
      <c r="F687" s="18">
        <f t="shared" si="240"/>
        <v>2630</v>
      </c>
      <c r="G687" s="18">
        <f t="shared" si="240"/>
        <v>0</v>
      </c>
      <c r="H687" s="18">
        <f t="shared" si="240"/>
        <v>2630</v>
      </c>
      <c r="I687" s="18">
        <f t="shared" si="240"/>
        <v>0</v>
      </c>
      <c r="J687" s="18">
        <f t="shared" si="230"/>
        <v>2630</v>
      </c>
      <c r="K687" s="18">
        <f t="shared" si="240"/>
        <v>0</v>
      </c>
      <c r="L687" s="18">
        <f t="shared" si="231"/>
        <v>2630</v>
      </c>
    </row>
    <row r="688" spans="1:12" hidden="1" x14ac:dyDescent="0.25">
      <c r="A688" s="10" t="s">
        <v>134</v>
      </c>
      <c r="B688" s="17" t="s">
        <v>135</v>
      </c>
      <c r="C688" s="17" t="s">
        <v>66</v>
      </c>
      <c r="D688" s="17" t="s">
        <v>78</v>
      </c>
      <c r="E688" s="17"/>
      <c r="F688" s="18">
        <f t="shared" si="240"/>
        <v>2630</v>
      </c>
      <c r="G688" s="18">
        <f t="shared" si="240"/>
        <v>0</v>
      </c>
      <c r="H688" s="18">
        <f t="shared" si="240"/>
        <v>2630</v>
      </c>
      <c r="I688" s="18">
        <f t="shared" si="240"/>
        <v>0</v>
      </c>
      <c r="J688" s="18">
        <f t="shared" si="230"/>
        <v>2630</v>
      </c>
      <c r="K688" s="18">
        <f t="shared" si="240"/>
        <v>0</v>
      </c>
      <c r="L688" s="18">
        <f t="shared" si="231"/>
        <v>2630</v>
      </c>
    </row>
    <row r="689" spans="1:12" hidden="1" x14ac:dyDescent="0.25">
      <c r="A689" s="10" t="s">
        <v>136</v>
      </c>
      <c r="B689" s="17" t="s">
        <v>135</v>
      </c>
      <c r="C689" s="17" t="s">
        <v>66</v>
      </c>
      <c r="D689" s="17" t="s">
        <v>78</v>
      </c>
      <c r="E689" s="17" t="s">
        <v>515</v>
      </c>
      <c r="F689" s="18">
        <f t="shared" si="240"/>
        <v>2630</v>
      </c>
      <c r="G689" s="18">
        <f t="shared" si="240"/>
        <v>0</v>
      </c>
      <c r="H689" s="18">
        <f t="shared" si="240"/>
        <v>2630</v>
      </c>
      <c r="I689" s="18">
        <f t="shared" si="240"/>
        <v>0</v>
      </c>
      <c r="J689" s="18">
        <f t="shared" si="230"/>
        <v>2630</v>
      </c>
      <c r="K689" s="18">
        <f t="shared" si="240"/>
        <v>0</v>
      </c>
      <c r="L689" s="18">
        <f t="shared" si="231"/>
        <v>2630</v>
      </c>
    </row>
    <row r="690" spans="1:12" hidden="1" x14ac:dyDescent="0.25">
      <c r="A690" s="10" t="s">
        <v>137</v>
      </c>
      <c r="B690" s="17" t="s">
        <v>135</v>
      </c>
      <c r="C690" s="17" t="s">
        <v>66</v>
      </c>
      <c r="D690" s="17" t="s">
        <v>78</v>
      </c>
      <c r="E690" s="17" t="s">
        <v>516</v>
      </c>
      <c r="F690" s="18">
        <v>2630</v>
      </c>
      <c r="G690" s="5"/>
      <c r="H690" s="18">
        <f t="shared" si="234"/>
        <v>2630</v>
      </c>
      <c r="I690" s="18"/>
      <c r="J690" s="18">
        <f t="shared" si="230"/>
        <v>2630</v>
      </c>
      <c r="K690" s="18"/>
      <c r="L690" s="18">
        <f t="shared" si="231"/>
        <v>2630</v>
      </c>
    </row>
    <row r="691" spans="1:12" ht="79.2" hidden="1" x14ac:dyDescent="0.25">
      <c r="A691" s="10" t="s">
        <v>528</v>
      </c>
      <c r="B691" s="6" t="s">
        <v>529</v>
      </c>
      <c r="C691" s="17"/>
      <c r="D691" s="17"/>
      <c r="E691" s="17"/>
      <c r="F691" s="18">
        <f t="shared" ref="F691:K694" si="241">F692</f>
        <v>239.5</v>
      </c>
      <c r="G691" s="18">
        <f t="shared" si="241"/>
        <v>0</v>
      </c>
      <c r="H691" s="18">
        <f t="shared" si="241"/>
        <v>239.5</v>
      </c>
      <c r="I691" s="18">
        <f t="shared" si="241"/>
        <v>0</v>
      </c>
      <c r="J691" s="18">
        <f t="shared" si="230"/>
        <v>239.5</v>
      </c>
      <c r="K691" s="18">
        <f t="shared" si="241"/>
        <v>0</v>
      </c>
      <c r="L691" s="18">
        <f t="shared" si="231"/>
        <v>239.5</v>
      </c>
    </row>
    <row r="692" spans="1:12" hidden="1" x14ac:dyDescent="0.25">
      <c r="A692" s="171" t="s">
        <v>60</v>
      </c>
      <c r="B692" s="6" t="s">
        <v>529</v>
      </c>
      <c r="C692" s="17" t="s">
        <v>61</v>
      </c>
      <c r="D692" s="17"/>
      <c r="E692" s="17"/>
      <c r="F692" s="18">
        <f t="shared" si="241"/>
        <v>239.5</v>
      </c>
      <c r="G692" s="18">
        <f t="shared" si="241"/>
        <v>0</v>
      </c>
      <c r="H692" s="18">
        <f t="shared" si="241"/>
        <v>239.5</v>
      </c>
      <c r="I692" s="18">
        <f t="shared" si="241"/>
        <v>0</v>
      </c>
      <c r="J692" s="18">
        <f t="shared" si="230"/>
        <v>239.5</v>
      </c>
      <c r="K692" s="18">
        <f t="shared" si="241"/>
        <v>0</v>
      </c>
      <c r="L692" s="18">
        <f t="shared" si="231"/>
        <v>239.5</v>
      </c>
    </row>
    <row r="693" spans="1:12" hidden="1" x14ac:dyDescent="0.25">
      <c r="A693" s="10" t="s">
        <v>527</v>
      </c>
      <c r="B693" s="6" t="s">
        <v>529</v>
      </c>
      <c r="C693" s="17" t="s">
        <v>61</v>
      </c>
      <c r="D693" s="17" t="s">
        <v>209</v>
      </c>
      <c r="E693" s="17"/>
      <c r="F693" s="18">
        <f t="shared" si="241"/>
        <v>239.5</v>
      </c>
      <c r="G693" s="18">
        <f t="shared" si="241"/>
        <v>0</v>
      </c>
      <c r="H693" s="18">
        <f t="shared" si="241"/>
        <v>239.5</v>
      </c>
      <c r="I693" s="18">
        <f t="shared" si="241"/>
        <v>0</v>
      </c>
      <c r="J693" s="18">
        <f t="shared" si="230"/>
        <v>239.5</v>
      </c>
      <c r="K693" s="18">
        <f t="shared" si="241"/>
        <v>0</v>
      </c>
      <c r="L693" s="18">
        <f t="shared" si="231"/>
        <v>239.5</v>
      </c>
    </row>
    <row r="694" spans="1:12" ht="26.4" hidden="1" x14ac:dyDescent="0.25">
      <c r="A694" s="10" t="s">
        <v>85</v>
      </c>
      <c r="B694" s="6" t="s">
        <v>529</v>
      </c>
      <c r="C694" s="17" t="s">
        <v>61</v>
      </c>
      <c r="D694" s="17" t="s">
        <v>209</v>
      </c>
      <c r="E694" s="17" t="s">
        <v>480</v>
      </c>
      <c r="F694" s="18">
        <f t="shared" si="241"/>
        <v>239.5</v>
      </c>
      <c r="G694" s="18">
        <f t="shared" si="241"/>
        <v>0</v>
      </c>
      <c r="H694" s="18">
        <f t="shared" si="241"/>
        <v>239.5</v>
      </c>
      <c r="I694" s="18">
        <f t="shared" si="241"/>
        <v>0</v>
      </c>
      <c r="J694" s="18">
        <f t="shared" si="230"/>
        <v>239.5</v>
      </c>
      <c r="K694" s="18">
        <f t="shared" si="241"/>
        <v>0</v>
      </c>
      <c r="L694" s="18">
        <f t="shared" si="231"/>
        <v>239.5</v>
      </c>
    </row>
    <row r="695" spans="1:12" ht="39.6" hidden="1" x14ac:dyDescent="0.25">
      <c r="A695" s="10" t="s">
        <v>86</v>
      </c>
      <c r="B695" s="6" t="s">
        <v>529</v>
      </c>
      <c r="C695" s="17" t="s">
        <v>61</v>
      </c>
      <c r="D695" s="17" t="s">
        <v>209</v>
      </c>
      <c r="E695" s="17" t="s">
        <v>476</v>
      </c>
      <c r="F695" s="18">
        <v>239.5</v>
      </c>
      <c r="G695" s="5"/>
      <c r="H695" s="18">
        <f t="shared" si="234"/>
        <v>239.5</v>
      </c>
      <c r="I695" s="18"/>
      <c r="J695" s="18">
        <f t="shared" si="230"/>
        <v>239.5</v>
      </c>
      <c r="K695" s="18"/>
      <c r="L695" s="18">
        <f t="shared" si="231"/>
        <v>239.5</v>
      </c>
    </row>
    <row r="696" spans="1:12" ht="66" hidden="1" x14ac:dyDescent="0.25">
      <c r="A696" s="10" t="s">
        <v>681</v>
      </c>
      <c r="B696" s="17" t="s">
        <v>377</v>
      </c>
      <c r="C696" s="16"/>
      <c r="D696" s="16"/>
      <c r="E696" s="17"/>
      <c r="F696" s="18">
        <f t="shared" ref="F696:K699" si="242">F697</f>
        <v>11406.1</v>
      </c>
      <c r="G696" s="18">
        <f t="shared" si="242"/>
        <v>0</v>
      </c>
      <c r="H696" s="18">
        <f t="shared" si="242"/>
        <v>11406.1</v>
      </c>
      <c r="I696" s="18">
        <f t="shared" si="242"/>
        <v>0</v>
      </c>
      <c r="J696" s="18">
        <f t="shared" si="230"/>
        <v>11406.1</v>
      </c>
      <c r="K696" s="18">
        <f t="shared" si="242"/>
        <v>0</v>
      </c>
      <c r="L696" s="18">
        <f t="shared" si="231"/>
        <v>11406.1</v>
      </c>
    </row>
    <row r="697" spans="1:12" ht="39.6" hidden="1" x14ac:dyDescent="0.25">
      <c r="A697" s="10" t="s">
        <v>360</v>
      </c>
      <c r="B697" s="17" t="s">
        <v>377</v>
      </c>
      <c r="C697" s="17" t="s">
        <v>158</v>
      </c>
      <c r="D697" s="16"/>
      <c r="E697" s="17"/>
      <c r="F697" s="18">
        <f t="shared" si="242"/>
        <v>11406.1</v>
      </c>
      <c r="G697" s="18">
        <f t="shared" si="242"/>
        <v>0</v>
      </c>
      <c r="H697" s="18">
        <f t="shared" si="242"/>
        <v>11406.1</v>
      </c>
      <c r="I697" s="18">
        <f t="shared" si="242"/>
        <v>0</v>
      </c>
      <c r="J697" s="18">
        <f t="shared" si="230"/>
        <v>11406.1</v>
      </c>
      <c r="K697" s="18">
        <f t="shared" si="242"/>
        <v>0</v>
      </c>
      <c r="L697" s="18">
        <f t="shared" si="231"/>
        <v>11406.1</v>
      </c>
    </row>
    <row r="698" spans="1:12" ht="26.4" hidden="1" x14ac:dyDescent="0.25">
      <c r="A698" s="10" t="s">
        <v>368</v>
      </c>
      <c r="B698" s="17" t="s">
        <v>377</v>
      </c>
      <c r="C698" s="17" t="s">
        <v>158</v>
      </c>
      <c r="D698" s="17" t="s">
        <v>78</v>
      </c>
      <c r="E698" s="17"/>
      <c r="F698" s="18">
        <f t="shared" si="242"/>
        <v>11406.1</v>
      </c>
      <c r="G698" s="18">
        <f t="shared" si="242"/>
        <v>0</v>
      </c>
      <c r="H698" s="18">
        <f t="shared" si="242"/>
        <v>11406.1</v>
      </c>
      <c r="I698" s="18">
        <f t="shared" si="242"/>
        <v>0</v>
      </c>
      <c r="J698" s="18">
        <f t="shared" si="230"/>
        <v>11406.1</v>
      </c>
      <c r="K698" s="18">
        <f t="shared" si="242"/>
        <v>0</v>
      </c>
      <c r="L698" s="18">
        <f t="shared" si="231"/>
        <v>11406.1</v>
      </c>
    </row>
    <row r="699" spans="1:12" hidden="1" x14ac:dyDescent="0.25">
      <c r="A699" s="10" t="s">
        <v>136</v>
      </c>
      <c r="B699" s="17" t="s">
        <v>377</v>
      </c>
      <c r="C699" s="17" t="s">
        <v>158</v>
      </c>
      <c r="D699" s="17" t="s">
        <v>78</v>
      </c>
      <c r="E699" s="17" t="s">
        <v>515</v>
      </c>
      <c r="F699" s="18">
        <f t="shared" si="242"/>
        <v>11406.1</v>
      </c>
      <c r="G699" s="18">
        <f t="shared" si="242"/>
        <v>0</v>
      </c>
      <c r="H699" s="18">
        <f t="shared" si="242"/>
        <v>11406.1</v>
      </c>
      <c r="I699" s="18">
        <f t="shared" si="242"/>
        <v>0</v>
      </c>
      <c r="J699" s="18">
        <f t="shared" si="230"/>
        <v>11406.1</v>
      </c>
      <c r="K699" s="18">
        <f t="shared" si="242"/>
        <v>0</v>
      </c>
      <c r="L699" s="18">
        <f t="shared" si="231"/>
        <v>11406.1</v>
      </c>
    </row>
    <row r="700" spans="1:12" hidden="1" x14ac:dyDescent="0.25">
      <c r="A700" s="10" t="s">
        <v>137</v>
      </c>
      <c r="B700" s="17" t="s">
        <v>377</v>
      </c>
      <c r="C700" s="17" t="s">
        <v>158</v>
      </c>
      <c r="D700" s="17" t="s">
        <v>78</v>
      </c>
      <c r="E700" s="17" t="s">
        <v>516</v>
      </c>
      <c r="F700" s="18">
        <v>11406.1</v>
      </c>
      <c r="G700" s="5"/>
      <c r="H700" s="18">
        <f t="shared" si="234"/>
        <v>11406.1</v>
      </c>
      <c r="I700" s="18"/>
      <c r="J700" s="18">
        <f t="shared" si="230"/>
        <v>11406.1</v>
      </c>
      <c r="K700" s="18"/>
      <c r="L700" s="18">
        <f t="shared" si="231"/>
        <v>11406.1</v>
      </c>
    </row>
    <row r="701" spans="1:12" ht="26.4" hidden="1" x14ac:dyDescent="0.25">
      <c r="A701" s="10" t="s">
        <v>366</v>
      </c>
      <c r="B701" s="17" t="s">
        <v>367</v>
      </c>
      <c r="C701" s="16"/>
      <c r="D701" s="16"/>
      <c r="E701" s="17"/>
      <c r="F701" s="18">
        <f t="shared" ref="F701:K704" si="243">F702</f>
        <v>13578</v>
      </c>
      <c r="G701" s="18">
        <f t="shared" si="243"/>
        <v>0</v>
      </c>
      <c r="H701" s="18">
        <f t="shared" si="243"/>
        <v>13578</v>
      </c>
      <c r="I701" s="18">
        <f t="shared" si="243"/>
        <v>0</v>
      </c>
      <c r="J701" s="18">
        <f t="shared" si="230"/>
        <v>13578</v>
      </c>
      <c r="K701" s="18">
        <f t="shared" si="243"/>
        <v>0</v>
      </c>
      <c r="L701" s="18">
        <f t="shared" si="231"/>
        <v>13578</v>
      </c>
    </row>
    <row r="702" spans="1:12" ht="39.6" hidden="1" x14ac:dyDescent="0.25">
      <c r="A702" s="10" t="s">
        <v>360</v>
      </c>
      <c r="B702" s="17" t="s">
        <v>367</v>
      </c>
      <c r="C702" s="17" t="s">
        <v>158</v>
      </c>
      <c r="D702" s="16"/>
      <c r="E702" s="17"/>
      <c r="F702" s="18">
        <f t="shared" si="243"/>
        <v>13578</v>
      </c>
      <c r="G702" s="18">
        <f t="shared" si="243"/>
        <v>0</v>
      </c>
      <c r="H702" s="18">
        <f t="shared" si="243"/>
        <v>13578</v>
      </c>
      <c r="I702" s="18">
        <f t="shared" si="243"/>
        <v>0</v>
      </c>
      <c r="J702" s="18">
        <f t="shared" si="230"/>
        <v>13578</v>
      </c>
      <c r="K702" s="18">
        <f t="shared" si="243"/>
        <v>0</v>
      </c>
      <c r="L702" s="18">
        <f t="shared" si="231"/>
        <v>13578</v>
      </c>
    </row>
    <row r="703" spans="1:12" ht="39.6" hidden="1" x14ac:dyDescent="0.25">
      <c r="A703" s="10" t="s">
        <v>361</v>
      </c>
      <c r="B703" s="17" t="s">
        <v>367</v>
      </c>
      <c r="C703" s="17" t="s">
        <v>158</v>
      </c>
      <c r="D703" s="17" t="s">
        <v>61</v>
      </c>
      <c r="E703" s="17"/>
      <c r="F703" s="18">
        <f t="shared" si="243"/>
        <v>13578</v>
      </c>
      <c r="G703" s="18">
        <f t="shared" si="243"/>
        <v>0</v>
      </c>
      <c r="H703" s="18">
        <f t="shared" si="243"/>
        <v>13578</v>
      </c>
      <c r="I703" s="18">
        <f t="shared" si="243"/>
        <v>0</v>
      </c>
      <c r="J703" s="18">
        <f t="shared" si="230"/>
        <v>13578</v>
      </c>
      <c r="K703" s="18">
        <f t="shared" si="243"/>
        <v>0</v>
      </c>
      <c r="L703" s="18">
        <f t="shared" si="231"/>
        <v>13578</v>
      </c>
    </row>
    <row r="704" spans="1:12" hidden="1" x14ac:dyDescent="0.25">
      <c r="A704" s="10" t="s">
        <v>136</v>
      </c>
      <c r="B704" s="17" t="s">
        <v>367</v>
      </c>
      <c r="C704" s="17" t="s">
        <v>158</v>
      </c>
      <c r="D704" s="17" t="s">
        <v>61</v>
      </c>
      <c r="E704" s="17" t="s">
        <v>515</v>
      </c>
      <c r="F704" s="18">
        <f t="shared" si="243"/>
        <v>13578</v>
      </c>
      <c r="G704" s="18">
        <f t="shared" si="243"/>
        <v>0</v>
      </c>
      <c r="H704" s="18">
        <f t="shared" si="243"/>
        <v>13578</v>
      </c>
      <c r="I704" s="18">
        <f t="shared" si="243"/>
        <v>0</v>
      </c>
      <c r="J704" s="18">
        <f t="shared" si="230"/>
        <v>13578</v>
      </c>
      <c r="K704" s="18">
        <f t="shared" si="243"/>
        <v>0</v>
      </c>
      <c r="L704" s="18">
        <f t="shared" si="231"/>
        <v>13578</v>
      </c>
    </row>
    <row r="705" spans="1:12" hidden="1" x14ac:dyDescent="0.25">
      <c r="A705" s="10" t="s">
        <v>365</v>
      </c>
      <c r="B705" s="17" t="s">
        <v>367</v>
      </c>
      <c r="C705" s="17" t="s">
        <v>158</v>
      </c>
      <c r="D705" s="17" t="s">
        <v>61</v>
      </c>
      <c r="E705" s="17" t="s">
        <v>517</v>
      </c>
      <c r="F705" s="18">
        <v>13578</v>
      </c>
      <c r="G705" s="5"/>
      <c r="H705" s="18">
        <f t="shared" si="234"/>
        <v>13578</v>
      </c>
      <c r="I705" s="18"/>
      <c r="J705" s="18">
        <f t="shared" si="230"/>
        <v>13578</v>
      </c>
      <c r="K705" s="18"/>
      <c r="L705" s="18">
        <f t="shared" si="231"/>
        <v>13578</v>
      </c>
    </row>
    <row r="706" spans="1:12" ht="52.8" x14ac:dyDescent="0.25">
      <c r="A706" s="77" t="s">
        <v>862</v>
      </c>
      <c r="B706" s="78" t="s">
        <v>863</v>
      </c>
      <c r="C706" s="17"/>
      <c r="D706" s="17"/>
      <c r="E706" s="17"/>
      <c r="F706" s="18"/>
      <c r="G706" s="5"/>
      <c r="H706" s="18"/>
      <c r="I706" s="18"/>
      <c r="J706" s="18">
        <f t="shared" ref="J706:K709" si="244">J707</f>
        <v>0</v>
      </c>
      <c r="K706" s="18">
        <f t="shared" si="244"/>
        <v>1500</v>
      </c>
      <c r="L706" s="18">
        <f t="shared" si="231"/>
        <v>1500</v>
      </c>
    </row>
    <row r="707" spans="1:12" ht="39.6" x14ac:dyDescent="0.25">
      <c r="A707" s="10" t="s">
        <v>360</v>
      </c>
      <c r="B707" s="78" t="s">
        <v>863</v>
      </c>
      <c r="C707" s="17" t="s">
        <v>158</v>
      </c>
      <c r="D707" s="17"/>
      <c r="E707" s="17"/>
      <c r="F707" s="18"/>
      <c r="G707" s="5"/>
      <c r="H707" s="18"/>
      <c r="I707" s="18"/>
      <c r="J707" s="18">
        <f t="shared" si="244"/>
        <v>0</v>
      </c>
      <c r="K707" s="18">
        <f t="shared" si="244"/>
        <v>1500</v>
      </c>
      <c r="L707" s="18">
        <f t="shared" si="231"/>
        <v>1500</v>
      </c>
    </row>
    <row r="708" spans="1:12" ht="26.4" x14ac:dyDescent="0.25">
      <c r="A708" s="10" t="s">
        <v>368</v>
      </c>
      <c r="B708" s="78" t="s">
        <v>863</v>
      </c>
      <c r="C708" s="17" t="s">
        <v>158</v>
      </c>
      <c r="D708" s="17" t="s">
        <v>78</v>
      </c>
      <c r="E708" s="17"/>
      <c r="F708" s="18"/>
      <c r="G708" s="5"/>
      <c r="H708" s="18"/>
      <c r="I708" s="18"/>
      <c r="J708" s="18">
        <f t="shared" si="244"/>
        <v>0</v>
      </c>
      <c r="K708" s="18">
        <f t="shared" si="244"/>
        <v>1500</v>
      </c>
      <c r="L708" s="18">
        <f t="shared" si="231"/>
        <v>1500</v>
      </c>
    </row>
    <row r="709" spans="1:12" x14ac:dyDescent="0.25">
      <c r="A709" s="10" t="s">
        <v>136</v>
      </c>
      <c r="B709" s="78" t="s">
        <v>863</v>
      </c>
      <c r="C709" s="17" t="s">
        <v>158</v>
      </c>
      <c r="D709" s="17" t="s">
        <v>78</v>
      </c>
      <c r="E709" s="17" t="s">
        <v>515</v>
      </c>
      <c r="F709" s="18"/>
      <c r="G709" s="5"/>
      <c r="H709" s="18"/>
      <c r="I709" s="18"/>
      <c r="J709" s="18">
        <f t="shared" si="244"/>
        <v>0</v>
      </c>
      <c r="K709" s="18">
        <f t="shared" si="244"/>
        <v>1500</v>
      </c>
      <c r="L709" s="18">
        <f t="shared" si="231"/>
        <v>1500</v>
      </c>
    </row>
    <row r="710" spans="1:12" x14ac:dyDescent="0.25">
      <c r="A710" s="10" t="s">
        <v>137</v>
      </c>
      <c r="B710" s="78" t="s">
        <v>863</v>
      </c>
      <c r="C710" s="17" t="s">
        <v>158</v>
      </c>
      <c r="D710" s="17" t="s">
        <v>78</v>
      </c>
      <c r="E710" s="17" t="s">
        <v>550</v>
      </c>
      <c r="F710" s="18"/>
      <c r="G710" s="5"/>
      <c r="H710" s="18"/>
      <c r="I710" s="18"/>
      <c r="J710" s="18">
        <v>0</v>
      </c>
      <c r="K710" s="18">
        <v>1500</v>
      </c>
      <c r="L710" s="18">
        <f t="shared" si="231"/>
        <v>1500</v>
      </c>
    </row>
    <row r="711" spans="1:12" ht="39.6" hidden="1" x14ac:dyDescent="0.25">
      <c r="A711" s="10" t="s">
        <v>911</v>
      </c>
      <c r="B711" s="17" t="s">
        <v>912</v>
      </c>
      <c r="C711" s="17"/>
      <c r="D711" s="17"/>
      <c r="E711" s="17"/>
      <c r="F711" s="18">
        <f>F712</f>
        <v>617.29999999999995</v>
      </c>
      <c r="G711" s="18">
        <f t="shared" ref="G711:H714" si="245">G712</f>
        <v>0</v>
      </c>
      <c r="H711" s="18">
        <f t="shared" si="245"/>
        <v>617.29999999999995</v>
      </c>
      <c r="I711" s="18">
        <f>I712</f>
        <v>0</v>
      </c>
      <c r="J711" s="18">
        <f t="shared" si="230"/>
        <v>617.29999999999995</v>
      </c>
      <c r="K711" s="18">
        <f>K712</f>
        <v>0</v>
      </c>
      <c r="L711" s="18">
        <f t="shared" si="231"/>
        <v>617.29999999999995</v>
      </c>
    </row>
    <row r="712" spans="1:12" hidden="1" x14ac:dyDescent="0.25">
      <c r="A712" s="10" t="s">
        <v>273</v>
      </c>
      <c r="B712" s="17" t="s">
        <v>912</v>
      </c>
      <c r="C712" s="17" t="s">
        <v>183</v>
      </c>
      <c r="D712" s="17"/>
      <c r="E712" s="17"/>
      <c r="F712" s="18">
        <f>F713</f>
        <v>617.29999999999995</v>
      </c>
      <c r="G712" s="18">
        <f t="shared" si="245"/>
        <v>0</v>
      </c>
      <c r="H712" s="18">
        <f t="shared" si="245"/>
        <v>617.29999999999995</v>
      </c>
      <c r="I712" s="18">
        <f>I713</f>
        <v>0</v>
      </c>
      <c r="J712" s="18">
        <f t="shared" si="230"/>
        <v>617.29999999999995</v>
      </c>
      <c r="K712" s="18">
        <f>K713</f>
        <v>0</v>
      </c>
      <c r="L712" s="18">
        <f t="shared" si="231"/>
        <v>617.29999999999995</v>
      </c>
    </row>
    <row r="713" spans="1:12" hidden="1" x14ac:dyDescent="0.25">
      <c r="A713" s="10" t="s">
        <v>274</v>
      </c>
      <c r="B713" s="17" t="s">
        <v>912</v>
      </c>
      <c r="C713" s="17" t="s">
        <v>183</v>
      </c>
      <c r="D713" s="17" t="s">
        <v>90</v>
      </c>
      <c r="E713" s="17"/>
      <c r="F713" s="18">
        <f>F714</f>
        <v>617.29999999999995</v>
      </c>
      <c r="G713" s="18">
        <f t="shared" si="245"/>
        <v>0</v>
      </c>
      <c r="H713" s="18">
        <f t="shared" si="245"/>
        <v>617.29999999999995</v>
      </c>
      <c r="I713" s="18">
        <f>I714</f>
        <v>0</v>
      </c>
      <c r="J713" s="18">
        <f t="shared" si="230"/>
        <v>617.29999999999995</v>
      </c>
      <c r="K713" s="18">
        <f>K714</f>
        <v>0</v>
      </c>
      <c r="L713" s="18">
        <f t="shared" si="231"/>
        <v>617.29999999999995</v>
      </c>
    </row>
    <row r="714" spans="1:12" hidden="1" x14ac:dyDescent="0.25">
      <c r="A714" s="10" t="s">
        <v>136</v>
      </c>
      <c r="B714" s="17" t="s">
        <v>912</v>
      </c>
      <c r="C714" s="17" t="s">
        <v>183</v>
      </c>
      <c r="D714" s="17" t="s">
        <v>90</v>
      </c>
      <c r="E714" s="17" t="s">
        <v>515</v>
      </c>
      <c r="F714" s="18">
        <f>F715</f>
        <v>617.29999999999995</v>
      </c>
      <c r="G714" s="18">
        <f t="shared" si="245"/>
        <v>0</v>
      </c>
      <c r="H714" s="18">
        <f t="shared" si="245"/>
        <v>617.29999999999995</v>
      </c>
      <c r="I714" s="18">
        <f>I715</f>
        <v>0</v>
      </c>
      <c r="J714" s="18">
        <f t="shared" si="230"/>
        <v>617.29999999999995</v>
      </c>
      <c r="K714" s="18">
        <f>K715</f>
        <v>0</v>
      </c>
      <c r="L714" s="18">
        <f t="shared" si="231"/>
        <v>617.29999999999995</v>
      </c>
    </row>
    <row r="715" spans="1:12" hidden="1" x14ac:dyDescent="0.25">
      <c r="A715" s="10" t="s">
        <v>54</v>
      </c>
      <c r="B715" s="17" t="s">
        <v>912</v>
      </c>
      <c r="C715" s="17" t="s">
        <v>183</v>
      </c>
      <c r="D715" s="17" t="s">
        <v>90</v>
      </c>
      <c r="E715" s="17" t="s">
        <v>550</v>
      </c>
      <c r="F715" s="18">
        <v>617.29999999999995</v>
      </c>
      <c r="G715" s="5"/>
      <c r="H715" s="18">
        <f t="shared" si="234"/>
        <v>617.29999999999995</v>
      </c>
      <c r="I715" s="18"/>
      <c r="J715" s="18">
        <f t="shared" si="230"/>
        <v>617.29999999999995</v>
      </c>
      <c r="K715" s="18"/>
      <c r="L715" s="18">
        <f t="shared" si="231"/>
        <v>617.29999999999995</v>
      </c>
    </row>
    <row r="716" spans="1:12" ht="39.6" hidden="1" x14ac:dyDescent="0.25">
      <c r="A716" s="10" t="s">
        <v>913</v>
      </c>
      <c r="B716" s="17" t="s">
        <v>914</v>
      </c>
      <c r="C716" s="17"/>
      <c r="D716" s="17"/>
      <c r="E716" s="17"/>
      <c r="F716" s="18">
        <f>F717</f>
        <v>0.5</v>
      </c>
      <c r="G716" s="18">
        <f t="shared" ref="G716:H719" si="246">G717</f>
        <v>0</v>
      </c>
      <c r="H716" s="18">
        <f t="shared" si="246"/>
        <v>0.5</v>
      </c>
      <c r="I716" s="18">
        <f>I717</f>
        <v>0</v>
      </c>
      <c r="J716" s="18">
        <f t="shared" si="230"/>
        <v>0.5</v>
      </c>
      <c r="K716" s="18">
        <f>K717</f>
        <v>0</v>
      </c>
      <c r="L716" s="18">
        <f t="shared" si="231"/>
        <v>0.5</v>
      </c>
    </row>
    <row r="717" spans="1:12" hidden="1" x14ac:dyDescent="0.25">
      <c r="A717" s="10" t="s">
        <v>273</v>
      </c>
      <c r="B717" s="17" t="s">
        <v>914</v>
      </c>
      <c r="C717" s="17" t="s">
        <v>183</v>
      </c>
      <c r="D717" s="17"/>
      <c r="E717" s="17"/>
      <c r="F717" s="18">
        <f>F718</f>
        <v>0.5</v>
      </c>
      <c r="G717" s="18">
        <f t="shared" si="246"/>
        <v>0</v>
      </c>
      <c r="H717" s="18">
        <f t="shared" si="246"/>
        <v>0.5</v>
      </c>
      <c r="I717" s="18">
        <f>I718</f>
        <v>0</v>
      </c>
      <c r="J717" s="18">
        <f t="shared" si="230"/>
        <v>0.5</v>
      </c>
      <c r="K717" s="18">
        <f>K718</f>
        <v>0</v>
      </c>
      <c r="L717" s="18">
        <f t="shared" si="231"/>
        <v>0.5</v>
      </c>
    </row>
    <row r="718" spans="1:12" hidden="1" x14ac:dyDescent="0.25">
      <c r="A718" s="10" t="s">
        <v>274</v>
      </c>
      <c r="B718" s="17" t="s">
        <v>914</v>
      </c>
      <c r="C718" s="17" t="s">
        <v>183</v>
      </c>
      <c r="D718" s="17" t="s">
        <v>90</v>
      </c>
      <c r="E718" s="17"/>
      <c r="F718" s="18">
        <f>F719</f>
        <v>0.5</v>
      </c>
      <c r="G718" s="18">
        <f t="shared" si="246"/>
        <v>0</v>
      </c>
      <c r="H718" s="18">
        <f t="shared" si="246"/>
        <v>0.5</v>
      </c>
      <c r="I718" s="18">
        <f>I719</f>
        <v>0</v>
      </c>
      <c r="J718" s="18">
        <f t="shared" si="230"/>
        <v>0.5</v>
      </c>
      <c r="K718" s="18">
        <f>K719</f>
        <v>0</v>
      </c>
      <c r="L718" s="18">
        <f t="shared" si="231"/>
        <v>0.5</v>
      </c>
    </row>
    <row r="719" spans="1:12" hidden="1" x14ac:dyDescent="0.25">
      <c r="A719" s="10" t="s">
        <v>136</v>
      </c>
      <c r="B719" s="17" t="s">
        <v>914</v>
      </c>
      <c r="C719" s="17" t="s">
        <v>183</v>
      </c>
      <c r="D719" s="17" t="s">
        <v>90</v>
      </c>
      <c r="E719" s="17" t="s">
        <v>515</v>
      </c>
      <c r="F719" s="18">
        <f>F720</f>
        <v>0.5</v>
      </c>
      <c r="G719" s="18">
        <f t="shared" si="246"/>
        <v>0</v>
      </c>
      <c r="H719" s="18">
        <f t="shared" si="246"/>
        <v>0.5</v>
      </c>
      <c r="I719" s="18">
        <f>I720</f>
        <v>0</v>
      </c>
      <c r="J719" s="18">
        <f t="shared" si="230"/>
        <v>0.5</v>
      </c>
      <c r="K719" s="18">
        <f>K720</f>
        <v>0</v>
      </c>
      <c r="L719" s="18">
        <f t="shared" si="231"/>
        <v>0.5</v>
      </c>
    </row>
    <row r="720" spans="1:12" hidden="1" x14ac:dyDescent="0.25">
      <c r="A720" s="10" t="s">
        <v>54</v>
      </c>
      <c r="B720" s="17" t="s">
        <v>914</v>
      </c>
      <c r="C720" s="17" t="s">
        <v>183</v>
      </c>
      <c r="D720" s="17" t="s">
        <v>90</v>
      </c>
      <c r="E720" s="17" t="s">
        <v>550</v>
      </c>
      <c r="F720" s="18">
        <v>0.5</v>
      </c>
      <c r="G720" s="5"/>
      <c r="H720" s="18">
        <f t="shared" si="234"/>
        <v>0.5</v>
      </c>
      <c r="I720" s="18"/>
      <c r="J720" s="18">
        <f t="shared" si="230"/>
        <v>0.5</v>
      </c>
      <c r="K720" s="18"/>
      <c r="L720" s="18">
        <f t="shared" si="231"/>
        <v>0.5</v>
      </c>
    </row>
    <row r="721" spans="1:12" ht="52.8" hidden="1" x14ac:dyDescent="0.25">
      <c r="A721" s="10" t="s">
        <v>805</v>
      </c>
      <c r="B721" s="17" t="s">
        <v>806</v>
      </c>
      <c r="C721" s="17"/>
      <c r="D721" s="17"/>
      <c r="E721" s="17"/>
      <c r="F721" s="18">
        <f t="shared" ref="F721:K723" si="247">F722</f>
        <v>966.2</v>
      </c>
      <c r="G721" s="18">
        <f t="shared" si="247"/>
        <v>0</v>
      </c>
      <c r="H721" s="18">
        <f t="shared" si="247"/>
        <v>966.2</v>
      </c>
      <c r="I721" s="18">
        <f t="shared" si="247"/>
        <v>0</v>
      </c>
      <c r="J721" s="18">
        <f t="shared" si="230"/>
        <v>966.2</v>
      </c>
      <c r="K721" s="18">
        <f t="shared" si="247"/>
        <v>0</v>
      </c>
      <c r="L721" s="18">
        <f t="shared" si="231"/>
        <v>966.2</v>
      </c>
    </row>
    <row r="722" spans="1:12" hidden="1" x14ac:dyDescent="0.25">
      <c r="A722" s="10" t="s">
        <v>273</v>
      </c>
      <c r="B722" s="17" t="s">
        <v>806</v>
      </c>
      <c r="C722" s="17" t="s">
        <v>183</v>
      </c>
      <c r="D722" s="17"/>
      <c r="E722" s="17"/>
      <c r="F722" s="18">
        <f t="shared" si="247"/>
        <v>966.2</v>
      </c>
      <c r="G722" s="18">
        <f t="shared" si="247"/>
        <v>0</v>
      </c>
      <c r="H722" s="18">
        <f t="shared" si="247"/>
        <v>966.2</v>
      </c>
      <c r="I722" s="18">
        <f t="shared" si="247"/>
        <v>0</v>
      </c>
      <c r="J722" s="18">
        <f t="shared" si="230"/>
        <v>966.2</v>
      </c>
      <c r="K722" s="18">
        <f t="shared" si="247"/>
        <v>0</v>
      </c>
      <c r="L722" s="18">
        <f t="shared" si="231"/>
        <v>966.2</v>
      </c>
    </row>
    <row r="723" spans="1:12" hidden="1" x14ac:dyDescent="0.25">
      <c r="A723" s="10" t="s">
        <v>274</v>
      </c>
      <c r="B723" s="17" t="s">
        <v>806</v>
      </c>
      <c r="C723" s="17" t="s">
        <v>183</v>
      </c>
      <c r="D723" s="17" t="s">
        <v>61</v>
      </c>
      <c r="E723" s="17"/>
      <c r="F723" s="18">
        <f t="shared" si="247"/>
        <v>966.2</v>
      </c>
      <c r="G723" s="18">
        <f t="shared" si="247"/>
        <v>0</v>
      </c>
      <c r="H723" s="18">
        <f t="shared" si="247"/>
        <v>966.2</v>
      </c>
      <c r="I723" s="18">
        <f t="shared" si="247"/>
        <v>0</v>
      </c>
      <c r="J723" s="18">
        <f t="shared" si="230"/>
        <v>966.2</v>
      </c>
      <c r="K723" s="18">
        <f t="shared" si="247"/>
        <v>0</v>
      </c>
      <c r="L723" s="18">
        <f t="shared" si="231"/>
        <v>966.2</v>
      </c>
    </row>
    <row r="724" spans="1:12" hidden="1" x14ac:dyDescent="0.25">
      <c r="A724" s="10" t="s">
        <v>136</v>
      </c>
      <c r="B724" s="17" t="s">
        <v>806</v>
      </c>
      <c r="C724" s="17" t="s">
        <v>183</v>
      </c>
      <c r="D724" s="17" t="s">
        <v>61</v>
      </c>
      <c r="E724" s="17" t="s">
        <v>515</v>
      </c>
      <c r="F724" s="18">
        <f>F725</f>
        <v>966.2</v>
      </c>
      <c r="G724" s="18">
        <f>G725</f>
        <v>0</v>
      </c>
      <c r="H724" s="18">
        <f>H725</f>
        <v>966.2</v>
      </c>
      <c r="I724" s="18">
        <f>I725</f>
        <v>0</v>
      </c>
      <c r="J724" s="18">
        <f t="shared" si="230"/>
        <v>966.2</v>
      </c>
      <c r="K724" s="18">
        <f>K725</f>
        <v>0</v>
      </c>
      <c r="L724" s="18">
        <f t="shared" si="231"/>
        <v>966.2</v>
      </c>
    </row>
    <row r="725" spans="1:12" hidden="1" x14ac:dyDescent="0.25">
      <c r="A725" s="10" t="s">
        <v>54</v>
      </c>
      <c r="B725" s="17" t="s">
        <v>806</v>
      </c>
      <c r="C725" s="17" t="s">
        <v>183</v>
      </c>
      <c r="D725" s="17" t="s">
        <v>61</v>
      </c>
      <c r="E725" s="17" t="s">
        <v>550</v>
      </c>
      <c r="F725" s="18">
        <v>966.2</v>
      </c>
      <c r="G725" s="5"/>
      <c r="H725" s="18">
        <f t="shared" si="234"/>
        <v>966.2</v>
      </c>
      <c r="I725" s="18"/>
      <c r="J725" s="18">
        <f t="shared" si="230"/>
        <v>966.2</v>
      </c>
      <c r="K725" s="18"/>
      <c r="L725" s="18">
        <f t="shared" si="231"/>
        <v>966.2</v>
      </c>
    </row>
    <row r="726" spans="1:12" ht="42" hidden="1" customHeight="1" x14ac:dyDescent="0.25">
      <c r="A726" s="10" t="s">
        <v>807</v>
      </c>
      <c r="B726" s="59" t="s">
        <v>808</v>
      </c>
      <c r="C726" s="1"/>
      <c r="D726" s="1"/>
      <c r="E726" s="17"/>
      <c r="F726" s="18"/>
      <c r="G726" s="5"/>
      <c r="H726" s="18"/>
      <c r="I726" s="18">
        <f>I727</f>
        <v>9</v>
      </c>
      <c r="J726" s="18">
        <f t="shared" si="230"/>
        <v>9</v>
      </c>
      <c r="K726" s="18">
        <f>K727</f>
        <v>0</v>
      </c>
      <c r="L726" s="18">
        <f t="shared" si="231"/>
        <v>9</v>
      </c>
    </row>
    <row r="727" spans="1:12" hidden="1" x14ac:dyDescent="0.25">
      <c r="A727" s="10" t="s">
        <v>274</v>
      </c>
      <c r="B727" s="59" t="s">
        <v>808</v>
      </c>
      <c r="C727" s="17" t="s">
        <v>183</v>
      </c>
      <c r="D727" s="17" t="s">
        <v>61</v>
      </c>
      <c r="E727" s="17"/>
      <c r="F727" s="18"/>
      <c r="G727" s="5"/>
      <c r="H727" s="18"/>
      <c r="I727" s="55">
        <f t="shared" ref="I727:K728" si="248">I728</f>
        <v>9</v>
      </c>
      <c r="J727" s="18">
        <f t="shared" si="230"/>
        <v>9</v>
      </c>
      <c r="K727" s="55">
        <f t="shared" si="248"/>
        <v>0</v>
      </c>
      <c r="L727" s="18">
        <f t="shared" si="231"/>
        <v>9</v>
      </c>
    </row>
    <row r="728" spans="1:12" hidden="1" x14ac:dyDescent="0.25">
      <c r="A728" s="10" t="s">
        <v>136</v>
      </c>
      <c r="B728" s="59" t="s">
        <v>808</v>
      </c>
      <c r="C728" s="17" t="s">
        <v>183</v>
      </c>
      <c r="D728" s="17" t="s">
        <v>61</v>
      </c>
      <c r="E728" s="17" t="s">
        <v>515</v>
      </c>
      <c r="F728" s="18"/>
      <c r="G728" s="5"/>
      <c r="H728" s="18"/>
      <c r="I728" s="55">
        <f t="shared" si="248"/>
        <v>9</v>
      </c>
      <c r="J728" s="18">
        <f t="shared" si="230"/>
        <v>9</v>
      </c>
      <c r="K728" s="55">
        <f t="shared" si="248"/>
        <v>0</v>
      </c>
      <c r="L728" s="18">
        <f t="shared" si="231"/>
        <v>9</v>
      </c>
    </row>
    <row r="729" spans="1:12" hidden="1" x14ac:dyDescent="0.25">
      <c r="A729" s="10" t="s">
        <v>54</v>
      </c>
      <c r="B729" s="59" t="s">
        <v>808</v>
      </c>
      <c r="C729" s="17" t="s">
        <v>183</v>
      </c>
      <c r="D729" s="17" t="s">
        <v>61</v>
      </c>
      <c r="E729" s="17" t="s">
        <v>550</v>
      </c>
      <c r="F729" s="18"/>
      <c r="G729" s="5"/>
      <c r="H729" s="18"/>
      <c r="I729" s="55">
        <v>9</v>
      </c>
      <c r="J729" s="18">
        <f t="shared" si="230"/>
        <v>9</v>
      </c>
      <c r="K729" s="55"/>
      <c r="L729" s="18">
        <f t="shared" si="231"/>
        <v>9</v>
      </c>
    </row>
    <row r="730" spans="1:12" ht="39.6" hidden="1" x14ac:dyDescent="0.25">
      <c r="A730" s="86" t="s">
        <v>851</v>
      </c>
      <c r="B730" s="17" t="s">
        <v>852</v>
      </c>
      <c r="C730" s="17"/>
      <c r="D730" s="17"/>
      <c r="E730" s="17"/>
      <c r="F730" s="18">
        <f>F731</f>
        <v>473.5</v>
      </c>
      <c r="G730" s="18">
        <f t="shared" ref="G730:H733" si="249">G731</f>
        <v>0</v>
      </c>
      <c r="H730" s="18">
        <f t="shared" si="249"/>
        <v>473.5</v>
      </c>
      <c r="I730" s="18">
        <f>I731</f>
        <v>0</v>
      </c>
      <c r="J730" s="18">
        <f t="shared" si="230"/>
        <v>473.5</v>
      </c>
      <c r="K730" s="18">
        <f>K731</f>
        <v>0</v>
      </c>
      <c r="L730" s="18">
        <f t="shared" si="231"/>
        <v>473.5</v>
      </c>
    </row>
    <row r="731" spans="1:12" hidden="1" x14ac:dyDescent="0.25">
      <c r="A731" s="10" t="s">
        <v>273</v>
      </c>
      <c r="B731" s="17" t="s">
        <v>852</v>
      </c>
      <c r="C731" s="17" t="s">
        <v>183</v>
      </c>
      <c r="D731" s="17"/>
      <c r="E731" s="17"/>
      <c r="F731" s="18">
        <f>F732</f>
        <v>473.5</v>
      </c>
      <c r="G731" s="18">
        <f t="shared" si="249"/>
        <v>0</v>
      </c>
      <c r="H731" s="18">
        <f t="shared" si="249"/>
        <v>473.5</v>
      </c>
      <c r="I731" s="18">
        <f>I732</f>
        <v>0</v>
      </c>
      <c r="J731" s="18">
        <f t="shared" si="230"/>
        <v>473.5</v>
      </c>
      <c r="K731" s="18">
        <f>K732</f>
        <v>0</v>
      </c>
      <c r="L731" s="18">
        <f t="shared" si="231"/>
        <v>473.5</v>
      </c>
    </row>
    <row r="732" spans="1:12" hidden="1" x14ac:dyDescent="0.25">
      <c r="A732" s="10" t="s">
        <v>274</v>
      </c>
      <c r="B732" s="17" t="s">
        <v>852</v>
      </c>
      <c r="C732" s="17" t="s">
        <v>183</v>
      </c>
      <c r="D732" s="17" t="s">
        <v>61</v>
      </c>
      <c r="E732" s="17"/>
      <c r="F732" s="18">
        <f>F733</f>
        <v>473.5</v>
      </c>
      <c r="G732" s="18">
        <f t="shared" si="249"/>
        <v>0</v>
      </c>
      <c r="H732" s="18">
        <f t="shared" si="249"/>
        <v>473.5</v>
      </c>
      <c r="I732" s="18">
        <f>I733</f>
        <v>0</v>
      </c>
      <c r="J732" s="18">
        <f t="shared" si="230"/>
        <v>473.5</v>
      </c>
      <c r="K732" s="18">
        <f>K733</f>
        <v>0</v>
      </c>
      <c r="L732" s="18">
        <f t="shared" si="231"/>
        <v>473.5</v>
      </c>
    </row>
    <row r="733" spans="1:12" hidden="1" x14ac:dyDescent="0.25">
      <c r="A733" s="10" t="s">
        <v>136</v>
      </c>
      <c r="B733" s="17" t="s">
        <v>852</v>
      </c>
      <c r="C733" s="17" t="s">
        <v>183</v>
      </c>
      <c r="D733" s="17" t="s">
        <v>61</v>
      </c>
      <c r="E733" s="17" t="s">
        <v>515</v>
      </c>
      <c r="F733" s="18">
        <f>F734</f>
        <v>473.5</v>
      </c>
      <c r="G733" s="18">
        <f t="shared" si="249"/>
        <v>0</v>
      </c>
      <c r="H733" s="18">
        <f t="shared" si="249"/>
        <v>473.5</v>
      </c>
      <c r="I733" s="18">
        <f>I734</f>
        <v>0</v>
      </c>
      <c r="J733" s="18">
        <f t="shared" si="230"/>
        <v>473.5</v>
      </c>
      <c r="K733" s="18">
        <f>K734</f>
        <v>0</v>
      </c>
      <c r="L733" s="18">
        <f t="shared" si="231"/>
        <v>473.5</v>
      </c>
    </row>
    <row r="734" spans="1:12" hidden="1" x14ac:dyDescent="0.25">
      <c r="A734" s="10" t="s">
        <v>54</v>
      </c>
      <c r="B734" s="17" t="s">
        <v>852</v>
      </c>
      <c r="C734" s="17" t="s">
        <v>183</v>
      </c>
      <c r="D734" s="17" t="s">
        <v>61</v>
      </c>
      <c r="E734" s="17" t="s">
        <v>550</v>
      </c>
      <c r="F734" s="18">
        <v>473.5</v>
      </c>
      <c r="G734" s="5"/>
      <c r="H734" s="18">
        <f t="shared" si="234"/>
        <v>473.5</v>
      </c>
      <c r="I734" s="18"/>
      <c r="J734" s="18">
        <f t="shared" si="230"/>
        <v>473.5</v>
      </c>
      <c r="K734" s="18"/>
      <c r="L734" s="18">
        <f t="shared" si="231"/>
        <v>473.5</v>
      </c>
    </row>
    <row r="735" spans="1:12" ht="26.4" hidden="1" x14ac:dyDescent="0.25">
      <c r="A735" s="49" t="s">
        <v>872</v>
      </c>
      <c r="B735" s="17" t="s">
        <v>854</v>
      </c>
      <c r="C735" s="17"/>
      <c r="D735" s="17"/>
      <c r="E735" s="17"/>
      <c r="F735" s="18">
        <f>F736</f>
        <v>1</v>
      </c>
      <c r="G735" s="18">
        <f t="shared" ref="G735:H738" si="250">G736</f>
        <v>0</v>
      </c>
      <c r="H735" s="18">
        <f t="shared" si="250"/>
        <v>1</v>
      </c>
      <c r="I735" s="18">
        <f>I736</f>
        <v>0</v>
      </c>
      <c r="J735" s="18">
        <f t="shared" si="230"/>
        <v>1</v>
      </c>
      <c r="K735" s="18">
        <f>K736</f>
        <v>-1</v>
      </c>
      <c r="L735" s="18">
        <f t="shared" si="231"/>
        <v>0</v>
      </c>
    </row>
    <row r="736" spans="1:12" hidden="1" x14ac:dyDescent="0.25">
      <c r="A736" s="10" t="s">
        <v>273</v>
      </c>
      <c r="B736" s="17" t="s">
        <v>854</v>
      </c>
      <c r="C736" s="17" t="s">
        <v>183</v>
      </c>
      <c r="D736" s="17"/>
      <c r="E736" s="17"/>
      <c r="F736" s="18">
        <f>F737</f>
        <v>1</v>
      </c>
      <c r="G736" s="18">
        <f t="shared" si="250"/>
        <v>0</v>
      </c>
      <c r="H736" s="18">
        <f t="shared" si="250"/>
        <v>1</v>
      </c>
      <c r="I736" s="18">
        <f>I737</f>
        <v>0</v>
      </c>
      <c r="J736" s="18">
        <f t="shared" ref="J736:J807" si="251">H736+I736</f>
        <v>1</v>
      </c>
      <c r="K736" s="18">
        <f>K737</f>
        <v>-1</v>
      </c>
      <c r="L736" s="18">
        <f t="shared" ref="L736:L807" si="252">J736+K736</f>
        <v>0</v>
      </c>
    </row>
    <row r="737" spans="1:12" hidden="1" x14ac:dyDescent="0.25">
      <c r="A737" s="10" t="s">
        <v>274</v>
      </c>
      <c r="B737" s="17" t="s">
        <v>854</v>
      </c>
      <c r="C737" s="17" t="s">
        <v>183</v>
      </c>
      <c r="D737" s="17" t="s">
        <v>61</v>
      </c>
      <c r="E737" s="17"/>
      <c r="F737" s="18">
        <f>F738</f>
        <v>1</v>
      </c>
      <c r="G737" s="18">
        <f t="shared" si="250"/>
        <v>0</v>
      </c>
      <c r="H737" s="18">
        <f t="shared" si="250"/>
        <v>1</v>
      </c>
      <c r="I737" s="18">
        <f>I738</f>
        <v>0</v>
      </c>
      <c r="J737" s="18">
        <f t="shared" si="251"/>
        <v>1</v>
      </c>
      <c r="K737" s="18">
        <f>K738</f>
        <v>-1</v>
      </c>
      <c r="L737" s="18">
        <f t="shared" si="252"/>
        <v>0</v>
      </c>
    </row>
    <row r="738" spans="1:12" hidden="1" x14ac:dyDescent="0.25">
      <c r="A738" s="10" t="s">
        <v>136</v>
      </c>
      <c r="B738" s="17" t="s">
        <v>854</v>
      </c>
      <c r="C738" s="17" t="s">
        <v>183</v>
      </c>
      <c r="D738" s="17" t="s">
        <v>61</v>
      </c>
      <c r="E738" s="17" t="s">
        <v>515</v>
      </c>
      <c r="F738" s="18">
        <f>F739</f>
        <v>1</v>
      </c>
      <c r="G738" s="18">
        <f t="shared" si="250"/>
        <v>0</v>
      </c>
      <c r="H738" s="18">
        <f t="shared" si="250"/>
        <v>1</v>
      </c>
      <c r="I738" s="18">
        <f>I739</f>
        <v>0</v>
      </c>
      <c r="J738" s="18">
        <f t="shared" si="251"/>
        <v>1</v>
      </c>
      <c r="K738" s="18">
        <f>K739</f>
        <v>-1</v>
      </c>
      <c r="L738" s="18">
        <f t="shared" si="252"/>
        <v>0</v>
      </c>
    </row>
    <row r="739" spans="1:12" hidden="1" x14ac:dyDescent="0.25">
      <c r="A739" s="10" t="s">
        <v>54</v>
      </c>
      <c r="B739" s="17" t="s">
        <v>854</v>
      </c>
      <c r="C739" s="17" t="s">
        <v>183</v>
      </c>
      <c r="D739" s="17" t="s">
        <v>61</v>
      </c>
      <c r="E739" s="17" t="s">
        <v>550</v>
      </c>
      <c r="F739" s="18">
        <v>1</v>
      </c>
      <c r="G739" s="5"/>
      <c r="H739" s="18">
        <f t="shared" si="234"/>
        <v>1</v>
      </c>
      <c r="I739" s="18"/>
      <c r="J739" s="18">
        <f t="shared" si="251"/>
        <v>1</v>
      </c>
      <c r="K739" s="18">
        <v>-1</v>
      </c>
      <c r="L739" s="18">
        <f t="shared" si="252"/>
        <v>0</v>
      </c>
    </row>
    <row r="740" spans="1:12" ht="39.6" hidden="1" x14ac:dyDescent="0.25">
      <c r="A740" s="10" t="s">
        <v>218</v>
      </c>
      <c r="B740" s="6" t="s">
        <v>488</v>
      </c>
      <c r="C740" s="16"/>
      <c r="D740" s="16"/>
      <c r="E740" s="17"/>
      <c r="F740" s="18">
        <f t="shared" ref="F740:K743" si="253">F741</f>
        <v>800</v>
      </c>
      <c r="G740" s="18">
        <f t="shared" si="253"/>
        <v>0</v>
      </c>
      <c r="H740" s="18">
        <f t="shared" si="253"/>
        <v>800</v>
      </c>
      <c r="I740" s="18">
        <f t="shared" si="253"/>
        <v>0</v>
      </c>
      <c r="J740" s="18">
        <f t="shared" si="251"/>
        <v>800</v>
      </c>
      <c r="K740" s="18">
        <f t="shared" si="253"/>
        <v>0</v>
      </c>
      <c r="L740" s="18">
        <f t="shared" si="252"/>
        <v>800</v>
      </c>
    </row>
    <row r="741" spans="1:12" hidden="1" x14ac:dyDescent="0.25">
      <c r="A741" s="10" t="s">
        <v>208</v>
      </c>
      <c r="B741" s="6" t="s">
        <v>488</v>
      </c>
      <c r="C741" s="17" t="s">
        <v>209</v>
      </c>
      <c r="D741" s="16"/>
      <c r="E741" s="17"/>
      <c r="F741" s="18">
        <f t="shared" si="253"/>
        <v>800</v>
      </c>
      <c r="G741" s="18">
        <f t="shared" si="253"/>
        <v>0</v>
      </c>
      <c r="H741" s="18">
        <f t="shared" si="253"/>
        <v>800</v>
      </c>
      <c r="I741" s="18">
        <f t="shared" si="253"/>
        <v>0</v>
      </c>
      <c r="J741" s="18">
        <f t="shared" si="251"/>
        <v>800</v>
      </c>
      <c r="K741" s="18">
        <f t="shared" si="253"/>
        <v>0</v>
      </c>
      <c r="L741" s="18">
        <f t="shared" si="252"/>
        <v>800</v>
      </c>
    </row>
    <row r="742" spans="1:12" hidden="1" x14ac:dyDescent="0.25">
      <c r="A742" s="10" t="s">
        <v>211</v>
      </c>
      <c r="B742" s="6" t="s">
        <v>488</v>
      </c>
      <c r="C742" s="17" t="s">
        <v>209</v>
      </c>
      <c r="D742" s="17" t="s">
        <v>66</v>
      </c>
      <c r="E742" s="17"/>
      <c r="F742" s="18">
        <f t="shared" si="253"/>
        <v>800</v>
      </c>
      <c r="G742" s="18">
        <f t="shared" si="253"/>
        <v>0</v>
      </c>
      <c r="H742" s="18">
        <f t="shared" si="253"/>
        <v>800</v>
      </c>
      <c r="I742" s="18">
        <f t="shared" si="253"/>
        <v>0</v>
      </c>
      <c r="J742" s="18">
        <f t="shared" si="251"/>
        <v>800</v>
      </c>
      <c r="K742" s="18">
        <f t="shared" si="253"/>
        <v>0</v>
      </c>
      <c r="L742" s="18">
        <f t="shared" si="252"/>
        <v>800</v>
      </c>
    </row>
    <row r="743" spans="1:12" hidden="1" x14ac:dyDescent="0.25">
      <c r="A743" s="10" t="s">
        <v>87</v>
      </c>
      <c r="B743" s="6" t="s">
        <v>488</v>
      </c>
      <c r="C743" s="17" t="s">
        <v>209</v>
      </c>
      <c r="D743" s="17" t="s">
        <v>66</v>
      </c>
      <c r="E743" s="17" t="s">
        <v>484</v>
      </c>
      <c r="F743" s="18">
        <f t="shared" si="253"/>
        <v>800</v>
      </c>
      <c r="G743" s="18">
        <f t="shared" si="253"/>
        <v>0</v>
      </c>
      <c r="H743" s="18">
        <f t="shared" si="253"/>
        <v>800</v>
      </c>
      <c r="I743" s="18">
        <f t="shared" si="253"/>
        <v>0</v>
      </c>
      <c r="J743" s="18">
        <f t="shared" si="251"/>
        <v>800</v>
      </c>
      <c r="K743" s="18">
        <f t="shared" si="253"/>
        <v>0</v>
      </c>
      <c r="L743" s="18">
        <f t="shared" si="252"/>
        <v>800</v>
      </c>
    </row>
    <row r="744" spans="1:12" ht="66" hidden="1" x14ac:dyDescent="0.25">
      <c r="A744" s="10" t="s">
        <v>184</v>
      </c>
      <c r="B744" s="6" t="s">
        <v>488</v>
      </c>
      <c r="C744" s="17" t="s">
        <v>209</v>
      </c>
      <c r="D744" s="17" t="s">
        <v>66</v>
      </c>
      <c r="E744" s="17" t="s">
        <v>485</v>
      </c>
      <c r="F744" s="18">
        <v>800</v>
      </c>
      <c r="G744" s="5"/>
      <c r="H744" s="18">
        <f t="shared" ref="H744:H810" si="254">F744+G744</f>
        <v>800</v>
      </c>
      <c r="I744" s="18"/>
      <c r="J744" s="18">
        <f t="shared" si="251"/>
        <v>800</v>
      </c>
      <c r="K744" s="18"/>
      <c r="L744" s="18">
        <f t="shared" si="252"/>
        <v>800</v>
      </c>
    </row>
    <row r="745" spans="1:12" ht="52.8" hidden="1" x14ac:dyDescent="0.25">
      <c r="A745" s="10" t="s">
        <v>486</v>
      </c>
      <c r="B745" s="6" t="s">
        <v>518</v>
      </c>
      <c r="C745" s="16"/>
      <c r="D745" s="16"/>
      <c r="E745" s="17"/>
      <c r="F745" s="18">
        <f t="shared" ref="F745:K747" si="255">F746</f>
        <v>68.5</v>
      </c>
      <c r="G745" s="18">
        <f t="shared" si="255"/>
        <v>0</v>
      </c>
      <c r="H745" s="18">
        <f t="shared" si="255"/>
        <v>68.5</v>
      </c>
      <c r="I745" s="18">
        <f t="shared" si="255"/>
        <v>0</v>
      </c>
      <c r="J745" s="18">
        <f t="shared" si="251"/>
        <v>68.5</v>
      </c>
      <c r="K745" s="18">
        <f t="shared" si="255"/>
        <v>0</v>
      </c>
      <c r="L745" s="18">
        <f t="shared" si="252"/>
        <v>68.5</v>
      </c>
    </row>
    <row r="746" spans="1:12" hidden="1" x14ac:dyDescent="0.25">
      <c r="A746" s="10" t="s">
        <v>208</v>
      </c>
      <c r="B746" s="6" t="s">
        <v>518</v>
      </c>
      <c r="C746" s="17" t="s">
        <v>209</v>
      </c>
      <c r="D746" s="16"/>
      <c r="E746" s="17"/>
      <c r="F746" s="18">
        <f t="shared" si="255"/>
        <v>68.5</v>
      </c>
      <c r="G746" s="18">
        <f t="shared" si="255"/>
        <v>0</v>
      </c>
      <c r="H746" s="18">
        <f t="shared" si="255"/>
        <v>68.5</v>
      </c>
      <c r="I746" s="18">
        <f t="shared" si="255"/>
        <v>0</v>
      </c>
      <c r="J746" s="18">
        <f t="shared" si="251"/>
        <v>68.5</v>
      </c>
      <c r="K746" s="18">
        <f t="shared" si="255"/>
        <v>0</v>
      </c>
      <c r="L746" s="18">
        <f t="shared" si="252"/>
        <v>68.5</v>
      </c>
    </row>
    <row r="747" spans="1:12" hidden="1" x14ac:dyDescent="0.25">
      <c r="A747" s="10" t="s">
        <v>211</v>
      </c>
      <c r="B747" s="6" t="s">
        <v>518</v>
      </c>
      <c r="C747" s="17" t="s">
        <v>209</v>
      </c>
      <c r="D747" s="17" t="s">
        <v>66</v>
      </c>
      <c r="E747" s="17"/>
      <c r="F747" s="18">
        <f t="shared" si="255"/>
        <v>68.5</v>
      </c>
      <c r="G747" s="18">
        <f t="shared" si="255"/>
        <v>0</v>
      </c>
      <c r="H747" s="18">
        <f t="shared" si="255"/>
        <v>68.5</v>
      </c>
      <c r="I747" s="18">
        <f t="shared" si="255"/>
        <v>0</v>
      </c>
      <c r="J747" s="18">
        <f t="shared" si="251"/>
        <v>68.5</v>
      </c>
      <c r="K747" s="18">
        <f t="shared" si="255"/>
        <v>0</v>
      </c>
      <c r="L747" s="18">
        <f t="shared" si="252"/>
        <v>68.5</v>
      </c>
    </row>
    <row r="748" spans="1:12" hidden="1" x14ac:dyDescent="0.25">
      <c r="A748" s="10" t="s">
        <v>87</v>
      </c>
      <c r="B748" s="6" t="s">
        <v>518</v>
      </c>
      <c r="C748" s="17" t="s">
        <v>209</v>
      </c>
      <c r="D748" s="17" t="s">
        <v>66</v>
      </c>
      <c r="E748" s="17" t="s">
        <v>484</v>
      </c>
      <c r="F748" s="18">
        <f>F749</f>
        <v>68.5</v>
      </c>
      <c r="G748" s="18">
        <f>G749</f>
        <v>0</v>
      </c>
      <c r="H748" s="18">
        <f>H749</f>
        <v>68.5</v>
      </c>
      <c r="I748" s="18">
        <f>I749</f>
        <v>0</v>
      </c>
      <c r="J748" s="18">
        <f t="shared" si="251"/>
        <v>68.5</v>
      </c>
      <c r="K748" s="18">
        <f>K749</f>
        <v>0</v>
      </c>
      <c r="L748" s="18">
        <f t="shared" si="252"/>
        <v>68.5</v>
      </c>
    </row>
    <row r="749" spans="1:12" ht="66" hidden="1" x14ac:dyDescent="0.25">
      <c r="A749" s="10" t="s">
        <v>184</v>
      </c>
      <c r="B749" s="6" t="s">
        <v>518</v>
      </c>
      <c r="C749" s="17" t="s">
        <v>209</v>
      </c>
      <c r="D749" s="17" t="s">
        <v>66</v>
      </c>
      <c r="E749" s="17" t="s">
        <v>485</v>
      </c>
      <c r="F749" s="18">
        <v>68.5</v>
      </c>
      <c r="G749" s="5"/>
      <c r="H749" s="18">
        <f t="shared" si="254"/>
        <v>68.5</v>
      </c>
      <c r="I749" s="18"/>
      <c r="J749" s="18">
        <f t="shared" si="251"/>
        <v>68.5</v>
      </c>
      <c r="K749" s="18"/>
      <c r="L749" s="18">
        <f t="shared" si="252"/>
        <v>68.5</v>
      </c>
    </row>
    <row r="750" spans="1:12" ht="66" x14ac:dyDescent="0.25">
      <c r="A750" s="61" t="s">
        <v>1016</v>
      </c>
      <c r="B750" s="59" t="s">
        <v>1014</v>
      </c>
      <c r="C750" s="17"/>
      <c r="D750" s="17"/>
      <c r="E750" s="17"/>
      <c r="F750" s="18"/>
      <c r="G750" s="5"/>
      <c r="H750" s="18"/>
      <c r="I750" s="18"/>
      <c r="J750" s="18">
        <f t="shared" ref="J750:K752" si="256">J751</f>
        <v>0</v>
      </c>
      <c r="K750" s="18">
        <f t="shared" si="256"/>
        <v>89210</v>
      </c>
      <c r="L750" s="18">
        <f t="shared" si="252"/>
        <v>89210</v>
      </c>
    </row>
    <row r="751" spans="1:12" x14ac:dyDescent="0.25">
      <c r="A751" s="10" t="s">
        <v>208</v>
      </c>
      <c r="B751" s="59" t="s">
        <v>1014</v>
      </c>
      <c r="C751" s="17" t="s">
        <v>209</v>
      </c>
      <c r="D751" s="17"/>
      <c r="E751" s="17"/>
      <c r="F751" s="18"/>
      <c r="G751" s="5"/>
      <c r="H751" s="18"/>
      <c r="I751" s="18"/>
      <c r="J751" s="18">
        <f t="shared" si="256"/>
        <v>0</v>
      </c>
      <c r="K751" s="18">
        <f t="shared" si="256"/>
        <v>89210</v>
      </c>
      <c r="L751" s="18">
        <f t="shared" si="252"/>
        <v>89210</v>
      </c>
    </row>
    <row r="752" spans="1:12" x14ac:dyDescent="0.25">
      <c r="A752" s="10" t="s">
        <v>210</v>
      </c>
      <c r="B752" s="59" t="s">
        <v>1014</v>
      </c>
      <c r="C752" s="17" t="s">
        <v>209</v>
      </c>
      <c r="D752" s="17" t="s">
        <v>61</v>
      </c>
      <c r="E752" s="17"/>
      <c r="F752" s="18"/>
      <c r="G752" s="5"/>
      <c r="H752" s="18"/>
      <c r="I752" s="18"/>
      <c r="J752" s="18">
        <f t="shared" si="256"/>
        <v>0</v>
      </c>
      <c r="K752" s="18">
        <f t="shared" si="256"/>
        <v>89210</v>
      </c>
      <c r="L752" s="18">
        <f t="shared" si="252"/>
        <v>89210</v>
      </c>
    </row>
    <row r="753" spans="1:12" x14ac:dyDescent="0.25">
      <c r="A753" s="61" t="s">
        <v>890</v>
      </c>
      <c r="B753" s="59" t="s">
        <v>1014</v>
      </c>
      <c r="C753" s="17" t="s">
        <v>209</v>
      </c>
      <c r="D753" s="17" t="s">
        <v>61</v>
      </c>
      <c r="E753" s="17" t="s">
        <v>891</v>
      </c>
      <c r="F753" s="18"/>
      <c r="G753" s="5"/>
      <c r="H753" s="18"/>
      <c r="I753" s="18"/>
      <c r="J753" s="18">
        <v>0</v>
      </c>
      <c r="K753" s="18">
        <v>89210</v>
      </c>
      <c r="L753" s="18">
        <f t="shared" si="252"/>
        <v>89210</v>
      </c>
    </row>
    <row r="754" spans="1:12" ht="52.8" x14ac:dyDescent="0.25">
      <c r="A754" s="61" t="s">
        <v>889</v>
      </c>
      <c r="B754" s="59" t="s">
        <v>1015</v>
      </c>
      <c r="C754" s="17"/>
      <c r="D754" s="17"/>
      <c r="E754" s="17"/>
      <c r="F754" s="18"/>
      <c r="G754" s="5"/>
      <c r="H754" s="18"/>
      <c r="I754" s="18"/>
      <c r="J754" s="18">
        <f t="shared" ref="J754:K756" si="257">J755</f>
        <v>0</v>
      </c>
      <c r="K754" s="18">
        <f t="shared" si="257"/>
        <v>5665.8</v>
      </c>
      <c r="L754" s="18">
        <f t="shared" si="252"/>
        <v>5665.8</v>
      </c>
    </row>
    <row r="755" spans="1:12" x14ac:dyDescent="0.25">
      <c r="A755" s="10" t="s">
        <v>208</v>
      </c>
      <c r="B755" s="59" t="s">
        <v>1015</v>
      </c>
      <c r="C755" s="17" t="s">
        <v>209</v>
      </c>
      <c r="D755" s="17"/>
      <c r="E755" s="17"/>
      <c r="F755" s="18"/>
      <c r="G755" s="5"/>
      <c r="H755" s="18"/>
      <c r="I755" s="18"/>
      <c r="J755" s="18">
        <f t="shared" si="257"/>
        <v>0</v>
      </c>
      <c r="K755" s="18">
        <f t="shared" si="257"/>
        <v>5665.8</v>
      </c>
      <c r="L755" s="18">
        <f t="shared" si="252"/>
        <v>5665.8</v>
      </c>
    </row>
    <row r="756" spans="1:12" x14ac:dyDescent="0.25">
      <c r="A756" s="10" t="s">
        <v>210</v>
      </c>
      <c r="B756" s="59" t="s">
        <v>1015</v>
      </c>
      <c r="C756" s="17" t="s">
        <v>209</v>
      </c>
      <c r="D756" s="17" t="s">
        <v>61</v>
      </c>
      <c r="E756" s="17"/>
      <c r="F756" s="18"/>
      <c r="G756" s="5"/>
      <c r="H756" s="18"/>
      <c r="I756" s="18"/>
      <c r="J756" s="18">
        <f t="shared" si="257"/>
        <v>0</v>
      </c>
      <c r="K756" s="18">
        <f t="shared" si="257"/>
        <v>5665.8</v>
      </c>
      <c r="L756" s="18">
        <f t="shared" si="252"/>
        <v>5665.8</v>
      </c>
    </row>
    <row r="757" spans="1:12" x14ac:dyDescent="0.25">
      <c r="A757" s="61" t="s">
        <v>890</v>
      </c>
      <c r="B757" s="59" t="s">
        <v>1015</v>
      </c>
      <c r="C757" s="17" t="s">
        <v>209</v>
      </c>
      <c r="D757" s="17" t="s">
        <v>61</v>
      </c>
      <c r="E757" s="17" t="s">
        <v>891</v>
      </c>
      <c r="F757" s="18"/>
      <c r="G757" s="5"/>
      <c r="H757" s="18"/>
      <c r="I757" s="18"/>
      <c r="J757" s="18">
        <v>0</v>
      </c>
      <c r="K757" s="18">
        <v>5665.8</v>
      </c>
      <c r="L757" s="18">
        <f t="shared" si="252"/>
        <v>5665.8</v>
      </c>
    </row>
    <row r="758" spans="1:12" ht="27.75" hidden="1" customHeight="1" x14ac:dyDescent="0.25">
      <c r="A758" s="11" t="s">
        <v>115</v>
      </c>
      <c r="B758" s="32" t="s">
        <v>519</v>
      </c>
      <c r="C758" s="16"/>
      <c r="D758" s="16"/>
      <c r="E758" s="17"/>
      <c r="F758" s="22">
        <f t="shared" ref="F758:K762" si="258">F759</f>
        <v>1000</v>
      </c>
      <c r="G758" s="22">
        <f t="shared" si="258"/>
        <v>0</v>
      </c>
      <c r="H758" s="22">
        <f t="shared" si="258"/>
        <v>1000</v>
      </c>
      <c r="I758" s="22">
        <f t="shared" si="258"/>
        <v>0</v>
      </c>
      <c r="J758" s="22">
        <f t="shared" si="251"/>
        <v>1000</v>
      </c>
      <c r="K758" s="22">
        <f t="shared" si="258"/>
        <v>0</v>
      </c>
      <c r="L758" s="22">
        <f t="shared" si="252"/>
        <v>1000</v>
      </c>
    </row>
    <row r="759" spans="1:12" ht="26.4" hidden="1" x14ac:dyDescent="0.25">
      <c r="A759" s="10" t="s">
        <v>115</v>
      </c>
      <c r="B759" s="6" t="s">
        <v>116</v>
      </c>
      <c r="C759" s="16"/>
      <c r="D759" s="16"/>
      <c r="E759" s="17"/>
      <c r="F759" s="18">
        <f t="shared" si="258"/>
        <v>1000</v>
      </c>
      <c r="G759" s="18">
        <f t="shared" si="258"/>
        <v>0</v>
      </c>
      <c r="H759" s="18">
        <f t="shared" si="258"/>
        <v>1000</v>
      </c>
      <c r="I759" s="18">
        <f t="shared" si="258"/>
        <v>0</v>
      </c>
      <c r="J759" s="18">
        <f t="shared" si="251"/>
        <v>1000</v>
      </c>
      <c r="K759" s="18">
        <f t="shared" si="258"/>
        <v>0</v>
      </c>
      <c r="L759" s="18">
        <f t="shared" si="252"/>
        <v>1000</v>
      </c>
    </row>
    <row r="760" spans="1:12" hidden="1" x14ac:dyDescent="0.25">
      <c r="A760" s="10" t="s">
        <v>60</v>
      </c>
      <c r="B760" s="6" t="s">
        <v>116</v>
      </c>
      <c r="C760" s="17" t="s">
        <v>61</v>
      </c>
      <c r="D760" s="16"/>
      <c r="E760" s="17"/>
      <c r="F760" s="18">
        <f t="shared" si="258"/>
        <v>1000</v>
      </c>
      <c r="G760" s="18">
        <f t="shared" si="258"/>
        <v>0</v>
      </c>
      <c r="H760" s="18">
        <f t="shared" si="258"/>
        <v>1000</v>
      </c>
      <c r="I760" s="18">
        <f t="shared" si="258"/>
        <v>0</v>
      </c>
      <c r="J760" s="18">
        <f t="shared" si="251"/>
        <v>1000</v>
      </c>
      <c r="K760" s="18">
        <f t="shared" si="258"/>
        <v>0</v>
      </c>
      <c r="L760" s="18">
        <f t="shared" si="252"/>
        <v>1000</v>
      </c>
    </row>
    <row r="761" spans="1:12" hidden="1" x14ac:dyDescent="0.25">
      <c r="A761" s="10" t="s">
        <v>114</v>
      </c>
      <c r="B761" s="6" t="s">
        <v>116</v>
      </c>
      <c r="C761" s="17" t="s">
        <v>61</v>
      </c>
      <c r="D761" s="17" t="s">
        <v>331</v>
      </c>
      <c r="E761" s="17"/>
      <c r="F761" s="18">
        <f t="shared" si="258"/>
        <v>1000</v>
      </c>
      <c r="G761" s="18">
        <f t="shared" si="258"/>
        <v>0</v>
      </c>
      <c r="H761" s="18">
        <f t="shared" si="258"/>
        <v>1000</v>
      </c>
      <c r="I761" s="18">
        <f t="shared" si="258"/>
        <v>0</v>
      </c>
      <c r="J761" s="18">
        <f t="shared" si="251"/>
        <v>1000</v>
      </c>
      <c r="K761" s="18">
        <f t="shared" si="258"/>
        <v>0</v>
      </c>
      <c r="L761" s="18">
        <f t="shared" si="252"/>
        <v>1000</v>
      </c>
    </row>
    <row r="762" spans="1:12" hidden="1" x14ac:dyDescent="0.25">
      <c r="A762" s="10" t="s">
        <v>87</v>
      </c>
      <c r="B762" s="6" t="s">
        <v>116</v>
      </c>
      <c r="C762" s="17" t="s">
        <v>61</v>
      </c>
      <c r="D762" s="17" t="s">
        <v>331</v>
      </c>
      <c r="E762" s="17" t="s">
        <v>484</v>
      </c>
      <c r="F762" s="18">
        <f t="shared" si="258"/>
        <v>1000</v>
      </c>
      <c r="G762" s="18">
        <f t="shared" si="258"/>
        <v>0</v>
      </c>
      <c r="H762" s="18">
        <f t="shared" si="258"/>
        <v>1000</v>
      </c>
      <c r="I762" s="18">
        <f t="shared" si="258"/>
        <v>0</v>
      </c>
      <c r="J762" s="18">
        <f t="shared" si="251"/>
        <v>1000</v>
      </c>
      <c r="K762" s="18">
        <f t="shared" si="258"/>
        <v>0</v>
      </c>
      <c r="L762" s="18">
        <f t="shared" si="252"/>
        <v>1000</v>
      </c>
    </row>
    <row r="763" spans="1:12" hidden="1" x14ac:dyDescent="0.25">
      <c r="A763" s="10" t="s">
        <v>117</v>
      </c>
      <c r="B763" s="6" t="s">
        <v>116</v>
      </c>
      <c r="C763" s="17" t="s">
        <v>61</v>
      </c>
      <c r="D763" s="17" t="s">
        <v>331</v>
      </c>
      <c r="E763" s="17" t="s">
        <v>520</v>
      </c>
      <c r="F763" s="18">
        <v>1000</v>
      </c>
      <c r="G763" s="5"/>
      <c r="H763" s="18">
        <f t="shared" si="254"/>
        <v>1000</v>
      </c>
      <c r="I763" s="18"/>
      <c r="J763" s="18">
        <f t="shared" si="251"/>
        <v>1000</v>
      </c>
      <c r="K763" s="18"/>
      <c r="L763" s="18">
        <f t="shared" si="252"/>
        <v>1000</v>
      </c>
    </row>
    <row r="764" spans="1:12" ht="16.5" customHeight="1" x14ac:dyDescent="0.25">
      <c r="A764" s="11" t="s">
        <v>111</v>
      </c>
      <c r="B764" s="32" t="s">
        <v>112</v>
      </c>
      <c r="C764" s="16"/>
      <c r="D764" s="16"/>
      <c r="E764" s="17"/>
      <c r="F764" s="22">
        <f>F765+F772+F777+F782+F787+F801+F806+F796</f>
        <v>10342</v>
      </c>
      <c r="G764" s="22">
        <f t="shared" ref="G764:H764" si="259">G765+G772+G777+G782+G787+G801+G806+G796</f>
        <v>1689.6</v>
      </c>
      <c r="H764" s="22">
        <f t="shared" si="259"/>
        <v>12031.6</v>
      </c>
      <c r="I764" s="22">
        <f>I765+I772+I777+I782+I787+I801+I806+I796</f>
        <v>4416</v>
      </c>
      <c r="J764" s="22">
        <f t="shared" si="251"/>
        <v>16447.599999999999</v>
      </c>
      <c r="K764" s="22">
        <f>K765+K772+K777+K782+K787+K801+K806+K796</f>
        <v>994.9</v>
      </c>
      <c r="L764" s="22">
        <f t="shared" si="252"/>
        <v>17442.5</v>
      </c>
    </row>
    <row r="765" spans="1:12" ht="79.2" hidden="1" x14ac:dyDescent="0.25">
      <c r="A765" s="10" t="s">
        <v>758</v>
      </c>
      <c r="B765" s="6" t="s">
        <v>129</v>
      </c>
      <c r="C765" s="16"/>
      <c r="D765" s="16"/>
      <c r="E765" s="17"/>
      <c r="F765" s="18">
        <f>F766</f>
        <v>5395</v>
      </c>
      <c r="G765" s="18">
        <f t="shared" ref="G765:H766" si="260">G766</f>
        <v>0</v>
      </c>
      <c r="H765" s="18">
        <f t="shared" si="260"/>
        <v>5395</v>
      </c>
      <c r="I765" s="18">
        <f>I766</f>
        <v>0</v>
      </c>
      <c r="J765" s="18">
        <f t="shared" si="251"/>
        <v>5395</v>
      </c>
      <c r="K765" s="18">
        <f>K766</f>
        <v>0</v>
      </c>
      <c r="L765" s="18">
        <f t="shared" si="252"/>
        <v>5395</v>
      </c>
    </row>
    <row r="766" spans="1:12" hidden="1" x14ac:dyDescent="0.25">
      <c r="A766" s="10" t="s">
        <v>60</v>
      </c>
      <c r="B766" s="6" t="s">
        <v>129</v>
      </c>
      <c r="C766" s="17" t="s">
        <v>61</v>
      </c>
      <c r="D766" s="16"/>
      <c r="E766" s="17"/>
      <c r="F766" s="18">
        <f>F767</f>
        <v>5395</v>
      </c>
      <c r="G766" s="18">
        <f t="shared" si="260"/>
        <v>0</v>
      </c>
      <c r="H766" s="18">
        <f t="shared" si="260"/>
        <v>5395</v>
      </c>
      <c r="I766" s="18">
        <f>I767</f>
        <v>0</v>
      </c>
      <c r="J766" s="18">
        <f t="shared" si="251"/>
        <v>5395</v>
      </c>
      <c r="K766" s="18">
        <f>K767</f>
        <v>0</v>
      </c>
      <c r="L766" s="18">
        <f t="shared" si="252"/>
        <v>5395</v>
      </c>
    </row>
    <row r="767" spans="1:12" hidden="1" x14ac:dyDescent="0.25">
      <c r="A767" s="10" t="s">
        <v>118</v>
      </c>
      <c r="B767" s="6" t="s">
        <v>129</v>
      </c>
      <c r="C767" s="17" t="s">
        <v>61</v>
      </c>
      <c r="D767" s="17" t="s">
        <v>132</v>
      </c>
      <c r="E767" s="17"/>
      <c r="F767" s="18">
        <f>F768+F770</f>
        <v>5395</v>
      </c>
      <c r="G767" s="18">
        <f t="shared" ref="G767:H767" si="261">G768+G770</f>
        <v>0</v>
      </c>
      <c r="H767" s="18">
        <f t="shared" si="261"/>
        <v>5395</v>
      </c>
      <c r="I767" s="18">
        <f>I768+I770</f>
        <v>0</v>
      </c>
      <c r="J767" s="18">
        <f t="shared" si="251"/>
        <v>5395</v>
      </c>
      <c r="K767" s="18">
        <f>K768+K770</f>
        <v>0</v>
      </c>
      <c r="L767" s="18">
        <f t="shared" si="252"/>
        <v>5395</v>
      </c>
    </row>
    <row r="768" spans="1:12" ht="79.2" hidden="1" x14ac:dyDescent="0.25">
      <c r="A768" s="10" t="s">
        <v>73</v>
      </c>
      <c r="B768" s="6" t="s">
        <v>129</v>
      </c>
      <c r="C768" s="17" t="s">
        <v>61</v>
      </c>
      <c r="D768" s="17" t="s">
        <v>132</v>
      </c>
      <c r="E768" s="17" t="s">
        <v>474</v>
      </c>
      <c r="F768" s="18">
        <f>F769</f>
        <v>4733.6000000000004</v>
      </c>
      <c r="G768" s="18">
        <f t="shared" ref="G768:H768" si="262">G769</f>
        <v>0</v>
      </c>
      <c r="H768" s="18">
        <f t="shared" si="262"/>
        <v>4733.6000000000004</v>
      </c>
      <c r="I768" s="18">
        <f>I769</f>
        <v>0</v>
      </c>
      <c r="J768" s="18">
        <f t="shared" si="251"/>
        <v>4733.6000000000004</v>
      </c>
      <c r="K768" s="18">
        <f>K769</f>
        <v>0</v>
      </c>
      <c r="L768" s="18">
        <f t="shared" si="252"/>
        <v>4733.6000000000004</v>
      </c>
    </row>
    <row r="769" spans="1:12" ht="26.4" hidden="1" x14ac:dyDescent="0.25">
      <c r="A769" s="10" t="s">
        <v>130</v>
      </c>
      <c r="B769" s="6" t="s">
        <v>129</v>
      </c>
      <c r="C769" s="17" t="s">
        <v>61</v>
      </c>
      <c r="D769" s="17" t="s">
        <v>132</v>
      </c>
      <c r="E769" s="17" t="s">
        <v>521</v>
      </c>
      <c r="F769" s="18">
        <v>4733.6000000000004</v>
      </c>
      <c r="G769" s="5"/>
      <c r="H769" s="18">
        <f t="shared" si="254"/>
        <v>4733.6000000000004</v>
      </c>
      <c r="I769" s="18"/>
      <c r="J769" s="18">
        <f t="shared" si="251"/>
        <v>4733.6000000000004</v>
      </c>
      <c r="K769" s="18"/>
      <c r="L769" s="18">
        <f t="shared" si="252"/>
        <v>4733.6000000000004</v>
      </c>
    </row>
    <row r="770" spans="1:12" ht="26.4" hidden="1" x14ac:dyDescent="0.25">
      <c r="A770" s="10" t="s">
        <v>85</v>
      </c>
      <c r="B770" s="6" t="s">
        <v>129</v>
      </c>
      <c r="C770" s="17" t="s">
        <v>61</v>
      </c>
      <c r="D770" s="17" t="s">
        <v>132</v>
      </c>
      <c r="E770" s="17" t="s">
        <v>480</v>
      </c>
      <c r="F770" s="18">
        <f>F771</f>
        <v>661.4</v>
      </c>
      <c r="G770" s="18">
        <f t="shared" ref="G770:H770" si="263">G771</f>
        <v>0</v>
      </c>
      <c r="H770" s="18">
        <f t="shared" si="263"/>
        <v>661.4</v>
      </c>
      <c r="I770" s="18">
        <f>I771</f>
        <v>0</v>
      </c>
      <c r="J770" s="18">
        <f t="shared" si="251"/>
        <v>661.4</v>
      </c>
      <c r="K770" s="18">
        <f>K771</f>
        <v>0</v>
      </c>
      <c r="L770" s="18">
        <f t="shared" si="252"/>
        <v>661.4</v>
      </c>
    </row>
    <row r="771" spans="1:12" ht="39.6" hidden="1" x14ac:dyDescent="0.25">
      <c r="A771" s="10" t="s">
        <v>86</v>
      </c>
      <c r="B771" s="6" t="s">
        <v>129</v>
      </c>
      <c r="C771" s="17" t="s">
        <v>61</v>
      </c>
      <c r="D771" s="17" t="s">
        <v>132</v>
      </c>
      <c r="E771" s="17" t="s">
        <v>476</v>
      </c>
      <c r="F771" s="18">
        <v>661.4</v>
      </c>
      <c r="G771" s="5"/>
      <c r="H771" s="18">
        <f t="shared" si="254"/>
        <v>661.4</v>
      </c>
      <c r="I771" s="18"/>
      <c r="J771" s="18">
        <f t="shared" si="251"/>
        <v>661.4</v>
      </c>
      <c r="K771" s="18"/>
      <c r="L771" s="18">
        <f t="shared" si="252"/>
        <v>661.4</v>
      </c>
    </row>
    <row r="772" spans="1:12" ht="52.8" x14ac:dyDescent="0.25">
      <c r="A772" s="10" t="s">
        <v>560</v>
      </c>
      <c r="B772" s="6" t="s">
        <v>113</v>
      </c>
      <c r="C772" s="16"/>
      <c r="D772" s="16"/>
      <c r="E772" s="17"/>
      <c r="F772" s="18">
        <f t="shared" ref="F772:K775" si="264">F773</f>
        <v>2103.1999999999998</v>
      </c>
      <c r="G772" s="18">
        <f t="shared" si="264"/>
        <v>0</v>
      </c>
      <c r="H772" s="18">
        <f t="shared" si="264"/>
        <v>2103.1999999999998</v>
      </c>
      <c r="I772" s="18">
        <f t="shared" si="264"/>
        <v>800</v>
      </c>
      <c r="J772" s="18">
        <f t="shared" si="251"/>
        <v>2903.2</v>
      </c>
      <c r="K772" s="18">
        <f t="shared" si="264"/>
        <v>994.9</v>
      </c>
      <c r="L772" s="18">
        <f t="shared" si="252"/>
        <v>3898.1</v>
      </c>
    </row>
    <row r="773" spans="1:12" x14ac:dyDescent="0.25">
      <c r="A773" s="10" t="s">
        <v>60</v>
      </c>
      <c r="B773" s="6" t="s">
        <v>113</v>
      </c>
      <c r="C773" s="17" t="s">
        <v>61</v>
      </c>
      <c r="D773" s="16"/>
      <c r="E773" s="17"/>
      <c r="F773" s="18">
        <f t="shared" si="264"/>
        <v>2103.1999999999998</v>
      </c>
      <c r="G773" s="18">
        <f t="shared" si="264"/>
        <v>0</v>
      </c>
      <c r="H773" s="18">
        <f t="shared" si="264"/>
        <v>2103.1999999999998</v>
      </c>
      <c r="I773" s="18">
        <f t="shared" si="264"/>
        <v>800</v>
      </c>
      <c r="J773" s="18">
        <f t="shared" si="251"/>
        <v>2903.2</v>
      </c>
      <c r="K773" s="18">
        <f t="shared" si="264"/>
        <v>994.9</v>
      </c>
      <c r="L773" s="18">
        <f t="shared" si="252"/>
        <v>3898.1</v>
      </c>
    </row>
    <row r="774" spans="1:12" ht="26.4" x14ac:dyDescent="0.25">
      <c r="A774" s="10" t="s">
        <v>107</v>
      </c>
      <c r="B774" s="6" t="s">
        <v>113</v>
      </c>
      <c r="C774" s="17" t="s">
        <v>61</v>
      </c>
      <c r="D774" s="17" t="s">
        <v>108</v>
      </c>
      <c r="E774" s="17"/>
      <c r="F774" s="18">
        <f t="shared" si="264"/>
        <v>2103.1999999999998</v>
      </c>
      <c r="G774" s="18">
        <f t="shared" si="264"/>
        <v>0</v>
      </c>
      <c r="H774" s="18">
        <f t="shared" si="264"/>
        <v>2103.1999999999998</v>
      </c>
      <c r="I774" s="18">
        <f t="shared" si="264"/>
        <v>800</v>
      </c>
      <c r="J774" s="18">
        <f t="shared" si="251"/>
        <v>2903.2</v>
      </c>
      <c r="K774" s="18">
        <f t="shared" si="264"/>
        <v>994.9</v>
      </c>
      <c r="L774" s="18">
        <f t="shared" si="252"/>
        <v>3898.1</v>
      </c>
    </row>
    <row r="775" spans="1:12" ht="26.4" x14ac:dyDescent="0.25">
      <c r="A775" s="10" t="s">
        <v>85</v>
      </c>
      <c r="B775" s="6" t="s">
        <v>113</v>
      </c>
      <c r="C775" s="17" t="s">
        <v>61</v>
      </c>
      <c r="D775" s="17" t="s">
        <v>108</v>
      </c>
      <c r="E775" s="17" t="s">
        <v>480</v>
      </c>
      <c r="F775" s="18">
        <f t="shared" si="264"/>
        <v>2103.1999999999998</v>
      </c>
      <c r="G775" s="18">
        <f t="shared" si="264"/>
        <v>0</v>
      </c>
      <c r="H775" s="18">
        <f t="shared" si="264"/>
        <v>2103.1999999999998</v>
      </c>
      <c r="I775" s="18">
        <f t="shared" si="264"/>
        <v>800</v>
      </c>
      <c r="J775" s="18">
        <f t="shared" si="251"/>
        <v>2903.2</v>
      </c>
      <c r="K775" s="18">
        <f t="shared" si="264"/>
        <v>994.9</v>
      </c>
      <c r="L775" s="18">
        <f t="shared" si="252"/>
        <v>3898.1</v>
      </c>
    </row>
    <row r="776" spans="1:12" ht="39.6" x14ac:dyDescent="0.25">
      <c r="A776" s="10" t="s">
        <v>86</v>
      </c>
      <c r="B776" s="6" t="s">
        <v>113</v>
      </c>
      <c r="C776" s="17" t="s">
        <v>61</v>
      </c>
      <c r="D776" s="17" t="s">
        <v>108</v>
      </c>
      <c r="E776" s="17" t="s">
        <v>476</v>
      </c>
      <c r="F776" s="18">
        <v>2103.1999999999998</v>
      </c>
      <c r="G776" s="5"/>
      <c r="H776" s="18">
        <f t="shared" si="254"/>
        <v>2103.1999999999998</v>
      </c>
      <c r="I776" s="18">
        <v>800</v>
      </c>
      <c r="J776" s="18">
        <f t="shared" si="251"/>
        <v>2903.2</v>
      </c>
      <c r="K776" s="18">
        <v>994.9</v>
      </c>
      <c r="L776" s="18">
        <f t="shared" si="252"/>
        <v>3898.1</v>
      </c>
    </row>
    <row r="777" spans="1:12" ht="39.6" hidden="1" x14ac:dyDescent="0.25">
      <c r="A777" s="10" t="s">
        <v>356</v>
      </c>
      <c r="B777" s="6" t="s">
        <v>357</v>
      </c>
      <c r="C777" s="16"/>
      <c r="D777" s="16"/>
      <c r="E777" s="17"/>
      <c r="F777" s="18">
        <f t="shared" ref="F777:K780" si="265">F778</f>
        <v>175</v>
      </c>
      <c r="G777" s="18">
        <f t="shared" si="265"/>
        <v>0</v>
      </c>
      <c r="H777" s="18">
        <f t="shared" si="265"/>
        <v>175</v>
      </c>
      <c r="I777" s="18">
        <f t="shared" si="265"/>
        <v>0</v>
      </c>
      <c r="J777" s="18">
        <f t="shared" si="251"/>
        <v>175</v>
      </c>
      <c r="K777" s="18">
        <f t="shared" si="265"/>
        <v>0</v>
      </c>
      <c r="L777" s="18">
        <f t="shared" si="252"/>
        <v>175</v>
      </c>
    </row>
    <row r="778" spans="1:12" ht="26.4" hidden="1" x14ac:dyDescent="0.25">
      <c r="A778" s="10" t="s">
        <v>353</v>
      </c>
      <c r="B778" s="6" t="s">
        <v>357</v>
      </c>
      <c r="C778" s="17" t="s">
        <v>132</v>
      </c>
      <c r="D778" s="16"/>
      <c r="E778" s="17"/>
      <c r="F778" s="18">
        <f t="shared" si="265"/>
        <v>175</v>
      </c>
      <c r="G778" s="18">
        <f t="shared" si="265"/>
        <v>0</v>
      </c>
      <c r="H778" s="18">
        <f t="shared" si="265"/>
        <v>175</v>
      </c>
      <c r="I778" s="18">
        <f t="shared" si="265"/>
        <v>0</v>
      </c>
      <c r="J778" s="18">
        <f t="shared" si="251"/>
        <v>175</v>
      </c>
      <c r="K778" s="18">
        <f t="shared" si="265"/>
        <v>0</v>
      </c>
      <c r="L778" s="18">
        <f t="shared" si="252"/>
        <v>175</v>
      </c>
    </row>
    <row r="779" spans="1:12" ht="26.4" hidden="1" x14ac:dyDescent="0.25">
      <c r="A779" s="10" t="s">
        <v>354</v>
      </c>
      <c r="B779" s="6" t="s">
        <v>357</v>
      </c>
      <c r="C779" s="17" t="s">
        <v>132</v>
      </c>
      <c r="D779" s="17" t="s">
        <v>61</v>
      </c>
      <c r="E779" s="17"/>
      <c r="F779" s="18">
        <f t="shared" si="265"/>
        <v>175</v>
      </c>
      <c r="G779" s="18">
        <f t="shared" si="265"/>
        <v>0</v>
      </c>
      <c r="H779" s="18">
        <f t="shared" si="265"/>
        <v>175</v>
      </c>
      <c r="I779" s="18">
        <f t="shared" si="265"/>
        <v>0</v>
      </c>
      <c r="J779" s="18">
        <f t="shared" si="251"/>
        <v>175</v>
      </c>
      <c r="K779" s="18">
        <f t="shared" si="265"/>
        <v>0</v>
      </c>
      <c r="L779" s="18">
        <f t="shared" si="252"/>
        <v>175</v>
      </c>
    </row>
    <row r="780" spans="1:12" ht="26.4" hidden="1" x14ac:dyDescent="0.25">
      <c r="A780" s="10" t="s">
        <v>358</v>
      </c>
      <c r="B780" s="6" t="s">
        <v>357</v>
      </c>
      <c r="C780" s="17" t="s">
        <v>132</v>
      </c>
      <c r="D780" s="17" t="s">
        <v>61</v>
      </c>
      <c r="E780" s="17" t="s">
        <v>522</v>
      </c>
      <c r="F780" s="18">
        <f t="shared" si="265"/>
        <v>175</v>
      </c>
      <c r="G780" s="18">
        <f t="shared" si="265"/>
        <v>0</v>
      </c>
      <c r="H780" s="18">
        <f t="shared" si="265"/>
        <v>175</v>
      </c>
      <c r="I780" s="18">
        <f t="shared" si="265"/>
        <v>0</v>
      </c>
      <c r="J780" s="18">
        <f t="shared" si="251"/>
        <v>175</v>
      </c>
      <c r="K780" s="18">
        <f t="shared" si="265"/>
        <v>0</v>
      </c>
      <c r="L780" s="18">
        <f t="shared" si="252"/>
        <v>175</v>
      </c>
    </row>
    <row r="781" spans="1:12" hidden="1" x14ac:dyDescent="0.25">
      <c r="A781" s="10" t="s">
        <v>359</v>
      </c>
      <c r="B781" s="6" t="s">
        <v>357</v>
      </c>
      <c r="C781" s="17" t="s">
        <v>132</v>
      </c>
      <c r="D781" s="17" t="s">
        <v>61</v>
      </c>
      <c r="E781" s="17" t="s">
        <v>523</v>
      </c>
      <c r="F781" s="18">
        <v>175</v>
      </c>
      <c r="G781" s="5"/>
      <c r="H781" s="18">
        <f t="shared" si="254"/>
        <v>175</v>
      </c>
      <c r="I781" s="18"/>
      <c r="J781" s="18">
        <f t="shared" si="251"/>
        <v>175</v>
      </c>
      <c r="K781" s="18"/>
      <c r="L781" s="18">
        <f t="shared" si="252"/>
        <v>175</v>
      </c>
    </row>
    <row r="782" spans="1:12" ht="52.8" hidden="1" x14ac:dyDescent="0.25">
      <c r="A782" s="10" t="s">
        <v>615</v>
      </c>
      <c r="B782" s="17" t="s">
        <v>564</v>
      </c>
      <c r="C782" s="17"/>
      <c r="D782" s="17"/>
      <c r="E782" s="17"/>
      <c r="F782" s="18">
        <f t="shared" ref="F782:K785" si="266">F783</f>
        <v>200</v>
      </c>
      <c r="G782" s="18">
        <f t="shared" si="266"/>
        <v>0</v>
      </c>
      <c r="H782" s="18">
        <f t="shared" si="266"/>
        <v>200</v>
      </c>
      <c r="I782" s="18">
        <f t="shared" si="266"/>
        <v>0</v>
      </c>
      <c r="J782" s="18">
        <f t="shared" si="251"/>
        <v>200</v>
      </c>
      <c r="K782" s="18">
        <f t="shared" si="266"/>
        <v>0</v>
      </c>
      <c r="L782" s="18">
        <f t="shared" si="252"/>
        <v>200</v>
      </c>
    </row>
    <row r="783" spans="1:12" ht="15.75" hidden="1" customHeight="1" x14ac:dyDescent="0.25">
      <c r="A783" s="10" t="s">
        <v>60</v>
      </c>
      <c r="B783" s="17" t="s">
        <v>564</v>
      </c>
      <c r="C783" s="17" t="s">
        <v>61</v>
      </c>
      <c r="D783" s="17"/>
      <c r="E783" s="17"/>
      <c r="F783" s="18">
        <f t="shared" si="266"/>
        <v>200</v>
      </c>
      <c r="G783" s="18">
        <f t="shared" si="266"/>
        <v>0</v>
      </c>
      <c r="H783" s="18">
        <f t="shared" si="266"/>
        <v>200</v>
      </c>
      <c r="I783" s="18">
        <f t="shared" si="266"/>
        <v>0</v>
      </c>
      <c r="J783" s="18">
        <f t="shared" si="251"/>
        <v>200</v>
      </c>
      <c r="K783" s="18">
        <f t="shared" si="266"/>
        <v>0</v>
      </c>
      <c r="L783" s="18">
        <f t="shared" si="252"/>
        <v>200</v>
      </c>
    </row>
    <row r="784" spans="1:12" ht="16.5" hidden="1" customHeight="1" x14ac:dyDescent="0.25">
      <c r="A784" s="10" t="s">
        <v>118</v>
      </c>
      <c r="B784" s="17" t="s">
        <v>564</v>
      </c>
      <c r="C784" s="17" t="s">
        <v>61</v>
      </c>
      <c r="D784" s="17" t="s">
        <v>132</v>
      </c>
      <c r="E784" s="17"/>
      <c r="F784" s="18">
        <f t="shared" si="266"/>
        <v>200</v>
      </c>
      <c r="G784" s="18">
        <f t="shared" si="266"/>
        <v>0</v>
      </c>
      <c r="H784" s="18">
        <f t="shared" si="266"/>
        <v>200</v>
      </c>
      <c r="I784" s="18">
        <f t="shared" si="266"/>
        <v>0</v>
      </c>
      <c r="J784" s="18">
        <f t="shared" si="251"/>
        <v>200</v>
      </c>
      <c r="K784" s="18">
        <f t="shared" si="266"/>
        <v>0</v>
      </c>
      <c r="L784" s="18">
        <f t="shared" si="252"/>
        <v>200</v>
      </c>
    </row>
    <row r="785" spans="1:12" ht="26.4" hidden="1" x14ac:dyDescent="0.25">
      <c r="A785" s="10" t="s">
        <v>85</v>
      </c>
      <c r="B785" s="17" t="s">
        <v>564</v>
      </c>
      <c r="C785" s="17" t="s">
        <v>61</v>
      </c>
      <c r="D785" s="17" t="s">
        <v>132</v>
      </c>
      <c r="E785" s="17" t="s">
        <v>480</v>
      </c>
      <c r="F785" s="18">
        <f t="shared" si="266"/>
        <v>200</v>
      </c>
      <c r="G785" s="18">
        <f t="shared" si="266"/>
        <v>0</v>
      </c>
      <c r="H785" s="18">
        <f t="shared" si="266"/>
        <v>200</v>
      </c>
      <c r="I785" s="18">
        <f t="shared" si="266"/>
        <v>0</v>
      </c>
      <c r="J785" s="18">
        <f t="shared" si="251"/>
        <v>200</v>
      </c>
      <c r="K785" s="18">
        <f t="shared" si="266"/>
        <v>0</v>
      </c>
      <c r="L785" s="18">
        <f t="shared" si="252"/>
        <v>200</v>
      </c>
    </row>
    <row r="786" spans="1:12" ht="39.6" hidden="1" x14ac:dyDescent="0.25">
      <c r="A786" s="10" t="s">
        <v>86</v>
      </c>
      <c r="B786" s="17" t="s">
        <v>564</v>
      </c>
      <c r="C786" s="17" t="s">
        <v>61</v>
      </c>
      <c r="D786" s="17" t="s">
        <v>132</v>
      </c>
      <c r="E786" s="17" t="s">
        <v>476</v>
      </c>
      <c r="F786" s="18">
        <v>200</v>
      </c>
      <c r="G786" s="5"/>
      <c r="H786" s="18">
        <f t="shared" si="254"/>
        <v>200</v>
      </c>
      <c r="I786" s="18"/>
      <c r="J786" s="18">
        <f t="shared" si="251"/>
        <v>200</v>
      </c>
      <c r="K786" s="18"/>
      <c r="L786" s="18">
        <f t="shared" si="252"/>
        <v>200</v>
      </c>
    </row>
    <row r="787" spans="1:12" ht="79.2" hidden="1" x14ac:dyDescent="0.25">
      <c r="A787" s="10" t="s">
        <v>616</v>
      </c>
      <c r="B787" s="6" t="s">
        <v>219</v>
      </c>
      <c r="C787" s="16"/>
      <c r="D787" s="16"/>
      <c r="E787" s="17"/>
      <c r="F787" s="18">
        <f>F792+F791</f>
        <v>626.20000000000005</v>
      </c>
      <c r="G787" s="18">
        <f t="shared" ref="G787:H787" si="267">G792+G791</f>
        <v>0</v>
      </c>
      <c r="H787" s="18">
        <f t="shared" si="267"/>
        <v>626.20000000000005</v>
      </c>
      <c r="I787" s="18">
        <f>I792+I791</f>
        <v>0</v>
      </c>
      <c r="J787" s="18">
        <f t="shared" si="251"/>
        <v>626.20000000000005</v>
      </c>
      <c r="K787" s="18">
        <f>K792+K791</f>
        <v>0</v>
      </c>
      <c r="L787" s="18">
        <f t="shared" si="252"/>
        <v>626.20000000000005</v>
      </c>
    </row>
    <row r="788" spans="1:12" hidden="1" x14ac:dyDescent="0.25">
      <c r="A788" s="10" t="s">
        <v>168</v>
      </c>
      <c r="B788" s="6" t="s">
        <v>219</v>
      </c>
      <c r="C788" s="17" t="s">
        <v>90</v>
      </c>
      <c r="D788" s="17"/>
      <c r="E788" s="17"/>
      <c r="F788" s="18">
        <f t="shared" ref="F788:K790" si="268">F789</f>
        <v>140</v>
      </c>
      <c r="G788" s="18">
        <f t="shared" si="268"/>
        <v>0</v>
      </c>
      <c r="H788" s="18">
        <f t="shared" si="268"/>
        <v>140</v>
      </c>
      <c r="I788" s="18">
        <f t="shared" si="268"/>
        <v>0</v>
      </c>
      <c r="J788" s="18">
        <f t="shared" si="251"/>
        <v>140</v>
      </c>
      <c r="K788" s="18">
        <f t="shared" si="268"/>
        <v>0</v>
      </c>
      <c r="L788" s="18">
        <f t="shared" si="252"/>
        <v>140</v>
      </c>
    </row>
    <row r="789" spans="1:12" ht="26.4" hidden="1" x14ac:dyDescent="0.25">
      <c r="A789" s="10" t="s">
        <v>194</v>
      </c>
      <c r="B789" s="6" t="s">
        <v>219</v>
      </c>
      <c r="C789" s="17" t="s">
        <v>90</v>
      </c>
      <c r="D789" s="17" t="s">
        <v>195</v>
      </c>
      <c r="E789" s="17"/>
      <c r="F789" s="18">
        <f t="shared" si="268"/>
        <v>140</v>
      </c>
      <c r="G789" s="18">
        <f t="shared" si="268"/>
        <v>0</v>
      </c>
      <c r="H789" s="18">
        <f t="shared" si="268"/>
        <v>140</v>
      </c>
      <c r="I789" s="18">
        <f t="shared" si="268"/>
        <v>0</v>
      </c>
      <c r="J789" s="18">
        <f t="shared" si="251"/>
        <v>140</v>
      </c>
      <c r="K789" s="18">
        <f t="shared" si="268"/>
        <v>0</v>
      </c>
      <c r="L789" s="18">
        <f t="shared" si="252"/>
        <v>140</v>
      </c>
    </row>
    <row r="790" spans="1:12" ht="28.95" hidden="1" customHeight="1" x14ac:dyDescent="0.25">
      <c r="A790" s="10" t="s">
        <v>85</v>
      </c>
      <c r="B790" s="6" t="s">
        <v>219</v>
      </c>
      <c r="C790" s="17" t="s">
        <v>90</v>
      </c>
      <c r="D790" s="17" t="s">
        <v>195</v>
      </c>
      <c r="E790" s="17" t="s">
        <v>480</v>
      </c>
      <c r="F790" s="18">
        <f t="shared" si="268"/>
        <v>140</v>
      </c>
      <c r="G790" s="18">
        <f t="shared" si="268"/>
        <v>0</v>
      </c>
      <c r="H790" s="18">
        <f t="shared" si="268"/>
        <v>140</v>
      </c>
      <c r="I790" s="18">
        <f t="shared" si="268"/>
        <v>0</v>
      </c>
      <c r="J790" s="18">
        <f t="shared" si="251"/>
        <v>140</v>
      </c>
      <c r="K790" s="18">
        <f t="shared" si="268"/>
        <v>0</v>
      </c>
      <c r="L790" s="18">
        <f t="shared" si="252"/>
        <v>140</v>
      </c>
    </row>
    <row r="791" spans="1:12" ht="45" hidden="1" customHeight="1" x14ac:dyDescent="0.25">
      <c r="A791" s="10" t="s">
        <v>86</v>
      </c>
      <c r="B791" s="6" t="s">
        <v>219</v>
      </c>
      <c r="C791" s="17" t="s">
        <v>90</v>
      </c>
      <c r="D791" s="17" t="s">
        <v>195</v>
      </c>
      <c r="E791" s="17" t="s">
        <v>476</v>
      </c>
      <c r="F791" s="18">
        <v>140</v>
      </c>
      <c r="G791" s="5"/>
      <c r="H791" s="18">
        <f t="shared" si="254"/>
        <v>140</v>
      </c>
      <c r="I791" s="18"/>
      <c r="J791" s="18">
        <f t="shared" si="251"/>
        <v>140</v>
      </c>
      <c r="K791" s="18"/>
      <c r="L791" s="18">
        <f t="shared" si="252"/>
        <v>140</v>
      </c>
    </row>
    <row r="792" spans="1:12" hidden="1" x14ac:dyDescent="0.25">
      <c r="A792" s="10" t="s">
        <v>208</v>
      </c>
      <c r="B792" s="6" t="s">
        <v>219</v>
      </c>
      <c r="C792" s="17" t="s">
        <v>209</v>
      </c>
      <c r="D792" s="16"/>
      <c r="E792" s="17"/>
      <c r="F792" s="18">
        <f t="shared" ref="F792:K794" si="269">F793</f>
        <v>486.2</v>
      </c>
      <c r="G792" s="18">
        <f t="shared" si="269"/>
        <v>0</v>
      </c>
      <c r="H792" s="18">
        <f t="shared" si="269"/>
        <v>486.2</v>
      </c>
      <c r="I792" s="18">
        <f t="shared" si="269"/>
        <v>0</v>
      </c>
      <c r="J792" s="18">
        <f t="shared" si="251"/>
        <v>486.2</v>
      </c>
      <c r="K792" s="18">
        <f t="shared" si="269"/>
        <v>0</v>
      </c>
      <c r="L792" s="18">
        <f t="shared" si="252"/>
        <v>486.2</v>
      </c>
    </row>
    <row r="793" spans="1:12" hidden="1" x14ac:dyDescent="0.25">
      <c r="A793" s="10" t="s">
        <v>211</v>
      </c>
      <c r="B793" s="6" t="s">
        <v>219</v>
      </c>
      <c r="C793" s="17" t="s">
        <v>209</v>
      </c>
      <c r="D793" s="17" t="s">
        <v>66</v>
      </c>
      <c r="E793" s="17"/>
      <c r="F793" s="18">
        <f t="shared" si="269"/>
        <v>486.2</v>
      </c>
      <c r="G793" s="18">
        <f t="shared" si="269"/>
        <v>0</v>
      </c>
      <c r="H793" s="18">
        <f t="shared" si="269"/>
        <v>486.2</v>
      </c>
      <c r="I793" s="18">
        <f t="shared" si="269"/>
        <v>0</v>
      </c>
      <c r="J793" s="18">
        <f t="shared" si="251"/>
        <v>486.2</v>
      </c>
      <c r="K793" s="18">
        <f t="shared" si="269"/>
        <v>0</v>
      </c>
      <c r="L793" s="18">
        <f t="shared" si="252"/>
        <v>486.2</v>
      </c>
    </row>
    <row r="794" spans="1:12" ht="27.6" hidden="1" customHeight="1" x14ac:dyDescent="0.25">
      <c r="A794" s="10" t="s">
        <v>85</v>
      </c>
      <c r="B794" s="6" t="s">
        <v>219</v>
      </c>
      <c r="C794" s="17" t="s">
        <v>209</v>
      </c>
      <c r="D794" s="17" t="s">
        <v>66</v>
      </c>
      <c r="E794" s="17" t="s">
        <v>480</v>
      </c>
      <c r="F794" s="18">
        <f t="shared" si="269"/>
        <v>486.2</v>
      </c>
      <c r="G794" s="18">
        <f t="shared" si="269"/>
        <v>0</v>
      </c>
      <c r="H794" s="18">
        <f t="shared" si="269"/>
        <v>486.2</v>
      </c>
      <c r="I794" s="18">
        <f t="shared" si="269"/>
        <v>0</v>
      </c>
      <c r="J794" s="18">
        <f t="shared" si="251"/>
        <v>486.2</v>
      </c>
      <c r="K794" s="18">
        <f t="shared" si="269"/>
        <v>0</v>
      </c>
      <c r="L794" s="18">
        <f t="shared" si="252"/>
        <v>486.2</v>
      </c>
    </row>
    <row r="795" spans="1:12" ht="39.6" hidden="1" x14ac:dyDescent="0.25">
      <c r="A795" s="10" t="s">
        <v>86</v>
      </c>
      <c r="B795" s="6" t="s">
        <v>219</v>
      </c>
      <c r="C795" s="17" t="s">
        <v>209</v>
      </c>
      <c r="D795" s="17" t="s">
        <v>66</v>
      </c>
      <c r="E795" s="17" t="s">
        <v>476</v>
      </c>
      <c r="F795" s="18">
        <v>486.2</v>
      </c>
      <c r="G795" s="5"/>
      <c r="H795" s="18">
        <f t="shared" si="254"/>
        <v>486.2</v>
      </c>
      <c r="I795" s="18"/>
      <c r="J795" s="18">
        <f t="shared" si="251"/>
        <v>486.2</v>
      </c>
      <c r="K795" s="18"/>
      <c r="L795" s="18">
        <f t="shared" si="252"/>
        <v>486.2</v>
      </c>
    </row>
    <row r="796" spans="1:12" ht="60.75" hidden="1" customHeight="1" x14ac:dyDescent="0.25">
      <c r="A796" s="9" t="s">
        <v>939</v>
      </c>
      <c r="B796" s="6" t="s">
        <v>937</v>
      </c>
      <c r="C796" s="17"/>
      <c r="D796" s="17"/>
      <c r="E796" s="17"/>
      <c r="F796" s="18">
        <f>F797</f>
        <v>0</v>
      </c>
      <c r="G796" s="18">
        <f t="shared" ref="G796:H799" si="270">G797</f>
        <v>1689.6</v>
      </c>
      <c r="H796" s="18">
        <f t="shared" si="270"/>
        <v>1689.6</v>
      </c>
      <c r="I796" s="18">
        <f>I797</f>
        <v>0</v>
      </c>
      <c r="J796" s="18">
        <f t="shared" si="251"/>
        <v>1689.6</v>
      </c>
      <c r="K796" s="18">
        <f>K797</f>
        <v>0</v>
      </c>
      <c r="L796" s="18">
        <f t="shared" si="252"/>
        <v>1689.6</v>
      </c>
    </row>
    <row r="797" spans="1:12" hidden="1" x14ac:dyDescent="0.25">
      <c r="A797" s="9" t="s">
        <v>208</v>
      </c>
      <c r="B797" s="6" t="s">
        <v>937</v>
      </c>
      <c r="C797" s="17" t="s">
        <v>209</v>
      </c>
      <c r="D797" s="17"/>
      <c r="E797" s="17"/>
      <c r="F797" s="18">
        <f>F798</f>
        <v>0</v>
      </c>
      <c r="G797" s="18">
        <f t="shared" si="270"/>
        <v>1689.6</v>
      </c>
      <c r="H797" s="18">
        <f t="shared" si="270"/>
        <v>1689.6</v>
      </c>
      <c r="I797" s="18">
        <f>I798</f>
        <v>0</v>
      </c>
      <c r="J797" s="18">
        <f t="shared" si="251"/>
        <v>1689.6</v>
      </c>
      <c r="K797" s="18">
        <f>K798</f>
        <v>0</v>
      </c>
      <c r="L797" s="18">
        <f t="shared" si="252"/>
        <v>1689.6</v>
      </c>
    </row>
    <row r="798" spans="1:12" ht="26.4" hidden="1" x14ac:dyDescent="0.25">
      <c r="A798" s="9" t="s">
        <v>938</v>
      </c>
      <c r="B798" s="6" t="s">
        <v>937</v>
      </c>
      <c r="C798" s="17" t="s">
        <v>209</v>
      </c>
      <c r="D798" s="17" t="s">
        <v>209</v>
      </c>
      <c r="E798" s="17"/>
      <c r="F798" s="18">
        <f>F799</f>
        <v>0</v>
      </c>
      <c r="G798" s="18">
        <f t="shared" si="270"/>
        <v>1689.6</v>
      </c>
      <c r="H798" s="18">
        <f t="shared" si="270"/>
        <v>1689.6</v>
      </c>
      <c r="I798" s="18">
        <f>I799</f>
        <v>0</v>
      </c>
      <c r="J798" s="18">
        <f t="shared" si="251"/>
        <v>1689.6</v>
      </c>
      <c r="K798" s="18">
        <f>K799</f>
        <v>0</v>
      </c>
      <c r="L798" s="18">
        <f t="shared" si="252"/>
        <v>1689.6</v>
      </c>
    </row>
    <row r="799" spans="1:12" ht="30.6" hidden="1" customHeight="1" x14ac:dyDescent="0.25">
      <c r="A799" s="9" t="s">
        <v>565</v>
      </c>
      <c r="B799" s="6" t="s">
        <v>937</v>
      </c>
      <c r="C799" s="17" t="s">
        <v>209</v>
      </c>
      <c r="D799" s="17" t="s">
        <v>209</v>
      </c>
      <c r="E799" s="17" t="s">
        <v>480</v>
      </c>
      <c r="F799" s="18">
        <f>F800</f>
        <v>0</v>
      </c>
      <c r="G799" s="18">
        <f t="shared" si="270"/>
        <v>1689.6</v>
      </c>
      <c r="H799" s="18">
        <f t="shared" si="270"/>
        <v>1689.6</v>
      </c>
      <c r="I799" s="18">
        <f>I800</f>
        <v>0</v>
      </c>
      <c r="J799" s="18">
        <f t="shared" si="251"/>
        <v>1689.6</v>
      </c>
      <c r="K799" s="18">
        <f>K800</f>
        <v>0</v>
      </c>
      <c r="L799" s="18">
        <f t="shared" si="252"/>
        <v>1689.6</v>
      </c>
    </row>
    <row r="800" spans="1:12" ht="39.6" hidden="1" x14ac:dyDescent="0.25">
      <c r="A800" s="9" t="s">
        <v>86</v>
      </c>
      <c r="B800" s="6" t="s">
        <v>937</v>
      </c>
      <c r="C800" s="17" t="s">
        <v>209</v>
      </c>
      <c r="D800" s="17" t="s">
        <v>209</v>
      </c>
      <c r="E800" s="17" t="s">
        <v>476</v>
      </c>
      <c r="F800" s="18">
        <v>0</v>
      </c>
      <c r="G800" s="18">
        <v>1689.6</v>
      </c>
      <c r="H800" s="18">
        <f>F800+G800</f>
        <v>1689.6</v>
      </c>
      <c r="I800" s="18"/>
      <c r="J800" s="18">
        <f t="shared" si="251"/>
        <v>1689.6</v>
      </c>
      <c r="K800" s="18"/>
      <c r="L800" s="18">
        <f t="shared" si="252"/>
        <v>1689.6</v>
      </c>
    </row>
    <row r="801" spans="1:12" ht="39.6" hidden="1" x14ac:dyDescent="0.25">
      <c r="A801" s="48" t="s">
        <v>663</v>
      </c>
      <c r="B801" s="35" t="s">
        <v>664</v>
      </c>
      <c r="C801" s="17"/>
      <c r="D801" s="17"/>
      <c r="E801" s="17"/>
      <c r="F801" s="18">
        <f t="shared" ref="F801:K804" si="271">F802</f>
        <v>648</v>
      </c>
      <c r="G801" s="18">
        <f t="shared" si="271"/>
        <v>0</v>
      </c>
      <c r="H801" s="18">
        <f t="shared" si="271"/>
        <v>648</v>
      </c>
      <c r="I801" s="18">
        <f t="shared" si="271"/>
        <v>0</v>
      </c>
      <c r="J801" s="18">
        <f t="shared" si="251"/>
        <v>648</v>
      </c>
      <c r="K801" s="18">
        <f t="shared" si="271"/>
        <v>0</v>
      </c>
      <c r="L801" s="18">
        <f t="shared" si="252"/>
        <v>648</v>
      </c>
    </row>
    <row r="802" spans="1:12" ht="26.4" hidden="1" x14ac:dyDescent="0.25">
      <c r="A802" s="10" t="s">
        <v>138</v>
      </c>
      <c r="B802" s="35" t="s">
        <v>664</v>
      </c>
      <c r="C802" s="17" t="s">
        <v>78</v>
      </c>
      <c r="D802" s="17"/>
      <c r="E802" s="17"/>
      <c r="F802" s="18">
        <f t="shared" si="271"/>
        <v>648</v>
      </c>
      <c r="G802" s="18">
        <f t="shared" si="271"/>
        <v>0</v>
      </c>
      <c r="H802" s="18">
        <f t="shared" si="271"/>
        <v>648</v>
      </c>
      <c r="I802" s="18">
        <f t="shared" si="271"/>
        <v>0</v>
      </c>
      <c r="J802" s="18">
        <f t="shared" si="251"/>
        <v>648</v>
      </c>
      <c r="K802" s="18">
        <f t="shared" si="271"/>
        <v>0</v>
      </c>
      <c r="L802" s="18">
        <f t="shared" si="252"/>
        <v>648</v>
      </c>
    </row>
    <row r="803" spans="1:12" ht="39.6" hidden="1" x14ac:dyDescent="0.25">
      <c r="A803" s="10" t="s">
        <v>157</v>
      </c>
      <c r="B803" s="35" t="s">
        <v>664</v>
      </c>
      <c r="C803" s="17" t="s">
        <v>78</v>
      </c>
      <c r="D803" s="17" t="s">
        <v>158</v>
      </c>
      <c r="E803" s="17"/>
      <c r="F803" s="18">
        <f t="shared" si="271"/>
        <v>648</v>
      </c>
      <c r="G803" s="18">
        <f t="shared" si="271"/>
        <v>0</v>
      </c>
      <c r="H803" s="18">
        <f t="shared" si="271"/>
        <v>648</v>
      </c>
      <c r="I803" s="18">
        <f t="shared" si="271"/>
        <v>0</v>
      </c>
      <c r="J803" s="18">
        <f t="shared" si="251"/>
        <v>648</v>
      </c>
      <c r="K803" s="18">
        <f t="shared" si="271"/>
        <v>0</v>
      </c>
      <c r="L803" s="18">
        <f t="shared" si="252"/>
        <v>648</v>
      </c>
    </row>
    <row r="804" spans="1:12" ht="39.6" hidden="1" x14ac:dyDescent="0.25">
      <c r="A804" s="10" t="s">
        <v>166</v>
      </c>
      <c r="B804" s="35" t="s">
        <v>664</v>
      </c>
      <c r="C804" s="17" t="s">
        <v>78</v>
      </c>
      <c r="D804" s="17" t="s">
        <v>158</v>
      </c>
      <c r="E804" s="17" t="s">
        <v>493</v>
      </c>
      <c r="F804" s="18">
        <f t="shared" si="271"/>
        <v>648</v>
      </c>
      <c r="G804" s="18">
        <f t="shared" si="271"/>
        <v>0</v>
      </c>
      <c r="H804" s="18">
        <f t="shared" si="271"/>
        <v>648</v>
      </c>
      <c r="I804" s="18">
        <f t="shared" si="271"/>
        <v>0</v>
      </c>
      <c r="J804" s="18">
        <f t="shared" si="251"/>
        <v>648</v>
      </c>
      <c r="K804" s="18">
        <f t="shared" si="271"/>
        <v>0</v>
      </c>
      <c r="L804" s="18">
        <f t="shared" si="252"/>
        <v>648</v>
      </c>
    </row>
    <row r="805" spans="1:12" hidden="1" x14ac:dyDescent="0.25">
      <c r="A805" s="10" t="s">
        <v>174</v>
      </c>
      <c r="B805" s="35" t="s">
        <v>664</v>
      </c>
      <c r="C805" s="17" t="s">
        <v>78</v>
      </c>
      <c r="D805" s="17" t="s">
        <v>158</v>
      </c>
      <c r="E805" s="17" t="s">
        <v>494</v>
      </c>
      <c r="F805" s="18">
        <v>648</v>
      </c>
      <c r="G805" s="5"/>
      <c r="H805" s="18">
        <f t="shared" si="254"/>
        <v>648</v>
      </c>
      <c r="I805" s="18"/>
      <c r="J805" s="18">
        <f t="shared" si="251"/>
        <v>648</v>
      </c>
      <c r="K805" s="18"/>
      <c r="L805" s="18">
        <f t="shared" si="252"/>
        <v>648</v>
      </c>
    </row>
    <row r="806" spans="1:12" ht="39.6" hidden="1" x14ac:dyDescent="0.25">
      <c r="A806" s="10" t="s">
        <v>534</v>
      </c>
      <c r="B806" s="6" t="s">
        <v>535</v>
      </c>
      <c r="C806" s="16"/>
      <c r="D806" s="16"/>
      <c r="E806" s="17"/>
      <c r="F806" s="18">
        <f t="shared" ref="F806:K809" si="272">F807</f>
        <v>1194.5999999999999</v>
      </c>
      <c r="G806" s="18">
        <f t="shared" si="272"/>
        <v>0</v>
      </c>
      <c r="H806" s="18">
        <f t="shared" si="272"/>
        <v>1194.5999999999999</v>
      </c>
      <c r="I806" s="18">
        <f t="shared" si="272"/>
        <v>3616</v>
      </c>
      <c r="J806" s="18">
        <f t="shared" si="251"/>
        <v>4810.6000000000004</v>
      </c>
      <c r="K806" s="18">
        <f t="shared" si="272"/>
        <v>0</v>
      </c>
      <c r="L806" s="18">
        <f t="shared" si="252"/>
        <v>4810.6000000000004</v>
      </c>
    </row>
    <row r="807" spans="1:12" hidden="1" x14ac:dyDescent="0.25">
      <c r="A807" s="10" t="s">
        <v>60</v>
      </c>
      <c r="B807" s="6" t="s">
        <v>535</v>
      </c>
      <c r="C807" s="17" t="s">
        <v>61</v>
      </c>
      <c r="D807" s="16"/>
      <c r="E807" s="17"/>
      <c r="F807" s="18">
        <f t="shared" si="272"/>
        <v>1194.5999999999999</v>
      </c>
      <c r="G807" s="18">
        <f t="shared" si="272"/>
        <v>0</v>
      </c>
      <c r="H807" s="18">
        <f t="shared" si="272"/>
        <v>1194.5999999999999</v>
      </c>
      <c r="I807" s="18">
        <f t="shared" si="272"/>
        <v>3616</v>
      </c>
      <c r="J807" s="18">
        <f t="shared" si="251"/>
        <v>4810.6000000000004</v>
      </c>
      <c r="K807" s="18">
        <f t="shared" si="272"/>
        <v>0</v>
      </c>
      <c r="L807" s="18">
        <f t="shared" si="252"/>
        <v>4810.6000000000004</v>
      </c>
    </row>
    <row r="808" spans="1:12" hidden="1" x14ac:dyDescent="0.25">
      <c r="A808" s="10" t="s">
        <v>118</v>
      </c>
      <c r="B808" s="6" t="s">
        <v>535</v>
      </c>
      <c r="C808" s="17" t="s">
        <v>61</v>
      </c>
      <c r="D808" s="17" t="s">
        <v>132</v>
      </c>
      <c r="E808" s="17"/>
      <c r="F808" s="18">
        <f t="shared" si="272"/>
        <v>1194.5999999999999</v>
      </c>
      <c r="G808" s="18">
        <f t="shared" si="272"/>
        <v>0</v>
      </c>
      <c r="H808" s="18">
        <f t="shared" si="272"/>
        <v>1194.5999999999999</v>
      </c>
      <c r="I808" s="18">
        <f t="shared" si="272"/>
        <v>3616</v>
      </c>
      <c r="J808" s="18">
        <f t="shared" ref="J808:J810" si="273">H808+I808</f>
        <v>4810.6000000000004</v>
      </c>
      <c r="K808" s="18">
        <f t="shared" si="272"/>
        <v>0</v>
      </c>
      <c r="L808" s="18">
        <f t="shared" ref="L808:L810" si="274">J808+K808</f>
        <v>4810.6000000000004</v>
      </c>
    </row>
    <row r="809" spans="1:12" ht="26.4" hidden="1" x14ac:dyDescent="0.25">
      <c r="A809" s="10" t="s">
        <v>85</v>
      </c>
      <c r="B809" s="6" t="s">
        <v>535</v>
      </c>
      <c r="C809" s="17" t="s">
        <v>61</v>
      </c>
      <c r="D809" s="17" t="s">
        <v>132</v>
      </c>
      <c r="E809" s="17" t="s">
        <v>480</v>
      </c>
      <c r="F809" s="18">
        <f t="shared" si="272"/>
        <v>1194.5999999999999</v>
      </c>
      <c r="G809" s="18">
        <f t="shared" si="272"/>
        <v>0</v>
      </c>
      <c r="H809" s="18">
        <f t="shared" si="272"/>
        <v>1194.5999999999999</v>
      </c>
      <c r="I809" s="18">
        <f t="shared" si="272"/>
        <v>3616</v>
      </c>
      <c r="J809" s="18">
        <f t="shared" si="273"/>
        <v>4810.6000000000004</v>
      </c>
      <c r="K809" s="18">
        <f t="shared" si="272"/>
        <v>0</v>
      </c>
      <c r="L809" s="18">
        <f t="shared" si="274"/>
        <v>4810.6000000000004</v>
      </c>
    </row>
    <row r="810" spans="1:12" ht="39.6" hidden="1" x14ac:dyDescent="0.25">
      <c r="A810" s="10" t="s">
        <v>86</v>
      </c>
      <c r="B810" s="6" t="s">
        <v>535</v>
      </c>
      <c r="C810" s="17" t="s">
        <v>61</v>
      </c>
      <c r="D810" s="17" t="s">
        <v>132</v>
      </c>
      <c r="E810" s="17" t="s">
        <v>476</v>
      </c>
      <c r="F810" s="18">
        <v>1194.5999999999999</v>
      </c>
      <c r="G810" s="5"/>
      <c r="H810" s="18">
        <f t="shared" si="254"/>
        <v>1194.5999999999999</v>
      </c>
      <c r="I810" s="18">
        <v>3616</v>
      </c>
      <c r="J810" s="18">
        <f t="shared" si="273"/>
        <v>4810.6000000000004</v>
      </c>
      <c r="K810" s="18"/>
      <c r="L810" s="18">
        <f t="shared" si="274"/>
        <v>4810.6000000000004</v>
      </c>
    </row>
  </sheetData>
  <mergeCells count="20">
    <mergeCell ref="A152:A153"/>
    <mergeCell ref="B152:B153"/>
    <mergeCell ref="C152:C153"/>
    <mergeCell ref="D152:D153"/>
    <mergeCell ref="E152:E153"/>
    <mergeCell ref="K5:K6"/>
    <mergeCell ref="L5:L6"/>
    <mergeCell ref="A1:L1"/>
    <mergeCell ref="A2:L2"/>
    <mergeCell ref="A3:L3"/>
    <mergeCell ref="I5:I6"/>
    <mergeCell ref="J5:J6"/>
    <mergeCell ref="G5:G6"/>
    <mergeCell ref="H5:H6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66" fitToHeight="0" orientation="portrait" verticalDpi="0" r:id="rId1"/>
  <rowBreaks count="3" manualBreakCount="3">
    <brk id="514" max="11" man="1"/>
    <brk id="776" max="11" man="1"/>
    <brk id="7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767"/>
  <sheetViews>
    <sheetView view="pageBreakPreview" zoomScale="70" zoomScaleNormal="100" zoomScaleSheetLayoutView="70" workbookViewId="0">
      <selection activeCell="A720" sqref="A720:XFD767"/>
    </sheetView>
  </sheetViews>
  <sheetFormatPr defaultColWidth="9.109375" defaultRowHeight="13.2" x14ac:dyDescent="0.25"/>
  <cols>
    <col min="1" max="1" width="48.33203125" style="23" customWidth="1"/>
    <col min="2" max="2" width="17.33203125" style="19" customWidth="1"/>
    <col min="3" max="4" width="11.33203125" style="19" customWidth="1"/>
    <col min="5" max="5" width="10.88671875" style="24" customWidth="1"/>
    <col min="6" max="6" width="18.109375" style="25" customWidth="1"/>
    <col min="7" max="7" width="16.88671875" style="1" customWidth="1"/>
    <col min="8" max="8" width="18" style="1" customWidth="1"/>
    <col min="9" max="16384" width="9.109375" style="1"/>
  </cols>
  <sheetData>
    <row r="1" spans="1:11" ht="50.4" customHeight="1" x14ac:dyDescent="0.25">
      <c r="A1" s="180" t="s">
        <v>990</v>
      </c>
      <c r="B1" s="180"/>
      <c r="C1" s="180"/>
      <c r="D1" s="180"/>
      <c r="E1" s="180"/>
      <c r="F1" s="180"/>
      <c r="G1" s="180"/>
      <c r="H1" s="180"/>
      <c r="I1" s="89"/>
      <c r="J1" s="89"/>
      <c r="K1" s="89"/>
    </row>
    <row r="2" spans="1:11" ht="53.4" customHeight="1" x14ac:dyDescent="0.25">
      <c r="A2" s="180" t="s">
        <v>986</v>
      </c>
      <c r="B2" s="180"/>
      <c r="C2" s="180"/>
      <c r="D2" s="180"/>
      <c r="E2" s="180"/>
      <c r="F2" s="180"/>
      <c r="G2" s="180"/>
      <c r="H2" s="180"/>
    </row>
    <row r="3" spans="1:11" ht="95.4" customHeight="1" x14ac:dyDescent="0.25">
      <c r="A3" s="212" t="s">
        <v>1037</v>
      </c>
      <c r="B3" s="212"/>
      <c r="C3" s="212"/>
      <c r="D3" s="212"/>
      <c r="E3" s="212"/>
      <c r="F3" s="212"/>
      <c r="G3" s="212"/>
      <c r="H3" s="212"/>
    </row>
    <row r="4" spans="1:11" x14ac:dyDescent="0.25">
      <c r="A4" s="36"/>
      <c r="B4" s="36"/>
      <c r="C4" s="36"/>
      <c r="D4" s="36"/>
      <c r="E4" s="36"/>
      <c r="F4" s="37"/>
      <c r="H4" s="62" t="s">
        <v>462</v>
      </c>
    </row>
    <row r="5" spans="1:11" ht="15" customHeight="1" x14ac:dyDescent="0.25">
      <c r="A5" s="213" t="s">
        <v>470</v>
      </c>
      <c r="B5" s="214" t="s">
        <v>472</v>
      </c>
      <c r="C5" s="214" t="s">
        <v>56</v>
      </c>
      <c r="D5" s="214" t="s">
        <v>57</v>
      </c>
      <c r="E5" s="214" t="s">
        <v>379</v>
      </c>
      <c r="F5" s="202" t="s">
        <v>964</v>
      </c>
      <c r="G5" s="193" t="s">
        <v>940</v>
      </c>
      <c r="H5" s="202" t="s">
        <v>964</v>
      </c>
    </row>
    <row r="6" spans="1:11" x14ac:dyDescent="0.25">
      <c r="A6" s="213"/>
      <c r="B6" s="214"/>
      <c r="C6" s="214"/>
      <c r="D6" s="214"/>
      <c r="E6" s="214"/>
      <c r="F6" s="202"/>
      <c r="G6" s="195"/>
      <c r="H6" s="202"/>
    </row>
    <row r="7" spans="1:11" x14ac:dyDescent="0.25">
      <c r="A7" s="38" t="s">
        <v>435</v>
      </c>
      <c r="B7" s="39"/>
      <c r="C7" s="39"/>
      <c r="D7" s="39"/>
      <c r="E7" s="40"/>
      <c r="F7" s="41">
        <f>F9+F81+F96+F242+F249+F278+F307+F339+F356+F380+F430+F437+F459+F474+F492+F506+F513+F520+F527+F534+F548+F560+F567+F594+F607+F638+F541+F8</f>
        <v>1234237.9000000001</v>
      </c>
      <c r="G7" s="41">
        <f>G9+G81+G96+G242+G249+G278+G307+G339+G356+G380+G430+G437+G459+G474+G492+G506+G513+G520+G527+G534+G548+G560+G567+G594+G607+G638+G541+G8</f>
        <v>80213.599999999991</v>
      </c>
      <c r="H7" s="41">
        <f t="shared" ref="H7" si="0">H9+H81+H96+H242+H249+H278+H307+H339+H356+H380+H430+H437+H459+H474+H492+H506+H513+H520+H527+H534+H548+H560+H567+H594+H607+H638+H541+H8</f>
        <v>1314451.5000000002</v>
      </c>
    </row>
    <row r="8" spans="1:11" ht="16.5" hidden="1" customHeight="1" x14ac:dyDescent="0.25">
      <c r="A8" s="38" t="s">
        <v>973</v>
      </c>
      <c r="B8" s="39"/>
      <c r="C8" s="39"/>
      <c r="D8" s="39"/>
      <c r="E8" s="40"/>
      <c r="F8" s="41">
        <v>15963.1</v>
      </c>
      <c r="G8" s="41"/>
      <c r="H8" s="22">
        <f>F8+G8</f>
        <v>15963.1</v>
      </c>
    </row>
    <row r="9" spans="1:11" ht="28.5" hidden="1" customHeight="1" x14ac:dyDescent="0.25">
      <c r="A9" s="42" t="s">
        <v>686</v>
      </c>
      <c r="B9" s="32" t="s">
        <v>258</v>
      </c>
      <c r="C9" s="16"/>
      <c r="D9" s="16"/>
      <c r="E9" s="17"/>
      <c r="F9" s="22">
        <f>F10+F17+F55</f>
        <v>55079.8</v>
      </c>
      <c r="G9" s="22">
        <f t="shared" ref="G9:H9" si="1">G10+G17+G55</f>
        <v>0</v>
      </c>
      <c r="H9" s="22">
        <f t="shared" si="1"/>
        <v>55079.8</v>
      </c>
    </row>
    <row r="10" spans="1:11" ht="53.25" hidden="1" customHeight="1" x14ac:dyDescent="0.25">
      <c r="A10" s="42" t="s">
        <v>400</v>
      </c>
      <c r="B10" s="32" t="s">
        <v>260</v>
      </c>
      <c r="C10" s="16"/>
      <c r="D10" s="16"/>
      <c r="E10" s="17"/>
      <c r="F10" s="22">
        <f t="shared" ref="F10:H15" si="2">F11</f>
        <v>25395.8</v>
      </c>
      <c r="G10" s="22">
        <f t="shared" si="2"/>
        <v>0</v>
      </c>
      <c r="H10" s="22">
        <f t="shared" si="2"/>
        <v>25395.8</v>
      </c>
    </row>
    <row r="11" spans="1:11" ht="42" hidden="1" customHeight="1" x14ac:dyDescent="0.25">
      <c r="A11" s="42" t="s">
        <v>277</v>
      </c>
      <c r="B11" s="43" t="s">
        <v>261</v>
      </c>
      <c r="C11" s="16"/>
      <c r="D11" s="16"/>
      <c r="E11" s="17"/>
      <c r="F11" s="44">
        <f t="shared" si="2"/>
        <v>25395.8</v>
      </c>
      <c r="G11" s="44">
        <f t="shared" si="2"/>
        <v>0</v>
      </c>
      <c r="H11" s="44">
        <f t="shared" si="2"/>
        <v>25395.8</v>
      </c>
    </row>
    <row r="12" spans="1:11" ht="52.8" hidden="1" x14ac:dyDescent="0.25">
      <c r="A12" s="152" t="s">
        <v>401</v>
      </c>
      <c r="B12" s="17" t="s">
        <v>263</v>
      </c>
      <c r="C12" s="16"/>
      <c r="D12" s="16"/>
      <c r="E12" s="17"/>
      <c r="F12" s="18">
        <f t="shared" si="2"/>
        <v>25395.8</v>
      </c>
      <c r="G12" s="18">
        <f t="shared" si="2"/>
        <v>0</v>
      </c>
      <c r="H12" s="18">
        <f t="shared" si="2"/>
        <v>25395.8</v>
      </c>
    </row>
    <row r="13" spans="1:11" hidden="1" x14ac:dyDescent="0.25">
      <c r="A13" s="152" t="s">
        <v>220</v>
      </c>
      <c r="B13" s="17" t="s">
        <v>263</v>
      </c>
      <c r="C13" s="17" t="s">
        <v>108</v>
      </c>
      <c r="D13" s="16"/>
      <c r="E13" s="17"/>
      <c r="F13" s="18">
        <f t="shared" si="2"/>
        <v>25395.8</v>
      </c>
      <c r="G13" s="18">
        <f t="shared" si="2"/>
        <v>0</v>
      </c>
      <c r="H13" s="18">
        <f t="shared" si="2"/>
        <v>25395.8</v>
      </c>
    </row>
    <row r="14" spans="1:11" hidden="1" x14ac:dyDescent="0.25">
      <c r="A14" s="152" t="s">
        <v>244</v>
      </c>
      <c r="B14" s="17" t="s">
        <v>263</v>
      </c>
      <c r="C14" s="17" t="s">
        <v>108</v>
      </c>
      <c r="D14" s="17" t="s">
        <v>78</v>
      </c>
      <c r="E14" s="17"/>
      <c r="F14" s="18">
        <f t="shared" si="2"/>
        <v>25395.8</v>
      </c>
      <c r="G14" s="18">
        <f t="shared" si="2"/>
        <v>0</v>
      </c>
      <c r="H14" s="18">
        <f t="shared" si="2"/>
        <v>25395.8</v>
      </c>
    </row>
    <row r="15" spans="1:11" ht="39.6" hidden="1" x14ac:dyDescent="0.25">
      <c r="A15" s="152" t="s">
        <v>166</v>
      </c>
      <c r="B15" s="17" t="s">
        <v>263</v>
      </c>
      <c r="C15" s="17" t="s">
        <v>108</v>
      </c>
      <c r="D15" s="17" t="s">
        <v>78</v>
      </c>
      <c r="E15" s="17">
        <v>600</v>
      </c>
      <c r="F15" s="18">
        <f t="shared" si="2"/>
        <v>25395.8</v>
      </c>
      <c r="G15" s="18">
        <f t="shared" si="2"/>
        <v>0</v>
      </c>
      <c r="H15" s="18">
        <f t="shared" si="2"/>
        <v>25395.8</v>
      </c>
    </row>
    <row r="16" spans="1:11" hidden="1" x14ac:dyDescent="0.25">
      <c r="A16" s="152" t="s">
        <v>174</v>
      </c>
      <c r="B16" s="17" t="s">
        <v>263</v>
      </c>
      <c r="C16" s="17" t="s">
        <v>108</v>
      </c>
      <c r="D16" s="17" t="s">
        <v>78</v>
      </c>
      <c r="E16" s="17">
        <v>610</v>
      </c>
      <c r="F16" s="18">
        <v>25395.8</v>
      </c>
      <c r="G16" s="5"/>
      <c r="H16" s="18">
        <f t="shared" ref="H16:H71" si="3">F16+G16</f>
        <v>25395.8</v>
      </c>
    </row>
    <row r="17" spans="1:8" ht="41.25" hidden="1" customHeight="1" x14ac:dyDescent="0.25">
      <c r="A17" s="42" t="s">
        <v>275</v>
      </c>
      <c r="B17" s="32" t="s">
        <v>276</v>
      </c>
      <c r="C17" s="16"/>
      <c r="D17" s="16"/>
      <c r="E17" s="17"/>
      <c r="F17" s="22">
        <f>F18+F39</f>
        <v>24849.5</v>
      </c>
      <c r="G17" s="22">
        <f t="shared" ref="G17:H17" si="4">G18+G39</f>
        <v>0</v>
      </c>
      <c r="H17" s="22">
        <f t="shared" si="4"/>
        <v>24849.5</v>
      </c>
    </row>
    <row r="18" spans="1:8" ht="42" hidden="1" customHeight="1" x14ac:dyDescent="0.25">
      <c r="A18" s="42" t="s">
        <v>277</v>
      </c>
      <c r="B18" s="43" t="s">
        <v>278</v>
      </c>
      <c r="C18" s="16"/>
      <c r="D18" s="16"/>
      <c r="E18" s="17"/>
      <c r="F18" s="44">
        <f>F19+F24+F34+F33</f>
        <v>8726.1</v>
      </c>
      <c r="G18" s="44">
        <f t="shared" ref="G18:H18" si="5">G19+G24+G34+G33</f>
        <v>0</v>
      </c>
      <c r="H18" s="44">
        <f t="shared" si="5"/>
        <v>8726.1</v>
      </c>
    </row>
    <row r="19" spans="1:8" ht="39.6" hidden="1" x14ac:dyDescent="0.25">
      <c r="A19" s="152" t="s">
        <v>279</v>
      </c>
      <c r="B19" s="17" t="s">
        <v>280</v>
      </c>
      <c r="C19" s="16"/>
      <c r="D19" s="16"/>
      <c r="E19" s="17"/>
      <c r="F19" s="18">
        <f t="shared" ref="F19:H22" si="6">F20</f>
        <v>5840.7</v>
      </c>
      <c r="G19" s="18">
        <f t="shared" si="6"/>
        <v>0</v>
      </c>
      <c r="H19" s="18">
        <f t="shared" si="6"/>
        <v>5840.7</v>
      </c>
    </row>
    <row r="20" spans="1:8" ht="15.75" hidden="1" customHeight="1" x14ac:dyDescent="0.25">
      <c r="A20" s="152" t="s">
        <v>273</v>
      </c>
      <c r="B20" s="17" t="s">
        <v>280</v>
      </c>
      <c r="C20" s="17" t="s">
        <v>183</v>
      </c>
      <c r="D20" s="16"/>
      <c r="E20" s="17"/>
      <c r="F20" s="18">
        <f t="shared" si="6"/>
        <v>5840.7</v>
      </c>
      <c r="G20" s="18">
        <f t="shared" si="6"/>
        <v>0</v>
      </c>
      <c r="H20" s="18">
        <f t="shared" si="6"/>
        <v>5840.7</v>
      </c>
    </row>
    <row r="21" spans="1:8" ht="16.5" hidden="1" customHeight="1" x14ac:dyDescent="0.25">
      <c r="A21" s="152" t="s">
        <v>274</v>
      </c>
      <c r="B21" s="17" t="s">
        <v>280</v>
      </c>
      <c r="C21" s="17" t="s">
        <v>183</v>
      </c>
      <c r="D21" s="17" t="s">
        <v>61</v>
      </c>
      <c r="E21" s="17"/>
      <c r="F21" s="18">
        <f t="shared" si="6"/>
        <v>5840.7</v>
      </c>
      <c r="G21" s="18">
        <f t="shared" si="6"/>
        <v>0</v>
      </c>
      <c r="H21" s="18">
        <f t="shared" si="6"/>
        <v>5840.7</v>
      </c>
    </row>
    <row r="22" spans="1:8" ht="39.6" hidden="1" x14ac:dyDescent="0.25">
      <c r="A22" s="152" t="s">
        <v>166</v>
      </c>
      <c r="B22" s="17" t="s">
        <v>280</v>
      </c>
      <c r="C22" s="17" t="s">
        <v>183</v>
      </c>
      <c r="D22" s="17" t="s">
        <v>61</v>
      </c>
      <c r="E22" s="17">
        <v>600</v>
      </c>
      <c r="F22" s="18">
        <f t="shared" si="6"/>
        <v>5840.7</v>
      </c>
      <c r="G22" s="18">
        <f t="shared" si="6"/>
        <v>0</v>
      </c>
      <c r="H22" s="18">
        <f t="shared" si="6"/>
        <v>5840.7</v>
      </c>
    </row>
    <row r="23" spans="1:8" ht="18.75" hidden="1" customHeight="1" x14ac:dyDescent="0.25">
      <c r="A23" s="152" t="s">
        <v>174</v>
      </c>
      <c r="B23" s="17" t="s">
        <v>280</v>
      </c>
      <c r="C23" s="17" t="s">
        <v>183</v>
      </c>
      <c r="D23" s="17" t="s">
        <v>61</v>
      </c>
      <c r="E23" s="17">
        <v>610</v>
      </c>
      <c r="F23" s="18">
        <v>5840.7</v>
      </c>
      <c r="G23" s="5"/>
      <c r="H23" s="18">
        <f t="shared" si="3"/>
        <v>5840.7</v>
      </c>
    </row>
    <row r="24" spans="1:8" ht="39.6" hidden="1" x14ac:dyDescent="0.25">
      <c r="A24" s="152" t="s">
        <v>281</v>
      </c>
      <c r="B24" s="17" t="s">
        <v>282</v>
      </c>
      <c r="C24" s="16"/>
      <c r="D24" s="16"/>
      <c r="E24" s="17"/>
      <c r="F24" s="18">
        <f t="shared" ref="F24:H27" si="7">F25</f>
        <v>2727.2</v>
      </c>
      <c r="G24" s="18">
        <f t="shared" si="7"/>
        <v>0</v>
      </c>
      <c r="H24" s="18">
        <f t="shared" si="7"/>
        <v>2727.2</v>
      </c>
    </row>
    <row r="25" spans="1:8" hidden="1" x14ac:dyDescent="0.25">
      <c r="A25" s="152" t="s">
        <v>273</v>
      </c>
      <c r="B25" s="17" t="s">
        <v>282</v>
      </c>
      <c r="C25" s="17" t="s">
        <v>183</v>
      </c>
      <c r="D25" s="16"/>
      <c r="E25" s="17"/>
      <c r="F25" s="18">
        <f t="shared" si="7"/>
        <v>2727.2</v>
      </c>
      <c r="G25" s="18">
        <f t="shared" si="7"/>
        <v>0</v>
      </c>
      <c r="H25" s="18">
        <f t="shared" si="7"/>
        <v>2727.2</v>
      </c>
    </row>
    <row r="26" spans="1:8" hidden="1" x14ac:dyDescent="0.25">
      <c r="A26" s="152" t="s">
        <v>274</v>
      </c>
      <c r="B26" s="17" t="s">
        <v>282</v>
      </c>
      <c r="C26" s="17" t="s">
        <v>183</v>
      </c>
      <c r="D26" s="17" t="s">
        <v>61</v>
      </c>
      <c r="E26" s="17"/>
      <c r="F26" s="18">
        <f t="shared" si="7"/>
        <v>2727.2</v>
      </c>
      <c r="G26" s="18">
        <f t="shared" si="7"/>
        <v>0</v>
      </c>
      <c r="H26" s="18">
        <f t="shared" si="7"/>
        <v>2727.2</v>
      </c>
    </row>
    <row r="27" spans="1:8" ht="39.6" hidden="1" x14ac:dyDescent="0.25">
      <c r="A27" s="152" t="s">
        <v>166</v>
      </c>
      <c r="B27" s="17" t="s">
        <v>282</v>
      </c>
      <c r="C27" s="17" t="s">
        <v>183</v>
      </c>
      <c r="D27" s="17" t="s">
        <v>61</v>
      </c>
      <c r="E27" s="17">
        <v>600</v>
      </c>
      <c r="F27" s="18">
        <f t="shared" si="7"/>
        <v>2727.2</v>
      </c>
      <c r="G27" s="18">
        <f t="shared" si="7"/>
        <v>0</v>
      </c>
      <c r="H27" s="18">
        <f t="shared" si="7"/>
        <v>2727.2</v>
      </c>
    </row>
    <row r="28" spans="1:8" hidden="1" x14ac:dyDescent="0.25">
      <c r="A28" s="152" t="s">
        <v>174</v>
      </c>
      <c r="B28" s="17" t="s">
        <v>282</v>
      </c>
      <c r="C28" s="17" t="s">
        <v>183</v>
      </c>
      <c r="D28" s="17" t="s">
        <v>61</v>
      </c>
      <c r="E28" s="17">
        <v>610</v>
      </c>
      <c r="F28" s="18">
        <v>2727.2</v>
      </c>
      <c r="G28" s="5"/>
      <c r="H28" s="18">
        <f t="shared" si="3"/>
        <v>2727.2</v>
      </c>
    </row>
    <row r="29" spans="1:8" ht="52.8" hidden="1" x14ac:dyDescent="0.25">
      <c r="A29" s="10" t="s">
        <v>838</v>
      </c>
      <c r="B29" s="17" t="s">
        <v>867</v>
      </c>
      <c r="C29" s="17"/>
      <c r="D29" s="17"/>
      <c r="E29" s="17"/>
      <c r="F29" s="18">
        <f>F30</f>
        <v>156.19999999999999</v>
      </c>
      <c r="G29" s="18">
        <f t="shared" ref="G29:H30" si="8">G30</f>
        <v>0</v>
      </c>
      <c r="H29" s="18">
        <f t="shared" si="8"/>
        <v>156.19999999999999</v>
      </c>
    </row>
    <row r="30" spans="1:8" hidden="1" x14ac:dyDescent="0.25">
      <c r="A30" s="152" t="s">
        <v>273</v>
      </c>
      <c r="B30" s="17" t="s">
        <v>867</v>
      </c>
      <c r="C30" s="17" t="s">
        <v>183</v>
      </c>
      <c r="D30" s="16"/>
      <c r="E30" s="17"/>
      <c r="F30" s="18">
        <f>F31</f>
        <v>156.19999999999999</v>
      </c>
      <c r="G30" s="18">
        <f t="shared" si="8"/>
        <v>0</v>
      </c>
      <c r="H30" s="18">
        <f t="shared" si="8"/>
        <v>156.19999999999999</v>
      </c>
    </row>
    <row r="31" spans="1:8" hidden="1" x14ac:dyDescent="0.25">
      <c r="A31" s="152" t="s">
        <v>274</v>
      </c>
      <c r="B31" s="17" t="s">
        <v>867</v>
      </c>
      <c r="C31" s="17" t="s">
        <v>183</v>
      </c>
      <c r="D31" s="17" t="s">
        <v>61</v>
      </c>
      <c r="E31" s="17"/>
      <c r="F31" s="18">
        <f>F33</f>
        <v>156.19999999999999</v>
      </c>
      <c r="G31" s="18">
        <f t="shared" ref="G31:H31" si="9">G33</f>
        <v>0</v>
      </c>
      <c r="H31" s="18">
        <f t="shared" si="9"/>
        <v>156.19999999999999</v>
      </c>
    </row>
    <row r="32" spans="1:8" ht="39.6" hidden="1" x14ac:dyDescent="0.25">
      <c r="A32" s="152" t="s">
        <v>166</v>
      </c>
      <c r="B32" s="17" t="s">
        <v>867</v>
      </c>
      <c r="C32" s="17" t="s">
        <v>183</v>
      </c>
      <c r="D32" s="17" t="s">
        <v>61</v>
      </c>
      <c r="E32" s="17">
        <v>600</v>
      </c>
      <c r="F32" s="18">
        <f>F33</f>
        <v>156.19999999999999</v>
      </c>
      <c r="G32" s="18">
        <f t="shared" ref="G32:H32" si="10">G33</f>
        <v>0</v>
      </c>
      <c r="H32" s="18">
        <f t="shared" si="10"/>
        <v>156.19999999999999</v>
      </c>
    </row>
    <row r="33" spans="1:8" hidden="1" x14ac:dyDescent="0.25">
      <c r="A33" s="152" t="s">
        <v>174</v>
      </c>
      <c r="B33" s="17" t="s">
        <v>867</v>
      </c>
      <c r="C33" s="17" t="s">
        <v>183</v>
      </c>
      <c r="D33" s="17" t="s">
        <v>61</v>
      </c>
      <c r="E33" s="17">
        <v>610</v>
      </c>
      <c r="F33" s="18">
        <v>156.19999999999999</v>
      </c>
      <c r="G33" s="5"/>
      <c r="H33" s="18">
        <f t="shared" si="3"/>
        <v>156.19999999999999</v>
      </c>
    </row>
    <row r="34" spans="1:8" ht="39.6" hidden="1" x14ac:dyDescent="0.25">
      <c r="A34" s="10" t="s">
        <v>770</v>
      </c>
      <c r="B34" s="17" t="s">
        <v>772</v>
      </c>
      <c r="C34" s="17"/>
      <c r="D34" s="17"/>
      <c r="E34" s="17"/>
      <c r="F34" s="18">
        <f t="shared" ref="F34:H37" si="11">F35</f>
        <v>2</v>
      </c>
      <c r="G34" s="18">
        <f t="shared" si="11"/>
        <v>0</v>
      </c>
      <c r="H34" s="18">
        <f t="shared" si="11"/>
        <v>2</v>
      </c>
    </row>
    <row r="35" spans="1:8" hidden="1" x14ac:dyDescent="0.25">
      <c r="A35" s="152" t="s">
        <v>273</v>
      </c>
      <c r="B35" s="17" t="s">
        <v>772</v>
      </c>
      <c r="C35" s="17" t="s">
        <v>183</v>
      </c>
      <c r="D35" s="16"/>
      <c r="E35" s="17"/>
      <c r="F35" s="18">
        <f t="shared" si="11"/>
        <v>2</v>
      </c>
      <c r="G35" s="18">
        <f t="shared" si="11"/>
        <v>0</v>
      </c>
      <c r="H35" s="18">
        <f t="shared" si="11"/>
        <v>2</v>
      </c>
    </row>
    <row r="36" spans="1:8" hidden="1" x14ac:dyDescent="0.25">
      <c r="A36" s="152" t="s">
        <v>274</v>
      </c>
      <c r="B36" s="17" t="s">
        <v>772</v>
      </c>
      <c r="C36" s="17" t="s">
        <v>183</v>
      </c>
      <c r="D36" s="17" t="s">
        <v>61</v>
      </c>
      <c r="E36" s="17"/>
      <c r="F36" s="18">
        <f t="shared" si="11"/>
        <v>2</v>
      </c>
      <c r="G36" s="18">
        <f t="shared" si="11"/>
        <v>0</v>
      </c>
      <c r="H36" s="18">
        <f t="shared" si="11"/>
        <v>2</v>
      </c>
    </row>
    <row r="37" spans="1:8" ht="39.6" hidden="1" x14ac:dyDescent="0.25">
      <c r="A37" s="152" t="s">
        <v>166</v>
      </c>
      <c r="B37" s="17" t="s">
        <v>772</v>
      </c>
      <c r="C37" s="17" t="s">
        <v>183</v>
      </c>
      <c r="D37" s="17" t="s">
        <v>61</v>
      </c>
      <c r="E37" s="17">
        <v>600</v>
      </c>
      <c r="F37" s="18">
        <f t="shared" si="11"/>
        <v>2</v>
      </c>
      <c r="G37" s="18">
        <f t="shared" si="11"/>
        <v>0</v>
      </c>
      <c r="H37" s="18">
        <f t="shared" si="11"/>
        <v>2</v>
      </c>
    </row>
    <row r="38" spans="1:8" hidden="1" x14ac:dyDescent="0.25">
      <c r="A38" s="152" t="s">
        <v>174</v>
      </c>
      <c r="B38" s="17" t="s">
        <v>772</v>
      </c>
      <c r="C38" s="17" t="s">
        <v>183</v>
      </c>
      <c r="D38" s="17" t="s">
        <v>61</v>
      </c>
      <c r="E38" s="17">
        <v>610</v>
      </c>
      <c r="F38" s="18">
        <v>2</v>
      </c>
      <c r="G38" s="5"/>
      <c r="H38" s="18">
        <f t="shared" si="3"/>
        <v>2</v>
      </c>
    </row>
    <row r="39" spans="1:8" ht="28.5" hidden="1" customHeight="1" x14ac:dyDescent="0.25">
      <c r="A39" s="42" t="s">
        <v>402</v>
      </c>
      <c r="B39" s="43" t="s">
        <v>284</v>
      </c>
      <c r="C39" s="16"/>
      <c r="D39" s="16"/>
      <c r="E39" s="17"/>
      <c r="F39" s="44">
        <f>F40+F45</f>
        <v>16123.4</v>
      </c>
      <c r="G39" s="44">
        <f t="shared" ref="G39:H39" si="12">G40+G45</f>
        <v>0</v>
      </c>
      <c r="H39" s="44">
        <f t="shared" si="12"/>
        <v>16123.4</v>
      </c>
    </row>
    <row r="40" spans="1:8" ht="39.6" hidden="1" x14ac:dyDescent="0.25">
      <c r="A40" s="152" t="s">
        <v>285</v>
      </c>
      <c r="B40" s="17" t="s">
        <v>286</v>
      </c>
      <c r="C40" s="16"/>
      <c r="D40" s="16"/>
      <c r="E40" s="17"/>
      <c r="F40" s="18">
        <f t="shared" ref="F40:H43" si="13">F41</f>
        <v>16122.4</v>
      </c>
      <c r="G40" s="18">
        <f t="shared" si="13"/>
        <v>0</v>
      </c>
      <c r="H40" s="18">
        <f t="shared" si="13"/>
        <v>16122.4</v>
      </c>
    </row>
    <row r="41" spans="1:8" hidden="1" x14ac:dyDescent="0.25">
      <c r="A41" s="152" t="s">
        <v>273</v>
      </c>
      <c r="B41" s="17" t="s">
        <v>286</v>
      </c>
      <c r="C41" s="17" t="s">
        <v>183</v>
      </c>
      <c r="D41" s="16"/>
      <c r="E41" s="17"/>
      <c r="F41" s="18">
        <f t="shared" si="13"/>
        <v>16122.4</v>
      </c>
      <c r="G41" s="18">
        <f t="shared" si="13"/>
        <v>0</v>
      </c>
      <c r="H41" s="18">
        <f t="shared" si="13"/>
        <v>16122.4</v>
      </c>
    </row>
    <row r="42" spans="1:8" hidden="1" x14ac:dyDescent="0.25">
      <c r="A42" s="152" t="s">
        <v>274</v>
      </c>
      <c r="B42" s="17" t="s">
        <v>286</v>
      </c>
      <c r="C42" s="17" t="s">
        <v>183</v>
      </c>
      <c r="D42" s="17" t="s">
        <v>61</v>
      </c>
      <c r="E42" s="17"/>
      <c r="F42" s="18">
        <f t="shared" si="13"/>
        <v>16122.4</v>
      </c>
      <c r="G42" s="18">
        <f t="shared" si="13"/>
        <v>0</v>
      </c>
      <c r="H42" s="18">
        <f t="shared" si="13"/>
        <v>16122.4</v>
      </c>
    </row>
    <row r="43" spans="1:8" ht="39.6" hidden="1" x14ac:dyDescent="0.25">
      <c r="A43" s="152" t="s">
        <v>166</v>
      </c>
      <c r="B43" s="17" t="s">
        <v>286</v>
      </c>
      <c r="C43" s="17" t="s">
        <v>183</v>
      </c>
      <c r="D43" s="17" t="s">
        <v>61</v>
      </c>
      <c r="E43" s="17">
        <v>600</v>
      </c>
      <c r="F43" s="18">
        <f t="shared" si="13"/>
        <v>16122.4</v>
      </c>
      <c r="G43" s="18">
        <f t="shared" si="13"/>
        <v>0</v>
      </c>
      <c r="H43" s="18">
        <f>H44</f>
        <v>16122.4</v>
      </c>
    </row>
    <row r="44" spans="1:8" hidden="1" x14ac:dyDescent="0.25">
      <c r="A44" s="152" t="s">
        <v>174</v>
      </c>
      <c r="B44" s="17" t="s">
        <v>286</v>
      </c>
      <c r="C44" s="17" t="s">
        <v>183</v>
      </c>
      <c r="D44" s="17" t="s">
        <v>61</v>
      </c>
      <c r="E44" s="17">
        <v>610</v>
      </c>
      <c r="F44" s="18">
        <v>16122.4</v>
      </c>
      <c r="G44" s="5"/>
      <c r="H44" s="18">
        <f t="shared" si="3"/>
        <v>16122.4</v>
      </c>
    </row>
    <row r="45" spans="1:8" ht="26.4" hidden="1" x14ac:dyDescent="0.25">
      <c r="A45" s="10" t="s">
        <v>659</v>
      </c>
      <c r="B45" s="17" t="s">
        <v>660</v>
      </c>
      <c r="C45" s="17"/>
      <c r="D45" s="17"/>
      <c r="E45" s="17"/>
      <c r="F45" s="18">
        <f t="shared" ref="F45:H48" si="14">F46</f>
        <v>1</v>
      </c>
      <c r="G45" s="18">
        <f t="shared" si="14"/>
        <v>0</v>
      </c>
      <c r="H45" s="18">
        <f t="shared" si="14"/>
        <v>1</v>
      </c>
    </row>
    <row r="46" spans="1:8" hidden="1" x14ac:dyDescent="0.25">
      <c r="A46" s="152" t="s">
        <v>273</v>
      </c>
      <c r="B46" s="17" t="s">
        <v>660</v>
      </c>
      <c r="C46" s="17" t="s">
        <v>183</v>
      </c>
      <c r="D46" s="16"/>
      <c r="E46" s="17"/>
      <c r="F46" s="18">
        <f t="shared" si="14"/>
        <v>1</v>
      </c>
      <c r="G46" s="18">
        <f t="shared" si="14"/>
        <v>0</v>
      </c>
      <c r="H46" s="18">
        <f t="shared" si="14"/>
        <v>1</v>
      </c>
    </row>
    <row r="47" spans="1:8" hidden="1" x14ac:dyDescent="0.25">
      <c r="A47" s="152" t="s">
        <v>274</v>
      </c>
      <c r="B47" s="17" t="s">
        <v>660</v>
      </c>
      <c r="C47" s="17" t="s">
        <v>183</v>
      </c>
      <c r="D47" s="17" t="s">
        <v>61</v>
      </c>
      <c r="E47" s="17"/>
      <c r="F47" s="18">
        <f t="shared" si="14"/>
        <v>1</v>
      </c>
      <c r="G47" s="18">
        <f t="shared" si="14"/>
        <v>0</v>
      </c>
      <c r="H47" s="18">
        <f t="shared" si="14"/>
        <v>1</v>
      </c>
    </row>
    <row r="48" spans="1:8" ht="39.6" hidden="1" x14ac:dyDescent="0.25">
      <c r="A48" s="152" t="s">
        <v>166</v>
      </c>
      <c r="B48" s="17" t="s">
        <v>660</v>
      </c>
      <c r="C48" s="17" t="s">
        <v>183</v>
      </c>
      <c r="D48" s="17" t="s">
        <v>61</v>
      </c>
      <c r="E48" s="17">
        <v>600</v>
      </c>
      <c r="F48" s="18">
        <f t="shared" si="14"/>
        <v>1</v>
      </c>
      <c r="G48" s="18">
        <f t="shared" si="14"/>
        <v>0</v>
      </c>
      <c r="H48" s="18">
        <f t="shared" si="14"/>
        <v>1</v>
      </c>
    </row>
    <row r="49" spans="1:8" hidden="1" x14ac:dyDescent="0.25">
      <c r="A49" s="152" t="s">
        <v>174</v>
      </c>
      <c r="B49" s="17" t="s">
        <v>660</v>
      </c>
      <c r="C49" s="17" t="s">
        <v>183</v>
      </c>
      <c r="D49" s="17" t="s">
        <v>61</v>
      </c>
      <c r="E49" s="17">
        <v>610</v>
      </c>
      <c r="F49" s="18">
        <v>1</v>
      </c>
      <c r="G49" s="5"/>
      <c r="H49" s="18">
        <f t="shared" si="3"/>
        <v>1</v>
      </c>
    </row>
    <row r="50" spans="1:8" ht="52.8" hidden="1" x14ac:dyDescent="0.25">
      <c r="A50" s="45" t="s">
        <v>839</v>
      </c>
      <c r="B50" s="17" t="s">
        <v>840</v>
      </c>
      <c r="C50" s="17"/>
      <c r="D50" s="17"/>
      <c r="E50" s="17"/>
      <c r="F50" s="18"/>
      <c r="G50" s="5"/>
      <c r="H50" s="18">
        <f t="shared" si="3"/>
        <v>0</v>
      </c>
    </row>
    <row r="51" spans="1:8" hidden="1" x14ac:dyDescent="0.25">
      <c r="A51" s="152" t="s">
        <v>273</v>
      </c>
      <c r="B51" s="17" t="s">
        <v>840</v>
      </c>
      <c r="C51" s="17" t="s">
        <v>183</v>
      </c>
      <c r="D51" s="16"/>
      <c r="E51" s="17"/>
      <c r="F51" s="18"/>
      <c r="G51" s="5"/>
      <c r="H51" s="18">
        <f t="shared" si="3"/>
        <v>0</v>
      </c>
    </row>
    <row r="52" spans="1:8" hidden="1" x14ac:dyDescent="0.25">
      <c r="A52" s="152" t="s">
        <v>274</v>
      </c>
      <c r="B52" s="17" t="s">
        <v>840</v>
      </c>
      <c r="C52" s="17" t="s">
        <v>183</v>
      </c>
      <c r="D52" s="17" t="s">
        <v>61</v>
      </c>
      <c r="E52" s="17"/>
      <c r="F52" s="18"/>
      <c r="G52" s="5"/>
      <c r="H52" s="18">
        <f t="shared" si="3"/>
        <v>0</v>
      </c>
    </row>
    <row r="53" spans="1:8" ht="39.6" hidden="1" x14ac:dyDescent="0.25">
      <c r="A53" s="152" t="s">
        <v>166</v>
      </c>
      <c r="B53" s="17" t="s">
        <v>840</v>
      </c>
      <c r="C53" s="17" t="s">
        <v>183</v>
      </c>
      <c r="D53" s="17" t="s">
        <v>61</v>
      </c>
      <c r="E53" s="17">
        <v>600</v>
      </c>
      <c r="F53" s="18"/>
      <c r="G53" s="5"/>
      <c r="H53" s="18">
        <f t="shared" si="3"/>
        <v>0</v>
      </c>
    </row>
    <row r="54" spans="1:8" hidden="1" x14ac:dyDescent="0.25">
      <c r="A54" s="152" t="s">
        <v>174</v>
      </c>
      <c r="B54" s="17" t="s">
        <v>840</v>
      </c>
      <c r="C54" s="17" t="s">
        <v>183</v>
      </c>
      <c r="D54" s="17" t="s">
        <v>61</v>
      </c>
      <c r="E54" s="17">
        <v>610</v>
      </c>
      <c r="F54" s="18"/>
      <c r="G54" s="5"/>
      <c r="H54" s="18">
        <f t="shared" si="3"/>
        <v>0</v>
      </c>
    </row>
    <row r="55" spans="1:8" ht="42" hidden="1" customHeight="1" x14ac:dyDescent="0.25">
      <c r="A55" s="42" t="s">
        <v>697</v>
      </c>
      <c r="B55" s="32" t="s">
        <v>287</v>
      </c>
      <c r="C55" s="16"/>
      <c r="D55" s="16"/>
      <c r="E55" s="17"/>
      <c r="F55" s="22">
        <f>F56</f>
        <v>4834.5</v>
      </c>
      <c r="G55" s="22">
        <f t="shared" ref="G55:H55" si="15">G56</f>
        <v>0</v>
      </c>
      <c r="H55" s="22">
        <f t="shared" si="15"/>
        <v>4834.5</v>
      </c>
    </row>
    <row r="56" spans="1:8" ht="53.25" hidden="1" customHeight="1" x14ac:dyDescent="0.25">
      <c r="A56" s="42" t="s">
        <v>436</v>
      </c>
      <c r="B56" s="43" t="s">
        <v>289</v>
      </c>
      <c r="C56" s="16"/>
      <c r="D56" s="16"/>
      <c r="E56" s="17"/>
      <c r="F56" s="44">
        <f>F57+F62+F65+F74</f>
        <v>4834.5</v>
      </c>
      <c r="G56" s="44">
        <f t="shared" ref="G56:H56" si="16">G57+G62+G65+G74</f>
        <v>0</v>
      </c>
      <c r="H56" s="44">
        <f t="shared" si="16"/>
        <v>4834.5</v>
      </c>
    </row>
    <row r="57" spans="1:8" ht="26.4" hidden="1" x14ac:dyDescent="0.25">
      <c r="A57" s="152" t="s">
        <v>100</v>
      </c>
      <c r="B57" s="17" t="s">
        <v>296</v>
      </c>
      <c r="C57" s="16"/>
      <c r="D57" s="16"/>
      <c r="E57" s="17"/>
      <c r="F57" s="18">
        <f t="shared" ref="F57:H60" si="17">F58</f>
        <v>1702.2</v>
      </c>
      <c r="G57" s="18">
        <f t="shared" si="17"/>
        <v>0</v>
      </c>
      <c r="H57" s="18">
        <f t="shared" si="17"/>
        <v>1702.2</v>
      </c>
    </row>
    <row r="58" spans="1:8" hidden="1" x14ac:dyDescent="0.25">
      <c r="A58" s="152" t="s">
        <v>273</v>
      </c>
      <c r="B58" s="17" t="s">
        <v>296</v>
      </c>
      <c r="C58" s="17" t="s">
        <v>183</v>
      </c>
      <c r="D58" s="16"/>
      <c r="E58" s="17"/>
      <c r="F58" s="18">
        <f t="shared" si="17"/>
        <v>1702.2</v>
      </c>
      <c r="G58" s="18">
        <f t="shared" si="17"/>
        <v>0</v>
      </c>
      <c r="H58" s="18">
        <f t="shared" si="17"/>
        <v>1702.2</v>
      </c>
    </row>
    <row r="59" spans="1:8" ht="26.4" hidden="1" x14ac:dyDescent="0.25">
      <c r="A59" s="152" t="s">
        <v>293</v>
      </c>
      <c r="B59" s="17" t="s">
        <v>296</v>
      </c>
      <c r="C59" s="17" t="s">
        <v>183</v>
      </c>
      <c r="D59" s="17" t="s">
        <v>90</v>
      </c>
      <c r="E59" s="17"/>
      <c r="F59" s="18">
        <f t="shared" si="17"/>
        <v>1702.2</v>
      </c>
      <c r="G59" s="18">
        <f t="shared" si="17"/>
        <v>0</v>
      </c>
      <c r="H59" s="18">
        <f t="shared" si="17"/>
        <v>1702.2</v>
      </c>
    </row>
    <row r="60" spans="1:8" ht="79.2" hidden="1" x14ac:dyDescent="0.25">
      <c r="A60" s="152" t="s">
        <v>73</v>
      </c>
      <c r="B60" s="17" t="s">
        <v>296</v>
      </c>
      <c r="C60" s="17" t="s">
        <v>183</v>
      </c>
      <c r="D60" s="17" t="s">
        <v>90</v>
      </c>
      <c r="E60" s="17">
        <v>100</v>
      </c>
      <c r="F60" s="18">
        <f t="shared" si="17"/>
        <v>1702.2</v>
      </c>
      <c r="G60" s="18">
        <f t="shared" si="17"/>
        <v>0</v>
      </c>
      <c r="H60" s="18">
        <f t="shared" si="17"/>
        <v>1702.2</v>
      </c>
    </row>
    <row r="61" spans="1:8" ht="26.4" hidden="1" x14ac:dyDescent="0.25">
      <c r="A61" s="152" t="s">
        <v>74</v>
      </c>
      <c r="B61" s="17" t="s">
        <v>296</v>
      </c>
      <c r="C61" s="17" t="s">
        <v>183</v>
      </c>
      <c r="D61" s="17" t="s">
        <v>90</v>
      </c>
      <c r="E61" s="17">
        <v>120</v>
      </c>
      <c r="F61" s="18">
        <v>1702.2</v>
      </c>
      <c r="G61" s="5"/>
      <c r="H61" s="18">
        <f t="shared" si="3"/>
        <v>1702.2</v>
      </c>
    </row>
    <row r="62" spans="1:8" ht="26.4" hidden="1" x14ac:dyDescent="0.25">
      <c r="A62" s="152" t="s">
        <v>75</v>
      </c>
      <c r="B62" s="17" t="s">
        <v>297</v>
      </c>
      <c r="C62" s="16"/>
      <c r="D62" s="16"/>
      <c r="E62" s="17"/>
      <c r="F62" s="18">
        <f>F63</f>
        <v>0</v>
      </c>
      <c r="G62" s="5"/>
      <c r="H62" s="18">
        <f t="shared" si="3"/>
        <v>0</v>
      </c>
    </row>
    <row r="63" spans="1:8" ht="26.4" hidden="1" x14ac:dyDescent="0.25">
      <c r="A63" s="152" t="s">
        <v>85</v>
      </c>
      <c r="B63" s="17" t="s">
        <v>297</v>
      </c>
      <c r="C63" s="17" t="s">
        <v>183</v>
      </c>
      <c r="D63" s="17" t="s">
        <v>90</v>
      </c>
      <c r="E63" s="17">
        <v>200</v>
      </c>
      <c r="F63" s="18">
        <f>F64</f>
        <v>0</v>
      </c>
      <c r="G63" s="5"/>
      <c r="H63" s="18">
        <f t="shared" si="3"/>
        <v>0</v>
      </c>
    </row>
    <row r="64" spans="1:8" ht="39.6" hidden="1" x14ac:dyDescent="0.25">
      <c r="A64" s="152" t="s">
        <v>86</v>
      </c>
      <c r="B64" s="17" t="s">
        <v>297</v>
      </c>
      <c r="C64" s="17" t="s">
        <v>183</v>
      </c>
      <c r="D64" s="17" t="s">
        <v>90</v>
      </c>
      <c r="E64" s="17">
        <v>240</v>
      </c>
      <c r="F64" s="18"/>
      <c r="G64" s="5"/>
      <c r="H64" s="18">
        <f t="shared" si="3"/>
        <v>0</v>
      </c>
    </row>
    <row r="65" spans="1:8" ht="26.4" hidden="1" x14ac:dyDescent="0.25">
      <c r="A65" s="152" t="s">
        <v>437</v>
      </c>
      <c r="B65" s="17" t="s">
        <v>299</v>
      </c>
      <c r="C65" s="16"/>
      <c r="D65" s="16"/>
      <c r="E65" s="17"/>
      <c r="F65" s="18">
        <f>F66</f>
        <v>3132.2999999999997</v>
      </c>
      <c r="G65" s="18">
        <f t="shared" ref="G65:H66" si="18">G66</f>
        <v>0</v>
      </c>
      <c r="H65" s="18">
        <f t="shared" si="18"/>
        <v>3132.2999999999997</v>
      </c>
    </row>
    <row r="66" spans="1:8" hidden="1" x14ac:dyDescent="0.25">
      <c r="A66" s="152" t="s">
        <v>273</v>
      </c>
      <c r="B66" s="17" t="s">
        <v>299</v>
      </c>
      <c r="C66" s="17" t="s">
        <v>183</v>
      </c>
      <c r="D66" s="16"/>
      <c r="E66" s="17"/>
      <c r="F66" s="18">
        <f>F67</f>
        <v>3132.2999999999997</v>
      </c>
      <c r="G66" s="18">
        <f t="shared" si="18"/>
        <v>0</v>
      </c>
      <c r="H66" s="18">
        <f t="shared" si="18"/>
        <v>3132.2999999999997</v>
      </c>
    </row>
    <row r="67" spans="1:8" ht="26.4" hidden="1" x14ac:dyDescent="0.25">
      <c r="A67" s="152" t="s">
        <v>293</v>
      </c>
      <c r="B67" s="17" t="s">
        <v>299</v>
      </c>
      <c r="C67" s="17" t="s">
        <v>183</v>
      </c>
      <c r="D67" s="17" t="s">
        <v>90</v>
      </c>
      <c r="E67" s="17"/>
      <c r="F67" s="18">
        <f>F68+F70+F72</f>
        <v>3132.2999999999997</v>
      </c>
      <c r="G67" s="18">
        <f t="shared" ref="G67:H67" si="19">G68+G70+G72</f>
        <v>0</v>
      </c>
      <c r="H67" s="18">
        <f t="shared" si="19"/>
        <v>3132.2999999999997</v>
      </c>
    </row>
    <row r="68" spans="1:8" ht="79.2" hidden="1" x14ac:dyDescent="0.25">
      <c r="A68" s="152" t="s">
        <v>73</v>
      </c>
      <c r="B68" s="17" t="s">
        <v>299</v>
      </c>
      <c r="C68" s="17" t="s">
        <v>183</v>
      </c>
      <c r="D68" s="17" t="s">
        <v>90</v>
      </c>
      <c r="E68" s="17">
        <v>100</v>
      </c>
      <c r="F68" s="18">
        <f>F69</f>
        <v>2234.1</v>
      </c>
      <c r="G68" s="18">
        <f t="shared" ref="G68:H68" si="20">G69</f>
        <v>0</v>
      </c>
      <c r="H68" s="18">
        <f t="shared" si="20"/>
        <v>2234.1</v>
      </c>
    </row>
    <row r="69" spans="1:8" ht="26.4" hidden="1" x14ac:dyDescent="0.25">
      <c r="A69" s="152" t="s">
        <v>130</v>
      </c>
      <c r="B69" s="17" t="s">
        <v>299</v>
      </c>
      <c r="C69" s="17" t="s">
        <v>183</v>
      </c>
      <c r="D69" s="17" t="s">
        <v>90</v>
      </c>
      <c r="E69" s="17">
        <v>110</v>
      </c>
      <c r="F69" s="18">
        <v>2234.1</v>
      </c>
      <c r="G69" s="5"/>
      <c r="H69" s="18">
        <f t="shared" si="3"/>
        <v>2234.1</v>
      </c>
    </row>
    <row r="70" spans="1:8" ht="26.4" hidden="1" x14ac:dyDescent="0.25">
      <c r="A70" s="152" t="s">
        <v>85</v>
      </c>
      <c r="B70" s="17" t="s">
        <v>299</v>
      </c>
      <c r="C70" s="17" t="s">
        <v>183</v>
      </c>
      <c r="D70" s="17" t="s">
        <v>90</v>
      </c>
      <c r="E70" s="17">
        <v>200</v>
      </c>
      <c r="F70" s="18">
        <f>F71</f>
        <v>893.8</v>
      </c>
      <c r="G70" s="18">
        <f t="shared" ref="G70:H70" si="21">G71</f>
        <v>0</v>
      </c>
      <c r="H70" s="18">
        <f t="shared" si="21"/>
        <v>893.8</v>
      </c>
    </row>
    <row r="71" spans="1:8" ht="39.6" hidden="1" x14ac:dyDescent="0.25">
      <c r="A71" s="152" t="s">
        <v>86</v>
      </c>
      <c r="B71" s="17" t="s">
        <v>299</v>
      </c>
      <c r="C71" s="17" t="s">
        <v>183</v>
      </c>
      <c r="D71" s="17" t="s">
        <v>90</v>
      </c>
      <c r="E71" s="17">
        <v>240</v>
      </c>
      <c r="F71" s="18">
        <v>893.8</v>
      </c>
      <c r="G71" s="5"/>
      <c r="H71" s="18">
        <f t="shared" si="3"/>
        <v>893.8</v>
      </c>
    </row>
    <row r="72" spans="1:8" hidden="1" x14ac:dyDescent="0.25">
      <c r="A72" s="152" t="s">
        <v>87</v>
      </c>
      <c r="B72" s="17" t="s">
        <v>299</v>
      </c>
      <c r="C72" s="17" t="s">
        <v>183</v>
      </c>
      <c r="D72" s="17" t="s">
        <v>90</v>
      </c>
      <c r="E72" s="17">
        <v>800</v>
      </c>
      <c r="F72" s="18">
        <f>F73</f>
        <v>4.4000000000000004</v>
      </c>
      <c r="G72" s="18">
        <f t="shared" ref="G72:H72" si="22">G73</f>
        <v>0</v>
      </c>
      <c r="H72" s="18">
        <f t="shared" si="22"/>
        <v>4.4000000000000004</v>
      </c>
    </row>
    <row r="73" spans="1:8" hidden="1" x14ac:dyDescent="0.25">
      <c r="A73" s="152" t="s">
        <v>88</v>
      </c>
      <c r="B73" s="17" t="s">
        <v>299</v>
      </c>
      <c r="C73" s="17" t="s">
        <v>183</v>
      </c>
      <c r="D73" s="17" t="s">
        <v>90</v>
      </c>
      <c r="E73" s="17">
        <v>850</v>
      </c>
      <c r="F73" s="18">
        <v>4.4000000000000004</v>
      </c>
      <c r="G73" s="5"/>
      <c r="H73" s="18">
        <f t="shared" ref="H73:H135" si="23">F73+G73</f>
        <v>4.4000000000000004</v>
      </c>
    </row>
    <row r="74" spans="1:8" ht="26.4" hidden="1" x14ac:dyDescent="0.25">
      <c r="A74" s="152" t="s">
        <v>290</v>
      </c>
      <c r="B74" s="17" t="s">
        <v>291</v>
      </c>
      <c r="C74" s="16"/>
      <c r="D74" s="16"/>
      <c r="E74" s="17"/>
      <c r="F74" s="18">
        <f>F75</f>
        <v>0</v>
      </c>
      <c r="G74" s="5"/>
      <c r="H74" s="18">
        <f t="shared" si="23"/>
        <v>0</v>
      </c>
    </row>
    <row r="75" spans="1:8" hidden="1" x14ac:dyDescent="0.25">
      <c r="A75" s="152" t="s">
        <v>273</v>
      </c>
      <c r="B75" s="17" t="s">
        <v>291</v>
      </c>
      <c r="C75" s="17" t="s">
        <v>183</v>
      </c>
      <c r="D75" s="16"/>
      <c r="E75" s="17"/>
      <c r="F75" s="18">
        <f>F76</f>
        <v>0</v>
      </c>
      <c r="G75" s="5"/>
      <c r="H75" s="18">
        <f t="shared" si="23"/>
        <v>0</v>
      </c>
    </row>
    <row r="76" spans="1:8" hidden="1" x14ac:dyDescent="0.25">
      <c r="A76" s="152" t="s">
        <v>274</v>
      </c>
      <c r="B76" s="17" t="s">
        <v>291</v>
      </c>
      <c r="C76" s="17" t="s">
        <v>183</v>
      </c>
      <c r="D76" s="17" t="s">
        <v>61</v>
      </c>
      <c r="E76" s="17"/>
      <c r="F76" s="18">
        <f>F77+F79</f>
        <v>0</v>
      </c>
      <c r="G76" s="5"/>
      <c r="H76" s="18">
        <f t="shared" si="23"/>
        <v>0</v>
      </c>
    </row>
    <row r="77" spans="1:8" ht="26.4" hidden="1" x14ac:dyDescent="0.25">
      <c r="A77" s="152" t="s">
        <v>85</v>
      </c>
      <c r="B77" s="17" t="s">
        <v>291</v>
      </c>
      <c r="C77" s="17" t="s">
        <v>183</v>
      </c>
      <c r="D77" s="17" t="s">
        <v>61</v>
      </c>
      <c r="E77" s="17">
        <v>200</v>
      </c>
      <c r="F77" s="18">
        <f>F78</f>
        <v>0</v>
      </c>
      <c r="G77" s="5"/>
      <c r="H77" s="18">
        <f t="shared" si="23"/>
        <v>0</v>
      </c>
    </row>
    <row r="78" spans="1:8" ht="39.6" hidden="1" x14ac:dyDescent="0.25">
      <c r="A78" s="152" t="s">
        <v>86</v>
      </c>
      <c r="B78" s="17" t="s">
        <v>291</v>
      </c>
      <c r="C78" s="17" t="s">
        <v>183</v>
      </c>
      <c r="D78" s="17" t="s">
        <v>61</v>
      </c>
      <c r="E78" s="17">
        <v>240</v>
      </c>
      <c r="F78" s="18"/>
      <c r="G78" s="5"/>
      <c r="H78" s="18">
        <f t="shared" si="23"/>
        <v>0</v>
      </c>
    </row>
    <row r="79" spans="1:8" hidden="1" x14ac:dyDescent="0.25">
      <c r="A79" s="152" t="s">
        <v>87</v>
      </c>
      <c r="B79" s="17" t="s">
        <v>291</v>
      </c>
      <c r="C79" s="17" t="s">
        <v>183</v>
      </c>
      <c r="D79" s="17" t="s">
        <v>61</v>
      </c>
      <c r="E79" s="17">
        <v>800</v>
      </c>
      <c r="F79" s="18">
        <f>F80</f>
        <v>0</v>
      </c>
      <c r="G79" s="5"/>
      <c r="H79" s="18">
        <f t="shared" si="23"/>
        <v>0</v>
      </c>
    </row>
    <row r="80" spans="1:8" hidden="1" x14ac:dyDescent="0.25">
      <c r="A80" s="152" t="s">
        <v>88</v>
      </c>
      <c r="B80" s="17" t="s">
        <v>291</v>
      </c>
      <c r="C80" s="17" t="s">
        <v>183</v>
      </c>
      <c r="D80" s="17" t="s">
        <v>61</v>
      </c>
      <c r="E80" s="17">
        <v>850</v>
      </c>
      <c r="F80" s="18"/>
      <c r="G80" s="5"/>
      <c r="H80" s="18">
        <f t="shared" si="23"/>
        <v>0</v>
      </c>
    </row>
    <row r="81" spans="1:8" ht="52.5" hidden="1" customHeight="1" x14ac:dyDescent="0.25">
      <c r="A81" s="42" t="s">
        <v>698</v>
      </c>
      <c r="B81" s="32" t="s">
        <v>159</v>
      </c>
      <c r="C81" s="16"/>
      <c r="D81" s="16"/>
      <c r="E81" s="17"/>
      <c r="F81" s="22">
        <f>F82+F89</f>
        <v>904.9</v>
      </c>
      <c r="G81" s="22">
        <f t="shared" ref="G81:H81" si="24">G82+G89</f>
        <v>0</v>
      </c>
      <c r="H81" s="22">
        <f t="shared" si="24"/>
        <v>904.9</v>
      </c>
    </row>
    <row r="82" spans="1:8" ht="54" hidden="1" customHeight="1" x14ac:dyDescent="0.25">
      <c r="A82" s="42" t="s">
        <v>438</v>
      </c>
      <c r="B82" s="32" t="s">
        <v>161</v>
      </c>
      <c r="C82" s="16"/>
      <c r="D82" s="16"/>
      <c r="E82" s="17"/>
      <c r="F82" s="22">
        <f t="shared" ref="F82:H87" si="25">F83</f>
        <v>884.9</v>
      </c>
      <c r="G82" s="22">
        <f t="shared" si="25"/>
        <v>0</v>
      </c>
      <c r="H82" s="22">
        <f t="shared" si="25"/>
        <v>884.9</v>
      </c>
    </row>
    <row r="83" spans="1:8" ht="52.8" hidden="1" x14ac:dyDescent="0.25">
      <c r="A83" s="152" t="s">
        <v>162</v>
      </c>
      <c r="B83" s="17" t="s">
        <v>439</v>
      </c>
      <c r="C83" s="16"/>
      <c r="D83" s="16"/>
      <c r="E83" s="17"/>
      <c r="F83" s="18">
        <f t="shared" si="25"/>
        <v>884.9</v>
      </c>
      <c r="G83" s="18">
        <f t="shared" si="25"/>
        <v>0</v>
      </c>
      <c r="H83" s="18">
        <f t="shared" si="25"/>
        <v>884.9</v>
      </c>
    </row>
    <row r="84" spans="1:8" ht="52.8" hidden="1" x14ac:dyDescent="0.25">
      <c r="A84" s="152" t="s">
        <v>164</v>
      </c>
      <c r="B84" s="17" t="s">
        <v>165</v>
      </c>
      <c r="C84" s="16"/>
      <c r="D84" s="16"/>
      <c r="E84" s="17"/>
      <c r="F84" s="18">
        <f t="shared" si="25"/>
        <v>884.9</v>
      </c>
      <c r="G84" s="18">
        <f t="shared" si="25"/>
        <v>0</v>
      </c>
      <c r="H84" s="18">
        <f t="shared" si="25"/>
        <v>884.9</v>
      </c>
    </row>
    <row r="85" spans="1:8" ht="26.4" hidden="1" x14ac:dyDescent="0.25">
      <c r="A85" s="152" t="s">
        <v>138</v>
      </c>
      <c r="B85" s="17" t="s">
        <v>165</v>
      </c>
      <c r="C85" s="17" t="s">
        <v>78</v>
      </c>
      <c r="D85" s="16"/>
      <c r="E85" s="17"/>
      <c r="F85" s="18">
        <f t="shared" si="25"/>
        <v>884.9</v>
      </c>
      <c r="G85" s="18">
        <f t="shared" si="25"/>
        <v>0</v>
      </c>
      <c r="H85" s="18">
        <f t="shared" si="25"/>
        <v>884.9</v>
      </c>
    </row>
    <row r="86" spans="1:8" ht="39.6" hidden="1" x14ac:dyDescent="0.25">
      <c r="A86" s="152" t="s">
        <v>157</v>
      </c>
      <c r="B86" s="17" t="s">
        <v>165</v>
      </c>
      <c r="C86" s="17" t="s">
        <v>78</v>
      </c>
      <c r="D86" s="17">
        <v>14</v>
      </c>
      <c r="E86" s="17"/>
      <c r="F86" s="18">
        <f t="shared" si="25"/>
        <v>884.9</v>
      </c>
      <c r="G86" s="18">
        <f t="shared" si="25"/>
        <v>0</v>
      </c>
      <c r="H86" s="18">
        <f t="shared" si="25"/>
        <v>884.9</v>
      </c>
    </row>
    <row r="87" spans="1:8" ht="39.6" hidden="1" x14ac:dyDescent="0.25">
      <c r="A87" s="152" t="s">
        <v>166</v>
      </c>
      <c r="B87" s="17" t="s">
        <v>165</v>
      </c>
      <c r="C87" s="17" t="s">
        <v>78</v>
      </c>
      <c r="D87" s="17">
        <v>14</v>
      </c>
      <c r="E87" s="17">
        <v>600</v>
      </c>
      <c r="F87" s="18">
        <f t="shared" si="25"/>
        <v>884.9</v>
      </c>
      <c r="G87" s="18">
        <f t="shared" si="25"/>
        <v>0</v>
      </c>
      <c r="H87" s="18">
        <f t="shared" si="25"/>
        <v>884.9</v>
      </c>
    </row>
    <row r="88" spans="1:8" hidden="1" x14ac:dyDescent="0.25">
      <c r="A88" s="152" t="s">
        <v>174</v>
      </c>
      <c r="B88" s="17" t="s">
        <v>165</v>
      </c>
      <c r="C88" s="17" t="s">
        <v>78</v>
      </c>
      <c r="D88" s="17">
        <v>14</v>
      </c>
      <c r="E88" s="17">
        <v>610</v>
      </c>
      <c r="F88" s="18">
        <v>884.9</v>
      </c>
      <c r="G88" s="5"/>
      <c r="H88" s="18">
        <f t="shared" si="23"/>
        <v>884.9</v>
      </c>
    </row>
    <row r="89" spans="1:8" ht="53.25" hidden="1" customHeight="1" x14ac:dyDescent="0.25">
      <c r="A89" s="42" t="s">
        <v>759</v>
      </c>
      <c r="B89" s="32" t="s">
        <v>481</v>
      </c>
      <c r="C89" s="16"/>
      <c r="D89" s="16"/>
      <c r="E89" s="17"/>
      <c r="F89" s="18">
        <f t="shared" ref="F89:H94" si="26">F90</f>
        <v>20</v>
      </c>
      <c r="G89" s="18">
        <f t="shared" si="26"/>
        <v>0</v>
      </c>
      <c r="H89" s="18">
        <f t="shared" si="26"/>
        <v>20</v>
      </c>
    </row>
    <row r="90" spans="1:8" ht="26.4" hidden="1" x14ac:dyDescent="0.25">
      <c r="A90" s="152" t="s">
        <v>478</v>
      </c>
      <c r="B90" s="17" t="s">
        <v>496</v>
      </c>
      <c r="C90" s="16"/>
      <c r="D90" s="16"/>
      <c r="E90" s="17"/>
      <c r="F90" s="18">
        <f t="shared" si="26"/>
        <v>20</v>
      </c>
      <c r="G90" s="18">
        <f t="shared" si="26"/>
        <v>0</v>
      </c>
      <c r="H90" s="18">
        <f t="shared" si="26"/>
        <v>20</v>
      </c>
    </row>
    <row r="91" spans="1:8" ht="39.6" hidden="1" x14ac:dyDescent="0.25">
      <c r="A91" s="152" t="s">
        <v>497</v>
      </c>
      <c r="B91" s="17" t="s">
        <v>483</v>
      </c>
      <c r="C91" s="16"/>
      <c r="D91" s="16"/>
      <c r="E91" s="17"/>
      <c r="F91" s="18">
        <f t="shared" si="26"/>
        <v>20</v>
      </c>
      <c r="G91" s="18">
        <f t="shared" si="26"/>
        <v>0</v>
      </c>
      <c r="H91" s="18">
        <f t="shared" si="26"/>
        <v>20</v>
      </c>
    </row>
    <row r="92" spans="1:8" ht="26.4" hidden="1" x14ac:dyDescent="0.25">
      <c r="A92" s="152" t="s">
        <v>138</v>
      </c>
      <c r="B92" s="17" t="s">
        <v>483</v>
      </c>
      <c r="C92" s="17" t="s">
        <v>78</v>
      </c>
      <c r="D92" s="16"/>
      <c r="E92" s="17"/>
      <c r="F92" s="18">
        <f t="shared" si="26"/>
        <v>20</v>
      </c>
      <c r="G92" s="18">
        <f t="shared" si="26"/>
        <v>0</v>
      </c>
      <c r="H92" s="18">
        <f t="shared" si="26"/>
        <v>20</v>
      </c>
    </row>
    <row r="93" spans="1:8" ht="39.6" hidden="1" x14ac:dyDescent="0.25">
      <c r="A93" s="152" t="s">
        <v>157</v>
      </c>
      <c r="B93" s="17" t="s">
        <v>483</v>
      </c>
      <c r="C93" s="17" t="s">
        <v>78</v>
      </c>
      <c r="D93" s="17">
        <v>14</v>
      </c>
      <c r="E93" s="17"/>
      <c r="F93" s="18">
        <f t="shared" si="26"/>
        <v>20</v>
      </c>
      <c r="G93" s="18">
        <f t="shared" si="26"/>
        <v>0</v>
      </c>
      <c r="H93" s="18">
        <f t="shared" si="26"/>
        <v>20</v>
      </c>
    </row>
    <row r="94" spans="1:8" ht="26.4" hidden="1" x14ac:dyDescent="0.25">
      <c r="A94" s="152" t="s">
        <v>85</v>
      </c>
      <c r="B94" s="17" t="s">
        <v>483</v>
      </c>
      <c r="C94" s="17" t="s">
        <v>78</v>
      </c>
      <c r="D94" s="17">
        <v>14</v>
      </c>
      <c r="E94" s="17" t="s">
        <v>480</v>
      </c>
      <c r="F94" s="18">
        <f t="shared" si="26"/>
        <v>20</v>
      </c>
      <c r="G94" s="18">
        <f t="shared" si="26"/>
        <v>0</v>
      </c>
      <c r="H94" s="18">
        <f t="shared" si="26"/>
        <v>20</v>
      </c>
    </row>
    <row r="95" spans="1:8" ht="39.6" hidden="1" x14ac:dyDescent="0.25">
      <c r="A95" s="152" t="s">
        <v>86</v>
      </c>
      <c r="B95" s="17" t="s">
        <v>483</v>
      </c>
      <c r="C95" s="17" t="s">
        <v>78</v>
      </c>
      <c r="D95" s="17">
        <v>14</v>
      </c>
      <c r="E95" s="17" t="s">
        <v>476</v>
      </c>
      <c r="F95" s="18">
        <v>20</v>
      </c>
      <c r="G95" s="5"/>
      <c r="H95" s="18">
        <f t="shared" si="23"/>
        <v>20</v>
      </c>
    </row>
    <row r="96" spans="1:8" ht="42" hidden="1" customHeight="1" x14ac:dyDescent="0.25">
      <c r="A96" s="42" t="s">
        <v>688</v>
      </c>
      <c r="B96" s="32" t="s">
        <v>212</v>
      </c>
      <c r="C96" s="16"/>
      <c r="D96" s="16"/>
      <c r="E96" s="17"/>
      <c r="F96" s="22">
        <f>F97+F109+F136+F143+F161+F188+F195+F202+F219</f>
        <v>914028.70000000019</v>
      </c>
      <c r="G96" s="22">
        <f t="shared" ref="G96:H96" si="27">G97+G109+G136+G143+G161+G188+G195+G202+G219</f>
        <v>0</v>
      </c>
      <c r="H96" s="22">
        <f t="shared" si="27"/>
        <v>914028.70000000019</v>
      </c>
    </row>
    <row r="97" spans="1:8" ht="27.75" hidden="1" customHeight="1" x14ac:dyDescent="0.25">
      <c r="A97" s="42" t="s">
        <v>409</v>
      </c>
      <c r="B97" s="32" t="s">
        <v>223</v>
      </c>
      <c r="C97" s="16"/>
      <c r="D97" s="16"/>
      <c r="E97" s="17"/>
      <c r="F97" s="22">
        <f>F98</f>
        <v>251768.2</v>
      </c>
      <c r="G97" s="22">
        <f t="shared" ref="G97:H97" si="28">G98</f>
        <v>0</v>
      </c>
      <c r="H97" s="22">
        <f t="shared" si="28"/>
        <v>251768.2</v>
      </c>
    </row>
    <row r="98" spans="1:8" ht="66" hidden="1" x14ac:dyDescent="0.25">
      <c r="A98" s="152" t="s">
        <v>224</v>
      </c>
      <c r="B98" s="17" t="s">
        <v>225</v>
      </c>
      <c r="C98" s="16"/>
      <c r="D98" s="16"/>
      <c r="E98" s="17"/>
      <c r="F98" s="18">
        <f>F99+F104</f>
        <v>251768.2</v>
      </c>
      <c r="G98" s="18">
        <f t="shared" ref="G98:H98" si="29">G99+G104</f>
        <v>0</v>
      </c>
      <c r="H98" s="18">
        <f t="shared" si="29"/>
        <v>251768.2</v>
      </c>
    </row>
    <row r="99" spans="1:8" ht="52.8" hidden="1" x14ac:dyDescent="0.25">
      <c r="A99" s="152" t="s">
        <v>440</v>
      </c>
      <c r="B99" s="17" t="s">
        <v>227</v>
      </c>
      <c r="C99" s="16"/>
      <c r="D99" s="16"/>
      <c r="E99" s="17"/>
      <c r="F99" s="18">
        <f t="shared" ref="F99:H102" si="30">F100</f>
        <v>145000</v>
      </c>
      <c r="G99" s="18">
        <f t="shared" si="30"/>
        <v>0</v>
      </c>
      <c r="H99" s="18">
        <f t="shared" si="30"/>
        <v>145000</v>
      </c>
    </row>
    <row r="100" spans="1:8" hidden="1" x14ac:dyDescent="0.25">
      <c r="A100" s="152" t="s">
        <v>220</v>
      </c>
      <c r="B100" s="17" t="s">
        <v>227</v>
      </c>
      <c r="C100" s="17" t="s">
        <v>108</v>
      </c>
      <c r="D100" s="16"/>
      <c r="E100" s="17"/>
      <c r="F100" s="18">
        <f t="shared" si="30"/>
        <v>145000</v>
      </c>
      <c r="G100" s="18">
        <f t="shared" si="30"/>
        <v>0</v>
      </c>
      <c r="H100" s="18">
        <f t="shared" si="30"/>
        <v>145000</v>
      </c>
    </row>
    <row r="101" spans="1:8" hidden="1" x14ac:dyDescent="0.25">
      <c r="A101" s="152" t="s">
        <v>221</v>
      </c>
      <c r="B101" s="17" t="s">
        <v>227</v>
      </c>
      <c r="C101" s="17" t="s">
        <v>108</v>
      </c>
      <c r="D101" s="17" t="s">
        <v>61</v>
      </c>
      <c r="E101" s="17"/>
      <c r="F101" s="18">
        <f t="shared" si="30"/>
        <v>145000</v>
      </c>
      <c r="G101" s="18">
        <f t="shared" si="30"/>
        <v>0</v>
      </c>
      <c r="H101" s="18">
        <f t="shared" si="30"/>
        <v>145000</v>
      </c>
    </row>
    <row r="102" spans="1:8" ht="39.6" hidden="1" x14ac:dyDescent="0.25">
      <c r="A102" s="152" t="s">
        <v>166</v>
      </c>
      <c r="B102" s="17" t="s">
        <v>227</v>
      </c>
      <c r="C102" s="17" t="s">
        <v>108</v>
      </c>
      <c r="D102" s="17" t="s">
        <v>61</v>
      </c>
      <c r="E102" s="17">
        <v>600</v>
      </c>
      <c r="F102" s="18">
        <f t="shared" si="30"/>
        <v>145000</v>
      </c>
      <c r="G102" s="18">
        <f t="shared" si="30"/>
        <v>0</v>
      </c>
      <c r="H102" s="18">
        <f t="shared" si="30"/>
        <v>145000</v>
      </c>
    </row>
    <row r="103" spans="1:8" hidden="1" x14ac:dyDescent="0.25">
      <c r="A103" s="152" t="s">
        <v>174</v>
      </c>
      <c r="B103" s="17" t="s">
        <v>227</v>
      </c>
      <c r="C103" s="17" t="s">
        <v>108</v>
      </c>
      <c r="D103" s="17" t="s">
        <v>61</v>
      </c>
      <c r="E103" s="17">
        <v>610</v>
      </c>
      <c r="F103" s="18">
        <v>145000</v>
      </c>
      <c r="G103" s="5"/>
      <c r="H103" s="18">
        <f t="shared" si="23"/>
        <v>145000</v>
      </c>
    </row>
    <row r="104" spans="1:8" ht="39.6" hidden="1" x14ac:dyDescent="0.25">
      <c r="A104" s="152" t="s">
        <v>441</v>
      </c>
      <c r="B104" s="17" t="s">
        <v>229</v>
      </c>
      <c r="C104" s="16"/>
      <c r="D104" s="16"/>
      <c r="E104" s="17"/>
      <c r="F104" s="18">
        <f t="shared" ref="F104:H107" si="31">F105</f>
        <v>106768.2</v>
      </c>
      <c r="G104" s="18">
        <f t="shared" si="31"/>
        <v>0</v>
      </c>
      <c r="H104" s="18">
        <f t="shared" si="31"/>
        <v>106768.2</v>
      </c>
    </row>
    <row r="105" spans="1:8" hidden="1" x14ac:dyDescent="0.25">
      <c r="A105" s="152" t="s">
        <v>220</v>
      </c>
      <c r="B105" s="17" t="s">
        <v>229</v>
      </c>
      <c r="C105" s="17" t="s">
        <v>108</v>
      </c>
      <c r="D105" s="16"/>
      <c r="E105" s="17"/>
      <c r="F105" s="18">
        <f t="shared" si="31"/>
        <v>106768.2</v>
      </c>
      <c r="G105" s="18">
        <f t="shared" si="31"/>
        <v>0</v>
      </c>
      <c r="H105" s="18">
        <f t="shared" si="31"/>
        <v>106768.2</v>
      </c>
    </row>
    <row r="106" spans="1:8" hidden="1" x14ac:dyDescent="0.25">
      <c r="A106" s="152" t="s">
        <v>221</v>
      </c>
      <c r="B106" s="17" t="s">
        <v>229</v>
      </c>
      <c r="C106" s="17" t="s">
        <v>108</v>
      </c>
      <c r="D106" s="17" t="s">
        <v>61</v>
      </c>
      <c r="E106" s="17"/>
      <c r="F106" s="18">
        <f t="shared" si="31"/>
        <v>106768.2</v>
      </c>
      <c r="G106" s="18">
        <f t="shared" si="31"/>
        <v>0</v>
      </c>
      <c r="H106" s="18">
        <f t="shared" si="31"/>
        <v>106768.2</v>
      </c>
    </row>
    <row r="107" spans="1:8" ht="39.6" hidden="1" x14ac:dyDescent="0.25">
      <c r="A107" s="152" t="s">
        <v>166</v>
      </c>
      <c r="B107" s="17" t="s">
        <v>229</v>
      </c>
      <c r="C107" s="17" t="s">
        <v>108</v>
      </c>
      <c r="D107" s="17" t="s">
        <v>61</v>
      </c>
      <c r="E107" s="17">
        <v>600</v>
      </c>
      <c r="F107" s="18">
        <f t="shared" si="31"/>
        <v>106768.2</v>
      </c>
      <c r="G107" s="18">
        <f t="shared" si="31"/>
        <v>0</v>
      </c>
      <c r="H107" s="18">
        <f t="shared" si="31"/>
        <v>106768.2</v>
      </c>
    </row>
    <row r="108" spans="1:8" hidden="1" x14ac:dyDescent="0.25">
      <c r="A108" s="152" t="s">
        <v>174</v>
      </c>
      <c r="B108" s="17" t="s">
        <v>229</v>
      </c>
      <c r="C108" s="17" t="s">
        <v>108</v>
      </c>
      <c r="D108" s="17" t="s">
        <v>61</v>
      </c>
      <c r="E108" s="17">
        <v>610</v>
      </c>
      <c r="F108" s="18">
        <v>106768.2</v>
      </c>
      <c r="G108" s="5"/>
      <c r="H108" s="18">
        <f t="shared" si="23"/>
        <v>106768.2</v>
      </c>
    </row>
    <row r="109" spans="1:8" ht="26.25" hidden="1" customHeight="1" x14ac:dyDescent="0.25">
      <c r="A109" s="42" t="s">
        <v>987</v>
      </c>
      <c r="B109" s="32" t="s">
        <v>245</v>
      </c>
      <c r="C109" s="16"/>
      <c r="D109" s="16"/>
      <c r="E109" s="17"/>
      <c r="F109" s="22">
        <f>F110</f>
        <v>434058.9</v>
      </c>
      <c r="G109" s="22">
        <f t="shared" ref="G109:H109" si="32">G110</f>
        <v>0</v>
      </c>
      <c r="H109" s="22">
        <f t="shared" si="32"/>
        <v>434058.9</v>
      </c>
    </row>
    <row r="110" spans="1:8" ht="92.4" hidden="1" x14ac:dyDescent="0.25">
      <c r="A110" s="152" t="s">
        <v>442</v>
      </c>
      <c r="B110" s="17" t="s">
        <v>247</v>
      </c>
      <c r="C110" s="16"/>
      <c r="D110" s="16"/>
      <c r="E110" s="17"/>
      <c r="F110" s="18">
        <f>F111+F121+F126+F131+F120</f>
        <v>434058.9</v>
      </c>
      <c r="G110" s="18">
        <f t="shared" ref="G110:H110" si="33">G111+G121+G126+G131+G120</f>
        <v>0</v>
      </c>
      <c r="H110" s="18">
        <f t="shared" si="33"/>
        <v>434058.9</v>
      </c>
    </row>
    <row r="111" spans="1:8" ht="39.6" hidden="1" x14ac:dyDescent="0.25">
      <c r="A111" s="152" t="s">
        <v>248</v>
      </c>
      <c r="B111" s="17" t="s">
        <v>249</v>
      </c>
      <c r="C111" s="16"/>
      <c r="D111" s="16"/>
      <c r="E111" s="17"/>
      <c r="F111" s="18">
        <f t="shared" ref="F111:H114" si="34">F112</f>
        <v>250000</v>
      </c>
      <c r="G111" s="18">
        <f t="shared" si="34"/>
        <v>0</v>
      </c>
      <c r="H111" s="18">
        <f t="shared" si="34"/>
        <v>250000</v>
      </c>
    </row>
    <row r="112" spans="1:8" hidden="1" x14ac:dyDescent="0.25">
      <c r="A112" s="152" t="s">
        <v>220</v>
      </c>
      <c r="B112" s="17" t="s">
        <v>249</v>
      </c>
      <c r="C112" s="17" t="s">
        <v>108</v>
      </c>
      <c r="D112" s="16"/>
      <c r="E112" s="17"/>
      <c r="F112" s="18">
        <f t="shared" si="34"/>
        <v>250000</v>
      </c>
      <c r="G112" s="18">
        <f t="shared" si="34"/>
        <v>0</v>
      </c>
      <c r="H112" s="18">
        <f t="shared" si="34"/>
        <v>250000</v>
      </c>
    </row>
    <row r="113" spans="1:8" hidden="1" x14ac:dyDescent="0.25">
      <c r="A113" s="152" t="s">
        <v>244</v>
      </c>
      <c r="B113" s="17" t="s">
        <v>249</v>
      </c>
      <c r="C113" s="17" t="s">
        <v>108</v>
      </c>
      <c r="D113" s="17" t="s">
        <v>66</v>
      </c>
      <c r="E113" s="17"/>
      <c r="F113" s="18">
        <f t="shared" si="34"/>
        <v>250000</v>
      </c>
      <c r="G113" s="18">
        <f t="shared" si="34"/>
        <v>0</v>
      </c>
      <c r="H113" s="18">
        <f t="shared" si="34"/>
        <v>250000</v>
      </c>
    </row>
    <row r="114" spans="1:8" ht="39.6" hidden="1" x14ac:dyDescent="0.25">
      <c r="A114" s="152" t="s">
        <v>166</v>
      </c>
      <c r="B114" s="17" t="s">
        <v>249</v>
      </c>
      <c r="C114" s="17" t="s">
        <v>108</v>
      </c>
      <c r="D114" s="17" t="s">
        <v>66</v>
      </c>
      <c r="E114" s="17">
        <v>600</v>
      </c>
      <c r="F114" s="18">
        <f t="shared" si="34"/>
        <v>250000</v>
      </c>
      <c r="G114" s="18">
        <f t="shared" si="34"/>
        <v>0</v>
      </c>
      <c r="H114" s="18">
        <f t="shared" si="34"/>
        <v>250000</v>
      </c>
    </row>
    <row r="115" spans="1:8" hidden="1" x14ac:dyDescent="0.25">
      <c r="A115" s="152" t="s">
        <v>174</v>
      </c>
      <c r="B115" s="17" t="s">
        <v>249</v>
      </c>
      <c r="C115" s="17" t="s">
        <v>108</v>
      </c>
      <c r="D115" s="17" t="s">
        <v>66</v>
      </c>
      <c r="E115" s="17">
        <v>610</v>
      </c>
      <c r="F115" s="18">
        <v>250000</v>
      </c>
      <c r="G115" s="5"/>
      <c r="H115" s="18">
        <f t="shared" si="23"/>
        <v>250000</v>
      </c>
    </row>
    <row r="116" spans="1:8" ht="132" hidden="1" x14ac:dyDescent="0.25">
      <c r="A116" s="10" t="s">
        <v>909</v>
      </c>
      <c r="B116" s="17" t="s">
        <v>842</v>
      </c>
      <c r="C116" s="5"/>
      <c r="D116" s="5"/>
      <c r="E116" s="5"/>
      <c r="F116" s="18">
        <f t="shared" ref="F116:H119" si="35">F117</f>
        <v>43903.4</v>
      </c>
      <c r="G116" s="18">
        <f t="shared" si="35"/>
        <v>0</v>
      </c>
      <c r="H116" s="18">
        <f t="shared" si="35"/>
        <v>43903.4</v>
      </c>
    </row>
    <row r="117" spans="1:8" hidden="1" x14ac:dyDescent="0.25">
      <c r="A117" s="152" t="s">
        <v>220</v>
      </c>
      <c r="B117" s="17" t="s">
        <v>842</v>
      </c>
      <c r="C117" s="17" t="s">
        <v>108</v>
      </c>
      <c r="D117" s="17"/>
      <c r="E117" s="17"/>
      <c r="F117" s="18">
        <f t="shared" si="35"/>
        <v>43903.4</v>
      </c>
      <c r="G117" s="18">
        <f t="shared" si="35"/>
        <v>0</v>
      </c>
      <c r="H117" s="18">
        <f t="shared" si="35"/>
        <v>43903.4</v>
      </c>
    </row>
    <row r="118" spans="1:8" hidden="1" x14ac:dyDescent="0.25">
      <c r="A118" s="152" t="s">
        <v>244</v>
      </c>
      <c r="B118" s="17" t="s">
        <v>842</v>
      </c>
      <c r="C118" s="17" t="s">
        <v>108</v>
      </c>
      <c r="D118" s="17" t="s">
        <v>66</v>
      </c>
      <c r="E118" s="17"/>
      <c r="F118" s="18">
        <f t="shared" si="35"/>
        <v>43903.4</v>
      </c>
      <c r="G118" s="18">
        <f t="shared" si="35"/>
        <v>0</v>
      </c>
      <c r="H118" s="18">
        <f t="shared" si="35"/>
        <v>43903.4</v>
      </c>
    </row>
    <row r="119" spans="1:8" ht="39.6" hidden="1" x14ac:dyDescent="0.25">
      <c r="A119" s="152" t="s">
        <v>166</v>
      </c>
      <c r="B119" s="17" t="s">
        <v>842</v>
      </c>
      <c r="C119" s="17" t="s">
        <v>108</v>
      </c>
      <c r="D119" s="17" t="s">
        <v>66</v>
      </c>
      <c r="E119" s="17" t="s">
        <v>493</v>
      </c>
      <c r="F119" s="18">
        <f t="shared" si="35"/>
        <v>43903.4</v>
      </c>
      <c r="G119" s="18">
        <f t="shared" si="35"/>
        <v>0</v>
      </c>
      <c r="H119" s="18">
        <f t="shared" si="35"/>
        <v>43903.4</v>
      </c>
    </row>
    <row r="120" spans="1:8" hidden="1" x14ac:dyDescent="0.25">
      <c r="A120" s="152" t="s">
        <v>174</v>
      </c>
      <c r="B120" s="17" t="s">
        <v>842</v>
      </c>
      <c r="C120" s="17" t="s">
        <v>108</v>
      </c>
      <c r="D120" s="17" t="s">
        <v>66</v>
      </c>
      <c r="E120" s="17" t="s">
        <v>494</v>
      </c>
      <c r="F120" s="18">
        <v>43903.4</v>
      </c>
      <c r="G120" s="5"/>
      <c r="H120" s="18">
        <f t="shared" si="23"/>
        <v>43903.4</v>
      </c>
    </row>
    <row r="121" spans="1:8" ht="39.6" hidden="1" x14ac:dyDescent="0.25">
      <c r="A121" s="152" t="s">
        <v>250</v>
      </c>
      <c r="B121" s="17" t="s">
        <v>251</v>
      </c>
      <c r="C121" s="16"/>
      <c r="D121" s="16"/>
      <c r="E121" s="17"/>
      <c r="F121" s="18">
        <f t="shared" ref="F121:H124" si="36">F122</f>
        <v>132400.79999999999</v>
      </c>
      <c r="G121" s="18">
        <f t="shared" si="36"/>
        <v>0</v>
      </c>
      <c r="H121" s="18">
        <f t="shared" si="36"/>
        <v>132400.79999999999</v>
      </c>
    </row>
    <row r="122" spans="1:8" hidden="1" x14ac:dyDescent="0.25">
      <c r="A122" s="152" t="s">
        <v>220</v>
      </c>
      <c r="B122" s="17" t="s">
        <v>251</v>
      </c>
      <c r="C122" s="17" t="s">
        <v>108</v>
      </c>
      <c r="D122" s="16"/>
      <c r="E122" s="17"/>
      <c r="F122" s="18">
        <f t="shared" si="36"/>
        <v>132400.79999999999</v>
      </c>
      <c r="G122" s="18">
        <f t="shared" si="36"/>
        <v>0</v>
      </c>
      <c r="H122" s="18">
        <f t="shared" si="36"/>
        <v>132400.79999999999</v>
      </c>
    </row>
    <row r="123" spans="1:8" hidden="1" x14ac:dyDescent="0.25">
      <c r="A123" s="152" t="s">
        <v>244</v>
      </c>
      <c r="B123" s="17" t="s">
        <v>251</v>
      </c>
      <c r="C123" s="17" t="s">
        <v>108</v>
      </c>
      <c r="D123" s="17" t="s">
        <v>66</v>
      </c>
      <c r="E123" s="17"/>
      <c r="F123" s="18">
        <f t="shared" si="36"/>
        <v>132400.79999999999</v>
      </c>
      <c r="G123" s="18">
        <f t="shared" si="36"/>
        <v>0</v>
      </c>
      <c r="H123" s="18">
        <f t="shared" si="36"/>
        <v>132400.79999999999</v>
      </c>
    </row>
    <row r="124" spans="1:8" ht="39.6" hidden="1" x14ac:dyDescent="0.25">
      <c r="A124" s="152" t="s">
        <v>166</v>
      </c>
      <c r="B124" s="17" t="s">
        <v>251</v>
      </c>
      <c r="C124" s="17" t="s">
        <v>108</v>
      </c>
      <c r="D124" s="17" t="s">
        <v>66</v>
      </c>
      <c r="E124" s="17">
        <v>600</v>
      </c>
      <c r="F124" s="18">
        <f t="shared" si="36"/>
        <v>132400.79999999999</v>
      </c>
      <c r="G124" s="18">
        <f t="shared" si="36"/>
        <v>0</v>
      </c>
      <c r="H124" s="18">
        <f t="shared" si="36"/>
        <v>132400.79999999999</v>
      </c>
    </row>
    <row r="125" spans="1:8" hidden="1" x14ac:dyDescent="0.25">
      <c r="A125" s="152" t="s">
        <v>174</v>
      </c>
      <c r="B125" s="17" t="s">
        <v>251</v>
      </c>
      <c r="C125" s="17" t="s">
        <v>108</v>
      </c>
      <c r="D125" s="17" t="s">
        <v>66</v>
      </c>
      <c r="E125" s="17">
        <v>610</v>
      </c>
      <c r="F125" s="18">
        <v>132400.79999999999</v>
      </c>
      <c r="G125" s="5"/>
      <c r="H125" s="18">
        <f t="shared" si="23"/>
        <v>132400.79999999999</v>
      </c>
    </row>
    <row r="126" spans="1:8" ht="26.4" hidden="1" x14ac:dyDescent="0.25">
      <c r="A126" s="152" t="s">
        <v>443</v>
      </c>
      <c r="B126" s="17" t="s">
        <v>252</v>
      </c>
      <c r="C126" s="16"/>
      <c r="D126" s="16"/>
      <c r="E126" s="17"/>
      <c r="F126" s="18">
        <f t="shared" ref="F126:H129" si="37">F127</f>
        <v>7754.7</v>
      </c>
      <c r="G126" s="18">
        <f t="shared" si="37"/>
        <v>0</v>
      </c>
      <c r="H126" s="18">
        <f t="shared" si="37"/>
        <v>7754.7</v>
      </c>
    </row>
    <row r="127" spans="1:8" hidden="1" x14ac:dyDescent="0.25">
      <c r="A127" s="152" t="s">
        <v>220</v>
      </c>
      <c r="B127" s="17" t="s">
        <v>252</v>
      </c>
      <c r="C127" s="17" t="s">
        <v>108</v>
      </c>
      <c r="D127" s="16"/>
      <c r="E127" s="17"/>
      <c r="F127" s="18">
        <f t="shared" si="37"/>
        <v>7754.7</v>
      </c>
      <c r="G127" s="18">
        <f t="shared" si="37"/>
        <v>0</v>
      </c>
      <c r="H127" s="18">
        <f t="shared" si="37"/>
        <v>7754.7</v>
      </c>
    </row>
    <row r="128" spans="1:8" hidden="1" x14ac:dyDescent="0.25">
      <c r="A128" s="152" t="s">
        <v>244</v>
      </c>
      <c r="B128" s="17" t="s">
        <v>252</v>
      </c>
      <c r="C128" s="17" t="s">
        <v>108</v>
      </c>
      <c r="D128" s="17" t="s">
        <v>66</v>
      </c>
      <c r="E128" s="17"/>
      <c r="F128" s="18">
        <f t="shared" si="37"/>
        <v>7754.7</v>
      </c>
      <c r="G128" s="18">
        <f t="shared" si="37"/>
        <v>0</v>
      </c>
      <c r="H128" s="18">
        <f t="shared" si="37"/>
        <v>7754.7</v>
      </c>
    </row>
    <row r="129" spans="1:8" ht="39.6" hidden="1" x14ac:dyDescent="0.25">
      <c r="A129" s="152" t="s">
        <v>166</v>
      </c>
      <c r="B129" s="17" t="s">
        <v>252</v>
      </c>
      <c r="C129" s="17" t="s">
        <v>108</v>
      </c>
      <c r="D129" s="17" t="s">
        <v>66</v>
      </c>
      <c r="E129" s="17">
        <v>600</v>
      </c>
      <c r="F129" s="18">
        <f t="shared" si="37"/>
        <v>7754.7</v>
      </c>
      <c r="G129" s="18">
        <f t="shared" si="37"/>
        <v>0</v>
      </c>
      <c r="H129" s="18">
        <f t="shared" si="37"/>
        <v>7754.7</v>
      </c>
    </row>
    <row r="130" spans="1:8" hidden="1" x14ac:dyDescent="0.25">
      <c r="A130" s="152" t="s">
        <v>174</v>
      </c>
      <c r="B130" s="17" t="s">
        <v>252</v>
      </c>
      <c r="C130" s="17" t="s">
        <v>108</v>
      </c>
      <c r="D130" s="17" t="s">
        <v>66</v>
      </c>
      <c r="E130" s="17">
        <v>610</v>
      </c>
      <c r="F130" s="18">
        <v>7754.7</v>
      </c>
      <c r="G130" s="5"/>
      <c r="H130" s="18">
        <f t="shared" si="23"/>
        <v>7754.7</v>
      </c>
    </row>
    <row r="131" spans="1:8" ht="132" hidden="1" x14ac:dyDescent="0.25">
      <c r="A131" s="46" t="s">
        <v>841</v>
      </c>
      <c r="B131" s="17" t="s">
        <v>842</v>
      </c>
      <c r="C131" s="17"/>
      <c r="D131" s="17"/>
      <c r="E131" s="17"/>
      <c r="F131" s="18">
        <f t="shared" ref="F131:F134" si="38">F132</f>
        <v>0</v>
      </c>
      <c r="G131" s="5"/>
      <c r="H131" s="18">
        <f t="shared" si="23"/>
        <v>0</v>
      </c>
    </row>
    <row r="132" spans="1:8" hidden="1" x14ac:dyDescent="0.25">
      <c r="A132" s="152" t="s">
        <v>220</v>
      </c>
      <c r="B132" s="17" t="s">
        <v>842</v>
      </c>
      <c r="C132" s="17" t="s">
        <v>108</v>
      </c>
      <c r="D132" s="16"/>
      <c r="E132" s="17"/>
      <c r="F132" s="18">
        <f t="shared" si="38"/>
        <v>0</v>
      </c>
      <c r="G132" s="5"/>
      <c r="H132" s="18">
        <f t="shared" si="23"/>
        <v>0</v>
      </c>
    </row>
    <row r="133" spans="1:8" hidden="1" x14ac:dyDescent="0.25">
      <c r="A133" s="152" t="s">
        <v>244</v>
      </c>
      <c r="B133" s="17" t="s">
        <v>842</v>
      </c>
      <c r="C133" s="17" t="s">
        <v>108</v>
      </c>
      <c r="D133" s="17" t="s">
        <v>66</v>
      </c>
      <c r="E133" s="17"/>
      <c r="F133" s="18">
        <f t="shared" si="38"/>
        <v>0</v>
      </c>
      <c r="G133" s="5"/>
      <c r="H133" s="18">
        <f t="shared" si="23"/>
        <v>0</v>
      </c>
    </row>
    <row r="134" spans="1:8" ht="39.6" hidden="1" x14ac:dyDescent="0.25">
      <c r="A134" s="152" t="s">
        <v>166</v>
      </c>
      <c r="B134" s="17" t="s">
        <v>842</v>
      </c>
      <c r="C134" s="17" t="s">
        <v>108</v>
      </c>
      <c r="D134" s="17" t="s">
        <v>66</v>
      </c>
      <c r="E134" s="17">
        <v>600</v>
      </c>
      <c r="F134" s="18">
        <f t="shared" si="38"/>
        <v>0</v>
      </c>
      <c r="G134" s="5"/>
      <c r="H134" s="18">
        <f t="shared" si="23"/>
        <v>0</v>
      </c>
    </row>
    <row r="135" spans="1:8" hidden="1" x14ac:dyDescent="0.25">
      <c r="A135" s="152" t="s">
        <v>174</v>
      </c>
      <c r="B135" s="17" t="s">
        <v>842</v>
      </c>
      <c r="C135" s="17" t="s">
        <v>108</v>
      </c>
      <c r="D135" s="17" t="s">
        <v>66</v>
      </c>
      <c r="E135" s="17">
        <v>610</v>
      </c>
      <c r="F135" s="18"/>
      <c r="G135" s="5"/>
      <c r="H135" s="18">
        <f t="shared" si="23"/>
        <v>0</v>
      </c>
    </row>
    <row r="136" spans="1:8" ht="27" hidden="1" customHeight="1" x14ac:dyDescent="0.25">
      <c r="A136" s="42" t="s">
        <v>587</v>
      </c>
      <c r="B136" s="32" t="s">
        <v>231</v>
      </c>
      <c r="C136" s="16"/>
      <c r="D136" s="16"/>
      <c r="E136" s="17"/>
      <c r="F136" s="22">
        <f t="shared" ref="F136:H141" si="39">F137</f>
        <v>35602.400000000001</v>
      </c>
      <c r="G136" s="22">
        <f t="shared" si="39"/>
        <v>0</v>
      </c>
      <c r="H136" s="22">
        <f t="shared" si="39"/>
        <v>35602.400000000001</v>
      </c>
    </row>
    <row r="137" spans="1:8" ht="52.8" hidden="1" x14ac:dyDescent="0.25">
      <c r="A137" s="152" t="s">
        <v>266</v>
      </c>
      <c r="B137" s="17" t="s">
        <v>233</v>
      </c>
      <c r="C137" s="16"/>
      <c r="D137" s="16"/>
      <c r="E137" s="17"/>
      <c r="F137" s="18">
        <f t="shared" si="39"/>
        <v>35602.400000000001</v>
      </c>
      <c r="G137" s="18">
        <f t="shared" si="39"/>
        <v>0</v>
      </c>
      <c r="H137" s="18">
        <f t="shared" si="39"/>
        <v>35602.400000000001</v>
      </c>
    </row>
    <row r="138" spans="1:8" ht="39.6" hidden="1" x14ac:dyDescent="0.25">
      <c r="A138" s="152" t="s">
        <v>449</v>
      </c>
      <c r="B138" s="17" t="s">
        <v>785</v>
      </c>
      <c r="C138" s="16"/>
      <c r="D138" s="16"/>
      <c r="E138" s="17"/>
      <c r="F138" s="18">
        <f t="shared" si="39"/>
        <v>35602.400000000001</v>
      </c>
      <c r="G138" s="18">
        <f t="shared" si="39"/>
        <v>0</v>
      </c>
      <c r="H138" s="18">
        <f t="shared" si="39"/>
        <v>35602.400000000001</v>
      </c>
    </row>
    <row r="139" spans="1:8" hidden="1" x14ac:dyDescent="0.25">
      <c r="A139" s="152" t="s">
        <v>220</v>
      </c>
      <c r="B139" s="17" t="s">
        <v>785</v>
      </c>
      <c r="C139" s="17" t="s">
        <v>108</v>
      </c>
      <c r="D139" s="16"/>
      <c r="E139" s="17"/>
      <c r="F139" s="18">
        <f t="shared" si="39"/>
        <v>35602.400000000001</v>
      </c>
      <c r="G139" s="18">
        <f t="shared" si="39"/>
        <v>0</v>
      </c>
      <c r="H139" s="18">
        <f t="shared" si="39"/>
        <v>35602.400000000001</v>
      </c>
    </row>
    <row r="140" spans="1:8" hidden="1" x14ac:dyDescent="0.25">
      <c r="A140" s="10" t="s">
        <v>257</v>
      </c>
      <c r="B140" s="17" t="s">
        <v>785</v>
      </c>
      <c r="C140" s="17" t="s">
        <v>108</v>
      </c>
      <c r="D140" s="17" t="s">
        <v>78</v>
      </c>
      <c r="E140" s="17"/>
      <c r="F140" s="18">
        <f t="shared" si="39"/>
        <v>35602.400000000001</v>
      </c>
      <c r="G140" s="18">
        <f t="shared" si="39"/>
        <v>0</v>
      </c>
      <c r="H140" s="18">
        <f t="shared" si="39"/>
        <v>35602.400000000001</v>
      </c>
    </row>
    <row r="141" spans="1:8" ht="39.6" hidden="1" x14ac:dyDescent="0.25">
      <c r="A141" s="152" t="s">
        <v>166</v>
      </c>
      <c r="B141" s="17" t="s">
        <v>785</v>
      </c>
      <c r="C141" s="17" t="s">
        <v>108</v>
      </c>
      <c r="D141" s="17" t="s">
        <v>78</v>
      </c>
      <c r="E141" s="17">
        <v>600</v>
      </c>
      <c r="F141" s="18">
        <f t="shared" si="39"/>
        <v>35602.400000000001</v>
      </c>
      <c r="G141" s="18">
        <f t="shared" si="39"/>
        <v>0</v>
      </c>
      <c r="H141" s="18">
        <f t="shared" si="39"/>
        <v>35602.400000000001</v>
      </c>
    </row>
    <row r="142" spans="1:8" hidden="1" x14ac:dyDescent="0.25">
      <c r="A142" s="152" t="s">
        <v>174</v>
      </c>
      <c r="B142" s="17" t="s">
        <v>785</v>
      </c>
      <c r="C142" s="17" t="s">
        <v>108</v>
      </c>
      <c r="D142" s="17" t="s">
        <v>78</v>
      </c>
      <c r="E142" s="17">
        <v>610</v>
      </c>
      <c r="F142" s="18">
        <v>35602.400000000001</v>
      </c>
      <c r="G142" s="5"/>
      <c r="H142" s="18">
        <f t="shared" ref="H142:H194" si="40">F142+G142</f>
        <v>35602.400000000001</v>
      </c>
    </row>
    <row r="143" spans="1:8" hidden="1" x14ac:dyDescent="0.25">
      <c r="A143" s="42" t="s">
        <v>230</v>
      </c>
      <c r="B143" s="32" t="s">
        <v>236</v>
      </c>
      <c r="C143" s="16"/>
      <c r="D143" s="16"/>
      <c r="E143" s="17"/>
      <c r="F143" s="22">
        <f>F144</f>
        <v>484.3</v>
      </c>
      <c r="G143" s="22">
        <f t="shared" ref="G143:H143" si="41">G144</f>
        <v>0</v>
      </c>
      <c r="H143" s="22">
        <f t="shared" si="41"/>
        <v>484.3</v>
      </c>
    </row>
    <row r="144" spans="1:8" ht="26.4" hidden="1" x14ac:dyDescent="0.25">
      <c r="A144" s="152" t="s">
        <v>232</v>
      </c>
      <c r="B144" s="17" t="s">
        <v>238</v>
      </c>
      <c r="C144" s="16"/>
      <c r="D144" s="16"/>
      <c r="E144" s="17"/>
      <c r="F144" s="18">
        <f>F146+F150+F156</f>
        <v>484.3</v>
      </c>
      <c r="G144" s="18">
        <f t="shared" ref="G144:H144" si="42">G146+G150+G156</f>
        <v>0</v>
      </c>
      <c r="H144" s="18">
        <f t="shared" si="42"/>
        <v>484.3</v>
      </c>
    </row>
    <row r="145" spans="1:8" ht="26.4" hidden="1" x14ac:dyDescent="0.25">
      <c r="A145" s="152" t="s">
        <v>234</v>
      </c>
      <c r="B145" s="17" t="s">
        <v>775</v>
      </c>
      <c r="C145" s="16"/>
      <c r="D145" s="16"/>
      <c r="E145" s="17"/>
      <c r="F145" s="18">
        <f t="shared" ref="F145:H148" si="43">F146</f>
        <v>40</v>
      </c>
      <c r="G145" s="18">
        <f t="shared" si="43"/>
        <v>0</v>
      </c>
      <c r="H145" s="18">
        <f t="shared" si="43"/>
        <v>40</v>
      </c>
    </row>
    <row r="146" spans="1:8" hidden="1" x14ac:dyDescent="0.25">
      <c r="A146" s="152" t="s">
        <v>220</v>
      </c>
      <c r="B146" s="17" t="s">
        <v>775</v>
      </c>
      <c r="C146" s="17" t="s">
        <v>108</v>
      </c>
      <c r="D146" s="16"/>
      <c r="E146" s="17"/>
      <c r="F146" s="18">
        <f t="shared" si="43"/>
        <v>40</v>
      </c>
      <c r="G146" s="18">
        <f t="shared" si="43"/>
        <v>0</v>
      </c>
      <c r="H146" s="18">
        <f t="shared" si="43"/>
        <v>40</v>
      </c>
    </row>
    <row r="147" spans="1:8" hidden="1" x14ac:dyDescent="0.25">
      <c r="A147" s="152" t="s">
        <v>221</v>
      </c>
      <c r="B147" s="17" t="s">
        <v>775</v>
      </c>
      <c r="C147" s="17" t="s">
        <v>108</v>
      </c>
      <c r="D147" s="17" t="s">
        <v>61</v>
      </c>
      <c r="E147" s="17"/>
      <c r="F147" s="18">
        <f t="shared" si="43"/>
        <v>40</v>
      </c>
      <c r="G147" s="18">
        <f t="shared" si="43"/>
        <v>0</v>
      </c>
      <c r="H147" s="18">
        <f t="shared" si="43"/>
        <v>40</v>
      </c>
    </row>
    <row r="148" spans="1:8" ht="39.6" hidden="1" x14ac:dyDescent="0.25">
      <c r="A148" s="152" t="s">
        <v>166</v>
      </c>
      <c r="B148" s="17" t="s">
        <v>775</v>
      </c>
      <c r="C148" s="17" t="s">
        <v>108</v>
      </c>
      <c r="D148" s="17" t="s">
        <v>61</v>
      </c>
      <c r="E148" s="17">
        <v>600</v>
      </c>
      <c r="F148" s="18">
        <f t="shared" si="43"/>
        <v>40</v>
      </c>
      <c r="G148" s="18">
        <f t="shared" si="43"/>
        <v>0</v>
      </c>
      <c r="H148" s="18">
        <f t="shared" si="43"/>
        <v>40</v>
      </c>
    </row>
    <row r="149" spans="1:8" hidden="1" x14ac:dyDescent="0.25">
      <c r="A149" s="152" t="s">
        <v>174</v>
      </c>
      <c r="B149" s="17" t="s">
        <v>775</v>
      </c>
      <c r="C149" s="17" t="s">
        <v>108</v>
      </c>
      <c r="D149" s="17" t="s">
        <v>61</v>
      </c>
      <c r="E149" s="17">
        <v>610</v>
      </c>
      <c r="F149" s="18">
        <v>40</v>
      </c>
      <c r="G149" s="5"/>
      <c r="H149" s="18">
        <f t="shared" si="40"/>
        <v>40</v>
      </c>
    </row>
    <row r="150" spans="1:8" ht="26.4" hidden="1" x14ac:dyDescent="0.25">
      <c r="A150" s="152" t="s">
        <v>253</v>
      </c>
      <c r="B150" s="17" t="s">
        <v>780</v>
      </c>
      <c r="C150" s="16"/>
      <c r="D150" s="16"/>
      <c r="E150" s="17"/>
      <c r="F150" s="18">
        <f t="shared" ref="F150:H152" si="44">F151</f>
        <v>324.3</v>
      </c>
      <c r="G150" s="18">
        <f t="shared" si="44"/>
        <v>0</v>
      </c>
      <c r="H150" s="18">
        <f t="shared" si="44"/>
        <v>324.3</v>
      </c>
    </row>
    <row r="151" spans="1:8" hidden="1" x14ac:dyDescent="0.25">
      <c r="A151" s="152" t="s">
        <v>220</v>
      </c>
      <c r="B151" s="17" t="s">
        <v>780</v>
      </c>
      <c r="C151" s="17" t="s">
        <v>108</v>
      </c>
      <c r="D151" s="16"/>
      <c r="E151" s="17"/>
      <c r="F151" s="18">
        <f t="shared" si="44"/>
        <v>324.3</v>
      </c>
      <c r="G151" s="18">
        <f t="shared" si="44"/>
        <v>0</v>
      </c>
      <c r="H151" s="18">
        <f t="shared" si="44"/>
        <v>324.3</v>
      </c>
    </row>
    <row r="152" spans="1:8" hidden="1" x14ac:dyDescent="0.25">
      <c r="A152" s="152" t="s">
        <v>244</v>
      </c>
      <c r="B152" s="17" t="s">
        <v>780</v>
      </c>
      <c r="C152" s="17" t="s">
        <v>108</v>
      </c>
      <c r="D152" s="17" t="s">
        <v>66</v>
      </c>
      <c r="E152" s="17"/>
      <c r="F152" s="18">
        <f t="shared" si="44"/>
        <v>324.3</v>
      </c>
      <c r="G152" s="18">
        <f t="shared" si="44"/>
        <v>0</v>
      </c>
      <c r="H152" s="18">
        <f t="shared" si="44"/>
        <v>324.3</v>
      </c>
    </row>
    <row r="153" spans="1:8" hidden="1" x14ac:dyDescent="0.25">
      <c r="A153" s="215" t="s">
        <v>166</v>
      </c>
      <c r="B153" s="217" t="s">
        <v>780</v>
      </c>
      <c r="C153" s="217" t="s">
        <v>108</v>
      </c>
      <c r="D153" s="217" t="s">
        <v>66</v>
      </c>
      <c r="E153" s="217">
        <v>600</v>
      </c>
      <c r="F153" s="18">
        <f>F155</f>
        <v>324.3</v>
      </c>
      <c r="G153" s="18">
        <f t="shared" ref="G153:H153" si="45">G155</f>
        <v>0</v>
      </c>
      <c r="H153" s="18">
        <f t="shared" si="45"/>
        <v>324.3</v>
      </c>
    </row>
    <row r="154" spans="1:8" hidden="1" x14ac:dyDescent="0.25">
      <c r="A154" s="216"/>
      <c r="B154" s="218"/>
      <c r="C154" s="218"/>
      <c r="D154" s="218"/>
      <c r="E154" s="218"/>
      <c r="F154" s="18">
        <f>F155</f>
        <v>324.3</v>
      </c>
      <c r="G154" s="18">
        <f t="shared" ref="G154:H154" si="46">G155</f>
        <v>0</v>
      </c>
      <c r="H154" s="18">
        <f t="shared" si="46"/>
        <v>324.3</v>
      </c>
    </row>
    <row r="155" spans="1:8" hidden="1" x14ac:dyDescent="0.25">
      <c r="A155" s="152" t="s">
        <v>174</v>
      </c>
      <c r="B155" s="17" t="s">
        <v>780</v>
      </c>
      <c r="C155" s="17" t="s">
        <v>108</v>
      </c>
      <c r="D155" s="17" t="s">
        <v>66</v>
      </c>
      <c r="E155" s="17">
        <v>610</v>
      </c>
      <c r="F155" s="18">
        <v>324.3</v>
      </c>
      <c r="G155" s="5"/>
      <c r="H155" s="18">
        <f t="shared" si="40"/>
        <v>324.3</v>
      </c>
    </row>
    <row r="156" spans="1:8" ht="26.4" hidden="1" x14ac:dyDescent="0.25">
      <c r="A156" s="152" t="s">
        <v>415</v>
      </c>
      <c r="B156" s="17" t="s">
        <v>784</v>
      </c>
      <c r="C156" s="16"/>
      <c r="D156" s="16"/>
      <c r="E156" s="17"/>
      <c r="F156" s="18">
        <f t="shared" ref="F156:H159" si="47">F157</f>
        <v>120</v>
      </c>
      <c r="G156" s="18">
        <f t="shared" si="47"/>
        <v>0</v>
      </c>
      <c r="H156" s="18">
        <f t="shared" si="47"/>
        <v>120</v>
      </c>
    </row>
    <row r="157" spans="1:8" hidden="1" x14ac:dyDescent="0.25">
      <c r="A157" s="152" t="s">
        <v>220</v>
      </c>
      <c r="B157" s="17" t="s">
        <v>784</v>
      </c>
      <c r="C157" s="17" t="s">
        <v>108</v>
      </c>
      <c r="D157" s="16"/>
      <c r="E157" s="17"/>
      <c r="F157" s="18">
        <f t="shared" si="47"/>
        <v>120</v>
      </c>
      <c r="G157" s="18">
        <f t="shared" si="47"/>
        <v>0</v>
      </c>
      <c r="H157" s="18">
        <f t="shared" si="47"/>
        <v>120</v>
      </c>
    </row>
    <row r="158" spans="1:8" hidden="1" x14ac:dyDescent="0.25">
      <c r="A158" s="152" t="s">
        <v>244</v>
      </c>
      <c r="B158" s="17" t="s">
        <v>784</v>
      </c>
      <c r="C158" s="17" t="s">
        <v>108</v>
      </c>
      <c r="D158" s="17" t="s">
        <v>66</v>
      </c>
      <c r="E158" s="17"/>
      <c r="F158" s="18">
        <f t="shared" si="47"/>
        <v>120</v>
      </c>
      <c r="G158" s="18">
        <f t="shared" si="47"/>
        <v>0</v>
      </c>
      <c r="H158" s="18">
        <f t="shared" si="47"/>
        <v>120</v>
      </c>
    </row>
    <row r="159" spans="1:8" ht="39.6" hidden="1" x14ac:dyDescent="0.25">
      <c r="A159" s="152" t="s">
        <v>166</v>
      </c>
      <c r="B159" s="17" t="s">
        <v>784</v>
      </c>
      <c r="C159" s="17" t="s">
        <v>108</v>
      </c>
      <c r="D159" s="17" t="s">
        <v>66</v>
      </c>
      <c r="E159" s="17">
        <v>600</v>
      </c>
      <c r="F159" s="18">
        <f t="shared" si="47"/>
        <v>120</v>
      </c>
      <c r="G159" s="18">
        <f t="shared" si="47"/>
        <v>0</v>
      </c>
      <c r="H159" s="18">
        <f t="shared" si="47"/>
        <v>120</v>
      </c>
    </row>
    <row r="160" spans="1:8" hidden="1" x14ac:dyDescent="0.25">
      <c r="A160" s="152" t="s">
        <v>174</v>
      </c>
      <c r="B160" s="17" t="s">
        <v>784</v>
      </c>
      <c r="C160" s="17" t="s">
        <v>108</v>
      </c>
      <c r="D160" s="17" t="s">
        <v>66</v>
      </c>
      <c r="E160" s="17">
        <v>610</v>
      </c>
      <c r="F160" s="18">
        <v>120</v>
      </c>
      <c r="G160" s="5"/>
      <c r="H160" s="18">
        <f t="shared" si="40"/>
        <v>120</v>
      </c>
    </row>
    <row r="161" spans="1:8" ht="16.5" hidden="1" customHeight="1" x14ac:dyDescent="0.25">
      <c r="A161" s="42" t="s">
        <v>235</v>
      </c>
      <c r="B161" s="32" t="s">
        <v>213</v>
      </c>
      <c r="C161" s="16"/>
      <c r="D161" s="16"/>
      <c r="E161" s="17"/>
      <c r="F161" s="22">
        <f>F162</f>
        <v>145458.40000000002</v>
      </c>
      <c r="G161" s="22">
        <f t="shared" ref="G161:H161" si="48">G162</f>
        <v>0</v>
      </c>
      <c r="H161" s="22">
        <f t="shared" si="48"/>
        <v>145458.40000000002</v>
      </c>
    </row>
    <row r="162" spans="1:8" ht="26.4" hidden="1" x14ac:dyDescent="0.25">
      <c r="A162" s="152" t="s">
        <v>254</v>
      </c>
      <c r="B162" s="17" t="s">
        <v>215</v>
      </c>
      <c r="C162" s="16"/>
      <c r="D162" s="16"/>
      <c r="E162" s="17"/>
      <c r="F162" s="18">
        <f>F168+F173+F178+F183+F167</f>
        <v>145458.40000000002</v>
      </c>
      <c r="G162" s="18">
        <f t="shared" ref="G162:H162" si="49">G168+G173+G178+G183+G167</f>
        <v>0</v>
      </c>
      <c r="H162" s="18">
        <f t="shared" si="49"/>
        <v>145458.40000000002</v>
      </c>
    </row>
    <row r="163" spans="1:8" ht="93" hidden="1" customHeight="1" x14ac:dyDescent="0.25">
      <c r="A163" s="152" t="s">
        <v>845</v>
      </c>
      <c r="B163" s="17" t="s">
        <v>846</v>
      </c>
      <c r="C163" s="16"/>
      <c r="D163" s="16"/>
      <c r="E163" s="17"/>
      <c r="F163" s="18">
        <f t="shared" ref="F163:H166" si="50">F164</f>
        <v>7000</v>
      </c>
      <c r="G163" s="18">
        <f t="shared" si="50"/>
        <v>0</v>
      </c>
      <c r="H163" s="18">
        <f t="shared" si="50"/>
        <v>7000</v>
      </c>
    </row>
    <row r="164" spans="1:8" hidden="1" x14ac:dyDescent="0.25">
      <c r="A164" s="152" t="s">
        <v>220</v>
      </c>
      <c r="B164" s="17" t="s">
        <v>846</v>
      </c>
      <c r="C164" s="17" t="s">
        <v>108</v>
      </c>
      <c r="D164" s="16"/>
      <c r="E164" s="17"/>
      <c r="F164" s="18">
        <f t="shared" si="50"/>
        <v>7000</v>
      </c>
      <c r="G164" s="18">
        <f t="shared" si="50"/>
        <v>0</v>
      </c>
      <c r="H164" s="18">
        <f t="shared" si="50"/>
        <v>7000</v>
      </c>
    </row>
    <row r="165" spans="1:8" hidden="1" x14ac:dyDescent="0.25">
      <c r="A165" s="152" t="s">
        <v>244</v>
      </c>
      <c r="B165" s="17" t="s">
        <v>846</v>
      </c>
      <c r="C165" s="17" t="s">
        <v>108</v>
      </c>
      <c r="D165" s="17" t="s">
        <v>66</v>
      </c>
      <c r="E165" s="17"/>
      <c r="F165" s="18">
        <f t="shared" si="50"/>
        <v>7000</v>
      </c>
      <c r="G165" s="18">
        <f t="shared" si="50"/>
        <v>0</v>
      </c>
      <c r="H165" s="18">
        <f t="shared" si="50"/>
        <v>7000</v>
      </c>
    </row>
    <row r="166" spans="1:8" ht="39.6" hidden="1" x14ac:dyDescent="0.25">
      <c r="A166" s="152" t="s">
        <v>166</v>
      </c>
      <c r="B166" s="17" t="s">
        <v>846</v>
      </c>
      <c r="C166" s="17" t="s">
        <v>108</v>
      </c>
      <c r="D166" s="17" t="s">
        <v>66</v>
      </c>
      <c r="E166" s="17">
        <v>600</v>
      </c>
      <c r="F166" s="18">
        <f t="shared" si="50"/>
        <v>7000</v>
      </c>
      <c r="G166" s="18">
        <f t="shared" si="50"/>
        <v>0</v>
      </c>
      <c r="H166" s="18">
        <f t="shared" si="50"/>
        <v>7000</v>
      </c>
    </row>
    <row r="167" spans="1:8" hidden="1" x14ac:dyDescent="0.25">
      <c r="A167" s="152" t="s">
        <v>174</v>
      </c>
      <c r="B167" s="17" t="s">
        <v>846</v>
      </c>
      <c r="C167" s="17" t="s">
        <v>108</v>
      </c>
      <c r="D167" s="17" t="s">
        <v>66</v>
      </c>
      <c r="E167" s="17">
        <v>610</v>
      </c>
      <c r="F167" s="18">
        <v>7000</v>
      </c>
      <c r="G167" s="5"/>
      <c r="H167" s="18">
        <f t="shared" si="40"/>
        <v>7000</v>
      </c>
    </row>
    <row r="168" spans="1:8" ht="26.4" hidden="1" x14ac:dyDescent="0.25">
      <c r="A168" s="152" t="s">
        <v>311</v>
      </c>
      <c r="B168" s="17" t="s">
        <v>791</v>
      </c>
      <c r="C168" s="16"/>
      <c r="D168" s="16"/>
      <c r="E168" s="17"/>
      <c r="F168" s="18">
        <f t="shared" ref="F168:H171" si="51">F169</f>
        <v>3047.7</v>
      </c>
      <c r="G168" s="18">
        <f t="shared" si="51"/>
        <v>0</v>
      </c>
      <c r="H168" s="18">
        <f t="shared" si="51"/>
        <v>3047.7</v>
      </c>
    </row>
    <row r="169" spans="1:8" hidden="1" x14ac:dyDescent="0.25">
      <c r="A169" s="152" t="s">
        <v>444</v>
      </c>
      <c r="B169" s="17" t="s">
        <v>791</v>
      </c>
      <c r="C169" s="17">
        <v>10</v>
      </c>
      <c r="D169" s="16"/>
      <c r="E169" s="17"/>
      <c r="F169" s="18">
        <f t="shared" si="51"/>
        <v>3047.7</v>
      </c>
      <c r="G169" s="18">
        <f t="shared" si="51"/>
        <v>0</v>
      </c>
      <c r="H169" s="18">
        <f t="shared" si="51"/>
        <v>3047.7</v>
      </c>
    </row>
    <row r="170" spans="1:8" hidden="1" x14ac:dyDescent="0.25">
      <c r="A170" s="152" t="s">
        <v>310</v>
      </c>
      <c r="B170" s="17" t="s">
        <v>791</v>
      </c>
      <c r="C170" s="17">
        <v>10</v>
      </c>
      <c r="D170" s="17" t="s">
        <v>78</v>
      </c>
      <c r="E170" s="17"/>
      <c r="F170" s="18">
        <f t="shared" si="51"/>
        <v>3047.7</v>
      </c>
      <c r="G170" s="18">
        <f t="shared" si="51"/>
        <v>0</v>
      </c>
      <c r="H170" s="18">
        <f t="shared" si="51"/>
        <v>3047.7</v>
      </c>
    </row>
    <row r="171" spans="1:8" ht="39.6" hidden="1" x14ac:dyDescent="0.25">
      <c r="A171" s="153" t="s">
        <v>166</v>
      </c>
      <c r="B171" s="154" t="s">
        <v>791</v>
      </c>
      <c r="C171" s="154">
        <v>10</v>
      </c>
      <c r="D171" s="154" t="s">
        <v>78</v>
      </c>
      <c r="E171" s="154">
        <v>600</v>
      </c>
      <c r="F171" s="18">
        <f t="shared" si="51"/>
        <v>3047.7</v>
      </c>
      <c r="G171" s="18">
        <f t="shared" si="51"/>
        <v>0</v>
      </c>
      <c r="H171" s="18">
        <f t="shared" si="51"/>
        <v>3047.7</v>
      </c>
    </row>
    <row r="172" spans="1:8" hidden="1" x14ac:dyDescent="0.25">
      <c r="A172" s="152" t="s">
        <v>174</v>
      </c>
      <c r="B172" s="17" t="s">
        <v>791</v>
      </c>
      <c r="C172" s="17">
        <v>10</v>
      </c>
      <c r="D172" s="17" t="s">
        <v>78</v>
      </c>
      <c r="E172" s="17">
        <v>610</v>
      </c>
      <c r="F172" s="18">
        <v>3047.7</v>
      </c>
      <c r="G172" s="5"/>
      <c r="H172" s="18">
        <f t="shared" si="40"/>
        <v>3047.7</v>
      </c>
    </row>
    <row r="173" spans="1:8" hidden="1" x14ac:dyDescent="0.25">
      <c r="A173" s="152" t="s">
        <v>239</v>
      </c>
      <c r="B173" s="17" t="s">
        <v>776</v>
      </c>
      <c r="C173" s="16"/>
      <c r="D173" s="16"/>
      <c r="E173" s="17"/>
      <c r="F173" s="18">
        <f t="shared" ref="F173:H176" si="52">F174</f>
        <v>63307.9</v>
      </c>
      <c r="G173" s="18">
        <f t="shared" si="52"/>
        <v>0</v>
      </c>
      <c r="H173" s="18">
        <f t="shared" si="52"/>
        <v>63307.9</v>
      </c>
    </row>
    <row r="174" spans="1:8" hidden="1" x14ac:dyDescent="0.25">
      <c r="A174" s="152" t="s">
        <v>220</v>
      </c>
      <c r="B174" s="17" t="s">
        <v>776</v>
      </c>
      <c r="C174" s="17" t="s">
        <v>108</v>
      </c>
      <c r="D174" s="16"/>
      <c r="E174" s="17"/>
      <c r="F174" s="18">
        <f t="shared" si="52"/>
        <v>63307.9</v>
      </c>
      <c r="G174" s="18">
        <f t="shared" si="52"/>
        <v>0</v>
      </c>
      <c r="H174" s="18">
        <f t="shared" si="52"/>
        <v>63307.9</v>
      </c>
    </row>
    <row r="175" spans="1:8" hidden="1" x14ac:dyDescent="0.25">
      <c r="A175" s="152" t="s">
        <v>221</v>
      </c>
      <c r="B175" s="17" t="s">
        <v>776</v>
      </c>
      <c r="C175" s="17" t="s">
        <v>108</v>
      </c>
      <c r="D175" s="17" t="s">
        <v>61</v>
      </c>
      <c r="E175" s="17"/>
      <c r="F175" s="18">
        <f t="shared" si="52"/>
        <v>63307.9</v>
      </c>
      <c r="G175" s="18">
        <f t="shared" si="52"/>
        <v>0</v>
      </c>
      <c r="H175" s="18">
        <f t="shared" si="52"/>
        <v>63307.9</v>
      </c>
    </row>
    <row r="176" spans="1:8" ht="39.6" hidden="1" x14ac:dyDescent="0.25">
      <c r="A176" s="152" t="s">
        <v>166</v>
      </c>
      <c r="B176" s="17" t="s">
        <v>776</v>
      </c>
      <c r="C176" s="17" t="s">
        <v>108</v>
      </c>
      <c r="D176" s="17" t="s">
        <v>61</v>
      </c>
      <c r="E176" s="17">
        <v>600</v>
      </c>
      <c r="F176" s="18">
        <f t="shared" si="52"/>
        <v>63307.9</v>
      </c>
      <c r="G176" s="18">
        <f t="shared" si="52"/>
        <v>0</v>
      </c>
      <c r="H176" s="18">
        <f t="shared" si="52"/>
        <v>63307.9</v>
      </c>
    </row>
    <row r="177" spans="1:8" hidden="1" x14ac:dyDescent="0.25">
      <c r="A177" s="152" t="s">
        <v>174</v>
      </c>
      <c r="B177" s="17" t="s">
        <v>776</v>
      </c>
      <c r="C177" s="17" t="s">
        <v>108</v>
      </c>
      <c r="D177" s="17" t="s">
        <v>61</v>
      </c>
      <c r="E177" s="17">
        <v>610</v>
      </c>
      <c r="F177" s="18">
        <v>63307.9</v>
      </c>
      <c r="G177" s="5"/>
      <c r="H177" s="18">
        <f t="shared" si="40"/>
        <v>63307.9</v>
      </c>
    </row>
    <row r="178" spans="1:8" ht="26.4" hidden="1" x14ac:dyDescent="0.25">
      <c r="A178" s="152" t="s">
        <v>255</v>
      </c>
      <c r="B178" s="17" t="s">
        <v>781</v>
      </c>
      <c r="C178" s="16"/>
      <c r="D178" s="16"/>
      <c r="E178" s="17"/>
      <c r="F178" s="18">
        <f t="shared" ref="F178:H181" si="53">F179</f>
        <v>15920.8</v>
      </c>
      <c r="G178" s="18">
        <f t="shared" si="53"/>
        <v>0</v>
      </c>
      <c r="H178" s="18">
        <f t="shared" si="53"/>
        <v>15920.8</v>
      </c>
    </row>
    <row r="179" spans="1:8" hidden="1" x14ac:dyDescent="0.25">
      <c r="A179" s="152" t="s">
        <v>220</v>
      </c>
      <c r="B179" s="17" t="s">
        <v>781</v>
      </c>
      <c r="C179" s="17" t="s">
        <v>108</v>
      </c>
      <c r="D179" s="16"/>
      <c r="E179" s="17"/>
      <c r="F179" s="18">
        <f t="shared" si="53"/>
        <v>15920.8</v>
      </c>
      <c r="G179" s="18">
        <f t="shared" si="53"/>
        <v>0</v>
      </c>
      <c r="H179" s="18">
        <f t="shared" si="53"/>
        <v>15920.8</v>
      </c>
    </row>
    <row r="180" spans="1:8" hidden="1" x14ac:dyDescent="0.25">
      <c r="A180" s="152" t="s">
        <v>445</v>
      </c>
      <c r="B180" s="17" t="s">
        <v>781</v>
      </c>
      <c r="C180" s="17" t="s">
        <v>108</v>
      </c>
      <c r="D180" s="17" t="s">
        <v>66</v>
      </c>
      <c r="E180" s="17"/>
      <c r="F180" s="18">
        <f t="shared" si="53"/>
        <v>15920.8</v>
      </c>
      <c r="G180" s="18">
        <f t="shared" si="53"/>
        <v>0</v>
      </c>
      <c r="H180" s="18">
        <f t="shared" si="53"/>
        <v>15920.8</v>
      </c>
    </row>
    <row r="181" spans="1:8" ht="39.6" hidden="1" x14ac:dyDescent="0.25">
      <c r="A181" s="152" t="s">
        <v>166</v>
      </c>
      <c r="B181" s="17" t="s">
        <v>781</v>
      </c>
      <c r="C181" s="17" t="s">
        <v>108</v>
      </c>
      <c r="D181" s="17" t="s">
        <v>66</v>
      </c>
      <c r="E181" s="17">
        <v>600</v>
      </c>
      <c r="F181" s="18">
        <f t="shared" si="53"/>
        <v>15920.8</v>
      </c>
      <c r="G181" s="18">
        <f t="shared" si="53"/>
        <v>0</v>
      </c>
      <c r="H181" s="18">
        <f t="shared" si="53"/>
        <v>15920.8</v>
      </c>
    </row>
    <row r="182" spans="1:8" hidden="1" x14ac:dyDescent="0.25">
      <c r="A182" s="152" t="s">
        <v>174</v>
      </c>
      <c r="B182" s="17" t="s">
        <v>781</v>
      </c>
      <c r="C182" s="17" t="s">
        <v>108</v>
      </c>
      <c r="D182" s="17" t="s">
        <v>66</v>
      </c>
      <c r="E182" s="17">
        <v>610</v>
      </c>
      <c r="F182" s="18">
        <v>15920.8</v>
      </c>
      <c r="G182" s="5"/>
      <c r="H182" s="18">
        <f t="shared" si="40"/>
        <v>15920.8</v>
      </c>
    </row>
    <row r="183" spans="1:8" ht="88.5" hidden="1" customHeight="1" x14ac:dyDescent="0.25">
      <c r="A183" s="46" t="s">
        <v>843</v>
      </c>
      <c r="B183" s="17" t="s">
        <v>844</v>
      </c>
      <c r="C183" s="17"/>
      <c r="D183" s="17"/>
      <c r="E183" s="17"/>
      <c r="F183" s="18">
        <f t="shared" ref="F183:H186" si="54">F184</f>
        <v>56182</v>
      </c>
      <c r="G183" s="18">
        <f t="shared" si="54"/>
        <v>0</v>
      </c>
      <c r="H183" s="18">
        <f t="shared" si="54"/>
        <v>56182</v>
      </c>
    </row>
    <row r="184" spans="1:8" hidden="1" x14ac:dyDescent="0.25">
      <c r="A184" s="152" t="s">
        <v>220</v>
      </c>
      <c r="B184" s="17" t="s">
        <v>844</v>
      </c>
      <c r="C184" s="17" t="s">
        <v>108</v>
      </c>
      <c r="D184" s="16"/>
      <c r="E184" s="17"/>
      <c r="F184" s="18">
        <f t="shared" si="54"/>
        <v>56182</v>
      </c>
      <c r="G184" s="18">
        <f t="shared" si="54"/>
        <v>0</v>
      </c>
      <c r="H184" s="18">
        <f t="shared" si="54"/>
        <v>56182</v>
      </c>
    </row>
    <row r="185" spans="1:8" hidden="1" x14ac:dyDescent="0.25">
      <c r="A185" s="152" t="s">
        <v>445</v>
      </c>
      <c r="B185" s="17" t="s">
        <v>844</v>
      </c>
      <c r="C185" s="17" t="s">
        <v>108</v>
      </c>
      <c r="D185" s="17" t="s">
        <v>66</v>
      </c>
      <c r="E185" s="17"/>
      <c r="F185" s="18">
        <f t="shared" si="54"/>
        <v>56182</v>
      </c>
      <c r="G185" s="18">
        <f t="shared" si="54"/>
        <v>0</v>
      </c>
      <c r="H185" s="18">
        <f t="shared" si="54"/>
        <v>56182</v>
      </c>
    </row>
    <row r="186" spans="1:8" ht="39.6" hidden="1" x14ac:dyDescent="0.25">
      <c r="A186" s="152" t="s">
        <v>166</v>
      </c>
      <c r="B186" s="17" t="s">
        <v>844</v>
      </c>
      <c r="C186" s="17" t="s">
        <v>108</v>
      </c>
      <c r="D186" s="17" t="s">
        <v>66</v>
      </c>
      <c r="E186" s="17">
        <v>600</v>
      </c>
      <c r="F186" s="18">
        <f t="shared" si="54"/>
        <v>56182</v>
      </c>
      <c r="G186" s="18">
        <f t="shared" si="54"/>
        <v>0</v>
      </c>
      <c r="H186" s="18">
        <f t="shared" si="54"/>
        <v>56182</v>
      </c>
    </row>
    <row r="187" spans="1:8" hidden="1" x14ac:dyDescent="0.25">
      <c r="A187" s="152" t="s">
        <v>174</v>
      </c>
      <c r="B187" s="17" t="s">
        <v>844</v>
      </c>
      <c r="C187" s="17" t="s">
        <v>108</v>
      </c>
      <c r="D187" s="17" t="s">
        <v>66</v>
      </c>
      <c r="E187" s="17">
        <v>610</v>
      </c>
      <c r="F187" s="18">
        <v>56182</v>
      </c>
      <c r="G187" s="5"/>
      <c r="H187" s="18">
        <f t="shared" si="40"/>
        <v>56182</v>
      </c>
    </row>
    <row r="188" spans="1:8" ht="27.75" hidden="1" customHeight="1" x14ac:dyDescent="0.25">
      <c r="A188" s="42" t="s">
        <v>418</v>
      </c>
      <c r="B188" s="32" t="s">
        <v>794</v>
      </c>
      <c r="C188" s="16"/>
      <c r="D188" s="16"/>
      <c r="E188" s="17"/>
      <c r="F188" s="22">
        <f t="shared" ref="F188:H193" si="55">F189</f>
        <v>4437</v>
      </c>
      <c r="G188" s="22">
        <f t="shared" si="55"/>
        <v>0</v>
      </c>
      <c r="H188" s="22">
        <f t="shared" si="55"/>
        <v>4437</v>
      </c>
    </row>
    <row r="189" spans="1:8" ht="79.2" hidden="1" x14ac:dyDescent="0.25">
      <c r="A189" s="152" t="s">
        <v>419</v>
      </c>
      <c r="B189" s="17" t="s">
        <v>793</v>
      </c>
      <c r="C189" s="16"/>
      <c r="D189" s="16"/>
      <c r="E189" s="17"/>
      <c r="F189" s="18">
        <f t="shared" si="55"/>
        <v>4437</v>
      </c>
      <c r="G189" s="18">
        <f t="shared" si="55"/>
        <v>0</v>
      </c>
      <c r="H189" s="18">
        <f t="shared" si="55"/>
        <v>4437</v>
      </c>
    </row>
    <row r="190" spans="1:8" ht="39.6" hidden="1" x14ac:dyDescent="0.25">
      <c r="A190" s="152" t="s">
        <v>446</v>
      </c>
      <c r="B190" s="17" t="s">
        <v>810</v>
      </c>
      <c r="C190" s="16"/>
      <c r="D190" s="16"/>
      <c r="E190" s="17"/>
      <c r="F190" s="18">
        <f t="shared" si="55"/>
        <v>4437</v>
      </c>
      <c r="G190" s="18">
        <f t="shared" si="55"/>
        <v>0</v>
      </c>
      <c r="H190" s="18">
        <f t="shared" si="55"/>
        <v>4437</v>
      </c>
    </row>
    <row r="191" spans="1:8" hidden="1" x14ac:dyDescent="0.25">
      <c r="A191" s="152" t="s">
        <v>300</v>
      </c>
      <c r="B191" s="17" t="s">
        <v>810</v>
      </c>
      <c r="C191" s="17">
        <v>10</v>
      </c>
      <c r="D191" s="16"/>
      <c r="E191" s="17"/>
      <c r="F191" s="18">
        <f t="shared" si="55"/>
        <v>4437</v>
      </c>
      <c r="G191" s="18">
        <f t="shared" si="55"/>
        <v>0</v>
      </c>
      <c r="H191" s="18">
        <f t="shared" si="55"/>
        <v>4437</v>
      </c>
    </row>
    <row r="192" spans="1:8" hidden="1" x14ac:dyDescent="0.25">
      <c r="A192" s="152" t="s">
        <v>324</v>
      </c>
      <c r="B192" s="17" t="s">
        <v>810</v>
      </c>
      <c r="C192" s="17">
        <v>10</v>
      </c>
      <c r="D192" s="17" t="s">
        <v>90</v>
      </c>
      <c r="E192" s="17"/>
      <c r="F192" s="18">
        <f t="shared" si="55"/>
        <v>4437</v>
      </c>
      <c r="G192" s="18">
        <f t="shared" si="55"/>
        <v>0</v>
      </c>
      <c r="H192" s="18">
        <f t="shared" si="55"/>
        <v>4437</v>
      </c>
    </row>
    <row r="193" spans="1:8" ht="26.4" hidden="1" x14ac:dyDescent="0.25">
      <c r="A193" s="152" t="s">
        <v>308</v>
      </c>
      <c r="B193" s="17" t="s">
        <v>810</v>
      </c>
      <c r="C193" s="17">
        <v>10</v>
      </c>
      <c r="D193" s="17" t="s">
        <v>90</v>
      </c>
      <c r="E193" s="17">
        <v>300</v>
      </c>
      <c r="F193" s="18">
        <f t="shared" si="55"/>
        <v>4437</v>
      </c>
      <c r="G193" s="18">
        <f t="shared" si="55"/>
        <v>0</v>
      </c>
      <c r="H193" s="18">
        <f t="shared" si="55"/>
        <v>4437</v>
      </c>
    </row>
    <row r="194" spans="1:8" ht="26.4" hidden="1" x14ac:dyDescent="0.25">
      <c r="A194" s="152" t="s">
        <v>309</v>
      </c>
      <c r="B194" s="17" t="s">
        <v>810</v>
      </c>
      <c r="C194" s="17">
        <v>10</v>
      </c>
      <c r="D194" s="17" t="s">
        <v>90</v>
      </c>
      <c r="E194" s="17" t="s">
        <v>819</v>
      </c>
      <c r="F194" s="18">
        <v>4437</v>
      </c>
      <c r="G194" s="5"/>
      <c r="H194" s="18">
        <f t="shared" si="40"/>
        <v>4437</v>
      </c>
    </row>
    <row r="195" spans="1:8" ht="53.25" hidden="1" customHeight="1" x14ac:dyDescent="0.25">
      <c r="A195" s="42" t="s">
        <v>820</v>
      </c>
      <c r="B195" s="32" t="s">
        <v>326</v>
      </c>
      <c r="C195" s="16"/>
      <c r="D195" s="16"/>
      <c r="E195" s="17"/>
      <c r="F195" s="22">
        <f t="shared" ref="F195:H200" si="56">F196</f>
        <v>1182.4000000000001</v>
      </c>
      <c r="G195" s="22">
        <f t="shared" si="56"/>
        <v>0</v>
      </c>
      <c r="H195" s="22">
        <f t="shared" si="56"/>
        <v>1182.4000000000001</v>
      </c>
    </row>
    <row r="196" spans="1:8" ht="52.8" hidden="1" x14ac:dyDescent="0.25">
      <c r="A196" s="152" t="s">
        <v>408</v>
      </c>
      <c r="B196" s="17" t="s">
        <v>328</v>
      </c>
      <c r="C196" s="16"/>
      <c r="D196" s="16"/>
      <c r="E196" s="17"/>
      <c r="F196" s="18">
        <f t="shared" si="56"/>
        <v>1182.4000000000001</v>
      </c>
      <c r="G196" s="18">
        <f t="shared" si="56"/>
        <v>0</v>
      </c>
      <c r="H196" s="18">
        <f t="shared" si="56"/>
        <v>1182.4000000000001</v>
      </c>
    </row>
    <row r="197" spans="1:8" ht="39.6" hidden="1" x14ac:dyDescent="0.25">
      <c r="A197" s="152" t="s">
        <v>216</v>
      </c>
      <c r="B197" s="17" t="s">
        <v>774</v>
      </c>
      <c r="C197" s="16"/>
      <c r="D197" s="16"/>
      <c r="E197" s="17"/>
      <c r="F197" s="18">
        <f t="shared" si="56"/>
        <v>1182.4000000000001</v>
      </c>
      <c r="G197" s="18">
        <f t="shared" si="56"/>
        <v>0</v>
      </c>
      <c r="H197" s="18">
        <f t="shared" si="56"/>
        <v>1182.4000000000001</v>
      </c>
    </row>
    <row r="198" spans="1:8" hidden="1" x14ac:dyDescent="0.25">
      <c r="A198" s="152" t="s">
        <v>208</v>
      </c>
      <c r="B198" s="17" t="s">
        <v>774</v>
      </c>
      <c r="C198" s="17" t="s">
        <v>209</v>
      </c>
      <c r="D198" s="16"/>
      <c r="E198" s="17"/>
      <c r="F198" s="18">
        <f t="shared" si="56"/>
        <v>1182.4000000000001</v>
      </c>
      <c r="G198" s="18">
        <f t="shared" si="56"/>
        <v>0</v>
      </c>
      <c r="H198" s="18">
        <f t="shared" si="56"/>
        <v>1182.4000000000001</v>
      </c>
    </row>
    <row r="199" spans="1:8" hidden="1" x14ac:dyDescent="0.25">
      <c r="A199" s="152" t="s">
        <v>211</v>
      </c>
      <c r="B199" s="17" t="s">
        <v>774</v>
      </c>
      <c r="C199" s="17" t="s">
        <v>209</v>
      </c>
      <c r="D199" s="17" t="s">
        <v>66</v>
      </c>
      <c r="E199" s="17"/>
      <c r="F199" s="18">
        <f t="shared" si="56"/>
        <v>1182.4000000000001</v>
      </c>
      <c r="G199" s="18">
        <f t="shared" si="56"/>
        <v>0</v>
      </c>
      <c r="H199" s="18">
        <f t="shared" si="56"/>
        <v>1182.4000000000001</v>
      </c>
    </row>
    <row r="200" spans="1:8" ht="39.6" hidden="1" x14ac:dyDescent="0.25">
      <c r="A200" s="152" t="s">
        <v>166</v>
      </c>
      <c r="B200" s="17" t="s">
        <v>774</v>
      </c>
      <c r="C200" s="17" t="s">
        <v>209</v>
      </c>
      <c r="D200" s="17" t="s">
        <v>66</v>
      </c>
      <c r="E200" s="17">
        <v>600</v>
      </c>
      <c r="F200" s="18">
        <f t="shared" si="56"/>
        <v>1182.4000000000001</v>
      </c>
      <c r="G200" s="18">
        <f t="shared" si="56"/>
        <v>0</v>
      </c>
      <c r="H200" s="18">
        <f t="shared" si="56"/>
        <v>1182.4000000000001</v>
      </c>
    </row>
    <row r="201" spans="1:8" hidden="1" x14ac:dyDescent="0.25">
      <c r="A201" s="152" t="s">
        <v>174</v>
      </c>
      <c r="B201" s="17" t="s">
        <v>774</v>
      </c>
      <c r="C201" s="17" t="s">
        <v>209</v>
      </c>
      <c r="D201" s="17" t="s">
        <v>66</v>
      </c>
      <c r="E201" s="17">
        <v>610</v>
      </c>
      <c r="F201" s="18">
        <v>1182.4000000000001</v>
      </c>
      <c r="G201" s="5"/>
      <c r="H201" s="18">
        <f t="shared" ref="H201:H261" si="57">F201+G201</f>
        <v>1182.4000000000001</v>
      </c>
    </row>
    <row r="202" spans="1:8" ht="39.6" hidden="1" x14ac:dyDescent="0.25">
      <c r="A202" s="42" t="s">
        <v>786</v>
      </c>
      <c r="B202" s="32" t="s">
        <v>269</v>
      </c>
      <c r="C202" s="16"/>
      <c r="D202" s="16"/>
      <c r="E202" s="17"/>
      <c r="F202" s="22">
        <f>F203</f>
        <v>10273</v>
      </c>
      <c r="G202" s="22">
        <f t="shared" ref="G202:H202" si="58">G203</f>
        <v>0</v>
      </c>
      <c r="H202" s="22">
        <f t="shared" si="58"/>
        <v>10273</v>
      </c>
    </row>
    <row r="203" spans="1:8" ht="52.8" hidden="1" x14ac:dyDescent="0.25">
      <c r="A203" s="152" t="s">
        <v>583</v>
      </c>
      <c r="B203" s="17" t="s">
        <v>271</v>
      </c>
      <c r="C203" s="16"/>
      <c r="D203" s="16"/>
      <c r="E203" s="17"/>
      <c r="F203" s="18">
        <f>F204+F214+F209</f>
        <v>10273</v>
      </c>
      <c r="G203" s="18">
        <f t="shared" ref="G203:H203" si="59">G204+G214+G209</f>
        <v>0</v>
      </c>
      <c r="H203" s="18">
        <f t="shared" si="59"/>
        <v>10273</v>
      </c>
    </row>
    <row r="204" spans="1:8" ht="26.4" hidden="1" x14ac:dyDescent="0.25">
      <c r="A204" s="152" t="s">
        <v>243</v>
      </c>
      <c r="B204" s="17" t="s">
        <v>777</v>
      </c>
      <c r="C204" s="16"/>
      <c r="D204" s="16"/>
      <c r="E204" s="17"/>
      <c r="F204" s="18">
        <f t="shared" ref="F204:H207" si="60">F205</f>
        <v>4565.8</v>
      </c>
      <c r="G204" s="18">
        <f t="shared" si="60"/>
        <v>0</v>
      </c>
      <c r="H204" s="18">
        <f t="shared" si="60"/>
        <v>4565.8</v>
      </c>
    </row>
    <row r="205" spans="1:8" hidden="1" x14ac:dyDescent="0.25">
      <c r="A205" s="152" t="s">
        <v>220</v>
      </c>
      <c r="B205" s="17" t="s">
        <v>777</v>
      </c>
      <c r="C205" s="17" t="s">
        <v>108</v>
      </c>
      <c r="D205" s="16"/>
      <c r="E205" s="17"/>
      <c r="F205" s="18">
        <f t="shared" si="60"/>
        <v>4565.8</v>
      </c>
      <c r="G205" s="18">
        <f t="shared" si="60"/>
        <v>0</v>
      </c>
      <c r="H205" s="18">
        <f t="shared" si="60"/>
        <v>4565.8</v>
      </c>
    </row>
    <row r="206" spans="1:8" hidden="1" x14ac:dyDescent="0.25">
      <c r="A206" s="152" t="s">
        <v>221</v>
      </c>
      <c r="B206" s="17" t="s">
        <v>777</v>
      </c>
      <c r="C206" s="17" t="s">
        <v>108</v>
      </c>
      <c r="D206" s="17" t="s">
        <v>61</v>
      </c>
      <c r="E206" s="17"/>
      <c r="F206" s="18">
        <f t="shared" si="60"/>
        <v>4565.8</v>
      </c>
      <c r="G206" s="18">
        <f t="shared" si="60"/>
        <v>0</v>
      </c>
      <c r="H206" s="18">
        <f t="shared" si="60"/>
        <v>4565.8</v>
      </c>
    </row>
    <row r="207" spans="1:8" ht="39.6" hidden="1" x14ac:dyDescent="0.25">
      <c r="A207" s="152" t="s">
        <v>166</v>
      </c>
      <c r="B207" s="17" t="s">
        <v>777</v>
      </c>
      <c r="C207" s="17" t="s">
        <v>108</v>
      </c>
      <c r="D207" s="17" t="s">
        <v>61</v>
      </c>
      <c r="E207" s="17">
        <v>600</v>
      </c>
      <c r="F207" s="18">
        <f t="shared" si="60"/>
        <v>4565.8</v>
      </c>
      <c r="G207" s="18">
        <f t="shared" si="60"/>
        <v>0</v>
      </c>
      <c r="H207" s="18">
        <f t="shared" si="60"/>
        <v>4565.8</v>
      </c>
    </row>
    <row r="208" spans="1:8" hidden="1" x14ac:dyDescent="0.25">
      <c r="A208" s="152" t="s">
        <v>174</v>
      </c>
      <c r="B208" s="17" t="s">
        <v>777</v>
      </c>
      <c r="C208" s="17" t="s">
        <v>108</v>
      </c>
      <c r="D208" s="17" t="s">
        <v>61</v>
      </c>
      <c r="E208" s="17">
        <v>610</v>
      </c>
      <c r="F208" s="18">
        <v>4565.8</v>
      </c>
      <c r="G208" s="5"/>
      <c r="H208" s="18">
        <f t="shared" si="57"/>
        <v>4565.8</v>
      </c>
    </row>
    <row r="209" spans="1:8" ht="26.4" hidden="1" x14ac:dyDescent="0.25">
      <c r="A209" s="152" t="s">
        <v>448</v>
      </c>
      <c r="B209" s="17" t="s">
        <v>812</v>
      </c>
      <c r="C209" s="16"/>
      <c r="D209" s="16"/>
      <c r="E209" s="17"/>
      <c r="F209" s="18">
        <f t="shared" ref="F209:H212" si="61">F210</f>
        <v>5180.7</v>
      </c>
      <c r="G209" s="18">
        <f t="shared" si="61"/>
        <v>0</v>
      </c>
      <c r="H209" s="18">
        <f t="shared" si="61"/>
        <v>5180.7</v>
      </c>
    </row>
    <row r="210" spans="1:8" hidden="1" x14ac:dyDescent="0.25">
      <c r="A210" s="152" t="s">
        <v>220</v>
      </c>
      <c r="B210" s="17" t="s">
        <v>812</v>
      </c>
      <c r="C210" s="17" t="s">
        <v>108</v>
      </c>
      <c r="D210" s="16"/>
      <c r="E210" s="17"/>
      <c r="F210" s="18">
        <f t="shared" si="61"/>
        <v>5180.7</v>
      </c>
      <c r="G210" s="18">
        <f t="shared" si="61"/>
        <v>0</v>
      </c>
      <c r="H210" s="18">
        <f t="shared" si="61"/>
        <v>5180.7</v>
      </c>
    </row>
    <row r="211" spans="1:8" hidden="1" x14ac:dyDescent="0.25">
      <c r="A211" s="152" t="s">
        <v>244</v>
      </c>
      <c r="B211" s="17" t="s">
        <v>812</v>
      </c>
      <c r="C211" s="17" t="s">
        <v>108</v>
      </c>
      <c r="D211" s="17" t="s">
        <v>66</v>
      </c>
      <c r="E211" s="17"/>
      <c r="F211" s="18">
        <f t="shared" si="61"/>
        <v>5180.7</v>
      </c>
      <c r="G211" s="18">
        <f t="shared" si="61"/>
        <v>0</v>
      </c>
      <c r="H211" s="18">
        <f t="shared" si="61"/>
        <v>5180.7</v>
      </c>
    </row>
    <row r="212" spans="1:8" ht="39.6" hidden="1" x14ac:dyDescent="0.25">
      <c r="A212" s="152" t="s">
        <v>166</v>
      </c>
      <c r="B212" s="17" t="s">
        <v>812</v>
      </c>
      <c r="C212" s="17" t="s">
        <v>108</v>
      </c>
      <c r="D212" s="17" t="s">
        <v>66</v>
      </c>
      <c r="E212" s="17">
        <v>600</v>
      </c>
      <c r="F212" s="18">
        <f t="shared" si="61"/>
        <v>5180.7</v>
      </c>
      <c r="G212" s="18">
        <f t="shared" si="61"/>
        <v>0</v>
      </c>
      <c r="H212" s="18">
        <f t="shared" si="61"/>
        <v>5180.7</v>
      </c>
    </row>
    <row r="213" spans="1:8" hidden="1" x14ac:dyDescent="0.25">
      <c r="A213" s="152" t="s">
        <v>174</v>
      </c>
      <c r="B213" s="17" t="s">
        <v>812</v>
      </c>
      <c r="C213" s="17" t="s">
        <v>108</v>
      </c>
      <c r="D213" s="17" t="s">
        <v>66</v>
      </c>
      <c r="E213" s="17">
        <v>610</v>
      </c>
      <c r="F213" s="18">
        <v>5180.7</v>
      </c>
      <c r="G213" s="5"/>
      <c r="H213" s="18">
        <f t="shared" si="57"/>
        <v>5180.7</v>
      </c>
    </row>
    <row r="214" spans="1:8" ht="26.4" hidden="1" x14ac:dyDescent="0.25">
      <c r="A214" s="152" t="s">
        <v>265</v>
      </c>
      <c r="B214" s="17" t="s">
        <v>787</v>
      </c>
      <c r="C214" s="16"/>
      <c r="D214" s="16"/>
      <c r="E214" s="17"/>
      <c r="F214" s="18">
        <f t="shared" ref="F214:H217" si="62">F215</f>
        <v>526.5</v>
      </c>
      <c r="G214" s="18">
        <f t="shared" si="62"/>
        <v>0</v>
      </c>
      <c r="H214" s="18">
        <f t="shared" si="62"/>
        <v>526.5</v>
      </c>
    </row>
    <row r="215" spans="1:8" hidden="1" x14ac:dyDescent="0.25">
      <c r="A215" s="152" t="s">
        <v>220</v>
      </c>
      <c r="B215" s="17" t="s">
        <v>787</v>
      </c>
      <c r="C215" s="17" t="s">
        <v>108</v>
      </c>
      <c r="D215" s="16"/>
      <c r="E215" s="17"/>
      <c r="F215" s="18">
        <f t="shared" si="62"/>
        <v>526.5</v>
      </c>
      <c r="G215" s="18">
        <f t="shared" si="62"/>
        <v>0</v>
      </c>
      <c r="H215" s="18">
        <f t="shared" si="62"/>
        <v>526.5</v>
      </c>
    </row>
    <row r="216" spans="1:8" hidden="1" x14ac:dyDescent="0.25">
      <c r="A216" s="152" t="s">
        <v>244</v>
      </c>
      <c r="B216" s="17" t="s">
        <v>787</v>
      </c>
      <c r="C216" s="17" t="s">
        <v>108</v>
      </c>
      <c r="D216" s="17" t="s">
        <v>66</v>
      </c>
      <c r="E216" s="17"/>
      <c r="F216" s="18">
        <f t="shared" si="62"/>
        <v>526.5</v>
      </c>
      <c r="G216" s="18">
        <f t="shared" si="62"/>
        <v>0</v>
      </c>
      <c r="H216" s="18">
        <f t="shared" si="62"/>
        <v>526.5</v>
      </c>
    </row>
    <row r="217" spans="1:8" ht="39.6" hidden="1" x14ac:dyDescent="0.25">
      <c r="A217" s="152" t="s">
        <v>166</v>
      </c>
      <c r="B217" s="17" t="s">
        <v>787</v>
      </c>
      <c r="C217" s="17" t="s">
        <v>108</v>
      </c>
      <c r="D217" s="17" t="s">
        <v>66</v>
      </c>
      <c r="E217" s="17">
        <v>600</v>
      </c>
      <c r="F217" s="18">
        <f t="shared" si="62"/>
        <v>526.5</v>
      </c>
      <c r="G217" s="18">
        <f t="shared" si="62"/>
        <v>0</v>
      </c>
      <c r="H217" s="18">
        <f t="shared" si="62"/>
        <v>526.5</v>
      </c>
    </row>
    <row r="218" spans="1:8" hidden="1" x14ac:dyDescent="0.25">
      <c r="A218" s="152" t="s">
        <v>174</v>
      </c>
      <c r="B218" s="17" t="s">
        <v>787</v>
      </c>
      <c r="C218" s="17" t="s">
        <v>108</v>
      </c>
      <c r="D218" s="17" t="s">
        <v>66</v>
      </c>
      <c r="E218" s="17">
        <v>610</v>
      </c>
      <c r="F218" s="18">
        <v>526.5</v>
      </c>
      <c r="G218" s="5"/>
      <c r="H218" s="18">
        <f t="shared" si="57"/>
        <v>526.5</v>
      </c>
    </row>
    <row r="219" spans="1:8" ht="54" hidden="1" customHeight="1" x14ac:dyDescent="0.25">
      <c r="A219" s="42" t="s">
        <v>699</v>
      </c>
      <c r="B219" s="32" t="s">
        <v>240</v>
      </c>
      <c r="C219" s="16"/>
      <c r="D219" s="16"/>
      <c r="E219" s="17"/>
      <c r="F219" s="22">
        <f>F220</f>
        <v>30764.1</v>
      </c>
      <c r="G219" s="22">
        <f t="shared" ref="G219:H219" si="63">G220</f>
        <v>0</v>
      </c>
      <c r="H219" s="22">
        <f t="shared" si="63"/>
        <v>30764.1</v>
      </c>
    </row>
    <row r="220" spans="1:8" ht="52.8" hidden="1" x14ac:dyDescent="0.25">
      <c r="A220" s="152" t="s">
        <v>270</v>
      </c>
      <c r="B220" s="17" t="s">
        <v>242</v>
      </c>
      <c r="C220" s="16"/>
      <c r="D220" s="16"/>
      <c r="E220" s="17"/>
      <c r="F220" s="18">
        <f>F221+F226+F233</f>
        <v>30764.1</v>
      </c>
      <c r="G220" s="18">
        <f t="shared" ref="G220:H220" si="64">G221+G226+G233</f>
        <v>0</v>
      </c>
      <c r="H220" s="18">
        <f t="shared" si="64"/>
        <v>30764.1</v>
      </c>
    </row>
    <row r="221" spans="1:8" ht="26.4" hidden="1" x14ac:dyDescent="0.25">
      <c r="A221" s="152" t="s">
        <v>100</v>
      </c>
      <c r="B221" s="17" t="s">
        <v>788</v>
      </c>
      <c r="C221" s="16"/>
      <c r="D221" s="16"/>
      <c r="E221" s="17"/>
      <c r="F221" s="18">
        <f t="shared" ref="F221:H224" si="65">F222</f>
        <v>3743.6</v>
      </c>
      <c r="G221" s="18">
        <f t="shared" si="65"/>
        <v>0</v>
      </c>
      <c r="H221" s="18">
        <f t="shared" si="65"/>
        <v>3743.6</v>
      </c>
    </row>
    <row r="222" spans="1:8" hidden="1" x14ac:dyDescent="0.25">
      <c r="A222" s="152" t="s">
        <v>220</v>
      </c>
      <c r="B222" s="17" t="s">
        <v>788</v>
      </c>
      <c r="C222" s="17" t="s">
        <v>108</v>
      </c>
      <c r="D222" s="16"/>
      <c r="E222" s="17"/>
      <c r="F222" s="18">
        <f t="shared" si="65"/>
        <v>3743.6</v>
      </c>
      <c r="G222" s="18">
        <f t="shared" si="65"/>
        <v>0</v>
      </c>
      <c r="H222" s="18">
        <f t="shared" si="65"/>
        <v>3743.6</v>
      </c>
    </row>
    <row r="223" spans="1:8" hidden="1" x14ac:dyDescent="0.25">
      <c r="A223" s="152" t="s">
        <v>416</v>
      </c>
      <c r="B223" s="17" t="s">
        <v>788</v>
      </c>
      <c r="C223" s="17" t="s">
        <v>108</v>
      </c>
      <c r="D223" s="17" t="s">
        <v>140</v>
      </c>
      <c r="E223" s="17"/>
      <c r="F223" s="18">
        <f t="shared" si="65"/>
        <v>3743.6</v>
      </c>
      <c r="G223" s="18">
        <f t="shared" si="65"/>
        <v>0</v>
      </c>
      <c r="H223" s="18">
        <f t="shared" si="65"/>
        <v>3743.6</v>
      </c>
    </row>
    <row r="224" spans="1:8" ht="79.2" hidden="1" x14ac:dyDescent="0.25">
      <c r="A224" s="152" t="s">
        <v>73</v>
      </c>
      <c r="B224" s="17" t="s">
        <v>788</v>
      </c>
      <c r="C224" s="17" t="s">
        <v>108</v>
      </c>
      <c r="D224" s="17" t="s">
        <v>140</v>
      </c>
      <c r="E224" s="17">
        <v>100</v>
      </c>
      <c r="F224" s="18">
        <f t="shared" si="65"/>
        <v>3743.6</v>
      </c>
      <c r="G224" s="18">
        <f t="shared" si="65"/>
        <v>0</v>
      </c>
      <c r="H224" s="18">
        <f t="shared" si="65"/>
        <v>3743.6</v>
      </c>
    </row>
    <row r="225" spans="1:8" ht="26.4" hidden="1" x14ac:dyDescent="0.25">
      <c r="A225" s="152" t="s">
        <v>74</v>
      </c>
      <c r="B225" s="17" t="s">
        <v>788</v>
      </c>
      <c r="C225" s="17" t="s">
        <v>108</v>
      </c>
      <c r="D225" s="17" t="s">
        <v>140</v>
      </c>
      <c r="E225" s="17">
        <v>120</v>
      </c>
      <c r="F225" s="18">
        <v>3743.6</v>
      </c>
      <c r="G225" s="5"/>
      <c r="H225" s="18">
        <f t="shared" si="57"/>
        <v>3743.6</v>
      </c>
    </row>
    <row r="226" spans="1:8" ht="26.4" hidden="1" x14ac:dyDescent="0.25">
      <c r="A226" s="152" t="s">
        <v>75</v>
      </c>
      <c r="B226" s="17" t="s">
        <v>789</v>
      </c>
      <c r="C226" s="16"/>
      <c r="D226" s="16"/>
      <c r="E226" s="17"/>
      <c r="F226" s="18">
        <f>F227</f>
        <v>178.39999999999998</v>
      </c>
      <c r="G226" s="18">
        <f t="shared" ref="G226:H227" si="66">G227</f>
        <v>0</v>
      </c>
      <c r="H226" s="18">
        <f t="shared" si="66"/>
        <v>178.39999999999998</v>
      </c>
    </row>
    <row r="227" spans="1:8" hidden="1" x14ac:dyDescent="0.25">
      <c r="A227" s="152" t="s">
        <v>220</v>
      </c>
      <c r="B227" s="17" t="s">
        <v>789</v>
      </c>
      <c r="C227" s="17" t="s">
        <v>108</v>
      </c>
      <c r="D227" s="16"/>
      <c r="E227" s="17"/>
      <c r="F227" s="18">
        <f>F228</f>
        <v>178.39999999999998</v>
      </c>
      <c r="G227" s="18">
        <f t="shared" si="66"/>
        <v>0</v>
      </c>
      <c r="H227" s="18">
        <f t="shared" si="66"/>
        <v>178.39999999999998</v>
      </c>
    </row>
    <row r="228" spans="1:8" hidden="1" x14ac:dyDescent="0.25">
      <c r="A228" s="152" t="s">
        <v>416</v>
      </c>
      <c r="B228" s="17" t="s">
        <v>789</v>
      </c>
      <c r="C228" s="17" t="s">
        <v>108</v>
      </c>
      <c r="D228" s="17" t="s">
        <v>140</v>
      </c>
      <c r="E228" s="17"/>
      <c r="F228" s="18">
        <f>F229+F231</f>
        <v>178.39999999999998</v>
      </c>
      <c r="G228" s="18">
        <f t="shared" ref="G228:H228" si="67">G229+G231</f>
        <v>0</v>
      </c>
      <c r="H228" s="18">
        <f t="shared" si="67"/>
        <v>178.39999999999998</v>
      </c>
    </row>
    <row r="229" spans="1:8" ht="79.2" hidden="1" x14ac:dyDescent="0.25">
      <c r="A229" s="152" t="s">
        <v>73</v>
      </c>
      <c r="B229" s="17" t="s">
        <v>789</v>
      </c>
      <c r="C229" s="17" t="s">
        <v>108</v>
      </c>
      <c r="D229" s="17" t="s">
        <v>140</v>
      </c>
      <c r="E229" s="17">
        <v>100</v>
      </c>
      <c r="F229" s="18">
        <f>F230</f>
        <v>91.6</v>
      </c>
      <c r="G229" s="18">
        <f t="shared" ref="G229:H229" si="68">G230</f>
        <v>0</v>
      </c>
      <c r="H229" s="18">
        <f t="shared" si="68"/>
        <v>91.6</v>
      </c>
    </row>
    <row r="230" spans="1:8" ht="26.4" hidden="1" x14ac:dyDescent="0.25">
      <c r="A230" s="152" t="s">
        <v>74</v>
      </c>
      <c r="B230" s="17" t="s">
        <v>789</v>
      </c>
      <c r="C230" s="17" t="s">
        <v>108</v>
      </c>
      <c r="D230" s="17" t="s">
        <v>140</v>
      </c>
      <c r="E230" s="17">
        <v>120</v>
      </c>
      <c r="F230" s="18">
        <v>91.6</v>
      </c>
      <c r="G230" s="5"/>
      <c r="H230" s="18">
        <f t="shared" si="57"/>
        <v>91.6</v>
      </c>
    </row>
    <row r="231" spans="1:8" ht="26.4" hidden="1" x14ac:dyDescent="0.25">
      <c r="A231" s="152" t="s">
        <v>85</v>
      </c>
      <c r="B231" s="17" t="s">
        <v>789</v>
      </c>
      <c r="C231" s="17" t="s">
        <v>108</v>
      </c>
      <c r="D231" s="17" t="s">
        <v>140</v>
      </c>
      <c r="E231" s="17">
        <v>200</v>
      </c>
      <c r="F231" s="18">
        <f>F232</f>
        <v>86.8</v>
      </c>
      <c r="G231" s="18">
        <f t="shared" ref="G231:H231" si="69">G232</f>
        <v>0</v>
      </c>
      <c r="H231" s="18">
        <f t="shared" si="69"/>
        <v>86.8</v>
      </c>
    </row>
    <row r="232" spans="1:8" ht="39.6" hidden="1" x14ac:dyDescent="0.25">
      <c r="A232" s="152" t="s">
        <v>86</v>
      </c>
      <c r="B232" s="17" t="s">
        <v>789</v>
      </c>
      <c r="C232" s="17" t="s">
        <v>108</v>
      </c>
      <c r="D232" s="17" t="s">
        <v>140</v>
      </c>
      <c r="E232" s="17">
        <v>240</v>
      </c>
      <c r="F232" s="18">
        <v>86.8</v>
      </c>
      <c r="G232" s="5"/>
      <c r="H232" s="18">
        <f t="shared" si="57"/>
        <v>86.8</v>
      </c>
    </row>
    <row r="233" spans="1:8" ht="26.4" hidden="1" x14ac:dyDescent="0.25">
      <c r="A233" s="152" t="s">
        <v>447</v>
      </c>
      <c r="B233" s="17" t="s">
        <v>790</v>
      </c>
      <c r="C233" s="16"/>
      <c r="D233" s="16"/>
      <c r="E233" s="17"/>
      <c r="F233" s="18">
        <f>F234</f>
        <v>26842.1</v>
      </c>
      <c r="G233" s="18">
        <f t="shared" ref="G233:H234" si="70">G234</f>
        <v>0</v>
      </c>
      <c r="H233" s="18">
        <f t="shared" si="70"/>
        <v>26842.1</v>
      </c>
    </row>
    <row r="234" spans="1:8" hidden="1" x14ac:dyDescent="0.25">
      <c r="A234" s="152" t="s">
        <v>220</v>
      </c>
      <c r="B234" s="17" t="s">
        <v>790</v>
      </c>
      <c r="C234" s="17" t="s">
        <v>108</v>
      </c>
      <c r="D234" s="16"/>
      <c r="E234" s="17"/>
      <c r="F234" s="18">
        <f>F235</f>
        <v>26842.1</v>
      </c>
      <c r="G234" s="18">
        <f t="shared" si="70"/>
        <v>0</v>
      </c>
      <c r="H234" s="18">
        <f t="shared" si="70"/>
        <v>26842.1</v>
      </c>
    </row>
    <row r="235" spans="1:8" hidden="1" x14ac:dyDescent="0.25">
      <c r="A235" s="152" t="s">
        <v>416</v>
      </c>
      <c r="B235" s="17" t="s">
        <v>790</v>
      </c>
      <c r="C235" s="17" t="s">
        <v>108</v>
      </c>
      <c r="D235" s="17" t="s">
        <v>140</v>
      </c>
      <c r="E235" s="17"/>
      <c r="F235" s="18">
        <f>F236+F238+F240</f>
        <v>26842.1</v>
      </c>
      <c r="G235" s="18">
        <f t="shared" ref="G235:H235" si="71">G236+G238+G240</f>
        <v>0</v>
      </c>
      <c r="H235" s="18">
        <f t="shared" si="71"/>
        <v>26842.1</v>
      </c>
    </row>
    <row r="236" spans="1:8" ht="79.2" hidden="1" x14ac:dyDescent="0.25">
      <c r="A236" s="152" t="s">
        <v>73</v>
      </c>
      <c r="B236" s="17" t="s">
        <v>790</v>
      </c>
      <c r="C236" s="17" t="s">
        <v>108</v>
      </c>
      <c r="D236" s="17" t="s">
        <v>140</v>
      </c>
      <c r="E236" s="17">
        <v>100</v>
      </c>
      <c r="F236" s="18">
        <f>F237</f>
        <v>22123.1</v>
      </c>
      <c r="G236" s="18">
        <f t="shared" ref="G236:H236" si="72">G237</f>
        <v>0</v>
      </c>
      <c r="H236" s="18">
        <f t="shared" si="72"/>
        <v>22123.1</v>
      </c>
    </row>
    <row r="237" spans="1:8" ht="26.4" hidden="1" x14ac:dyDescent="0.25">
      <c r="A237" s="152" t="s">
        <v>130</v>
      </c>
      <c r="B237" s="17" t="s">
        <v>790</v>
      </c>
      <c r="C237" s="17" t="s">
        <v>108</v>
      </c>
      <c r="D237" s="17" t="s">
        <v>140</v>
      </c>
      <c r="E237" s="17">
        <v>110</v>
      </c>
      <c r="F237" s="18">
        <v>22123.1</v>
      </c>
      <c r="G237" s="5"/>
      <c r="H237" s="18">
        <f t="shared" si="57"/>
        <v>22123.1</v>
      </c>
    </row>
    <row r="238" spans="1:8" ht="26.4" hidden="1" x14ac:dyDescent="0.25">
      <c r="A238" s="152" t="s">
        <v>85</v>
      </c>
      <c r="B238" s="17" t="s">
        <v>790</v>
      </c>
      <c r="C238" s="17" t="s">
        <v>108</v>
      </c>
      <c r="D238" s="17" t="s">
        <v>140</v>
      </c>
      <c r="E238" s="17">
        <v>200</v>
      </c>
      <c r="F238" s="18">
        <f>F239</f>
        <v>4578</v>
      </c>
      <c r="G238" s="18">
        <f t="shared" ref="G238:H238" si="73">G239</f>
        <v>0</v>
      </c>
      <c r="H238" s="18">
        <f t="shared" si="73"/>
        <v>4578</v>
      </c>
    </row>
    <row r="239" spans="1:8" ht="39.6" hidden="1" x14ac:dyDescent="0.25">
      <c r="A239" s="152" t="s">
        <v>86</v>
      </c>
      <c r="B239" s="17" t="s">
        <v>790</v>
      </c>
      <c r="C239" s="17" t="s">
        <v>108</v>
      </c>
      <c r="D239" s="17" t="s">
        <v>140</v>
      </c>
      <c r="E239" s="17">
        <v>240</v>
      </c>
      <c r="F239" s="18">
        <v>4578</v>
      </c>
      <c r="G239" s="5"/>
      <c r="H239" s="18">
        <f t="shared" si="57"/>
        <v>4578</v>
      </c>
    </row>
    <row r="240" spans="1:8" hidden="1" x14ac:dyDescent="0.25">
      <c r="A240" s="152" t="s">
        <v>87</v>
      </c>
      <c r="B240" s="17" t="s">
        <v>790</v>
      </c>
      <c r="C240" s="17" t="s">
        <v>108</v>
      </c>
      <c r="D240" s="17" t="s">
        <v>140</v>
      </c>
      <c r="E240" s="17">
        <v>800</v>
      </c>
      <c r="F240" s="18">
        <f>F241</f>
        <v>141</v>
      </c>
      <c r="G240" s="18">
        <f t="shared" ref="G240:H240" si="74">G241</f>
        <v>0</v>
      </c>
      <c r="H240" s="18">
        <f t="shared" si="74"/>
        <v>141</v>
      </c>
    </row>
    <row r="241" spans="1:8" hidden="1" x14ac:dyDescent="0.25">
      <c r="A241" s="152" t="s">
        <v>88</v>
      </c>
      <c r="B241" s="17" t="s">
        <v>790</v>
      </c>
      <c r="C241" s="17" t="s">
        <v>108</v>
      </c>
      <c r="D241" s="17" t="s">
        <v>140</v>
      </c>
      <c r="E241" s="17">
        <v>850</v>
      </c>
      <c r="F241" s="18">
        <v>141</v>
      </c>
      <c r="G241" s="5"/>
      <c r="H241" s="18">
        <f t="shared" si="57"/>
        <v>141</v>
      </c>
    </row>
    <row r="242" spans="1:8" ht="54.75" hidden="1" customHeight="1" x14ac:dyDescent="0.25">
      <c r="A242" s="42" t="s">
        <v>695</v>
      </c>
      <c r="B242" s="32" t="s">
        <v>196</v>
      </c>
      <c r="C242" s="16"/>
      <c r="D242" s="16"/>
      <c r="E242" s="17"/>
      <c r="F242" s="22">
        <f>F243</f>
        <v>1500</v>
      </c>
      <c r="G242" s="22">
        <f t="shared" ref="G242:H242" si="75">G243</f>
        <v>0</v>
      </c>
      <c r="H242" s="22">
        <f t="shared" si="75"/>
        <v>1500</v>
      </c>
    </row>
    <row r="243" spans="1:8" ht="39.6" hidden="1" x14ac:dyDescent="0.25">
      <c r="A243" s="152" t="s">
        <v>197</v>
      </c>
      <c r="B243" s="17" t="s">
        <v>558</v>
      </c>
      <c r="C243" s="16"/>
      <c r="D243" s="16"/>
      <c r="E243" s="17"/>
      <c r="F243" s="18">
        <f t="shared" ref="F243:H247" si="76">F244</f>
        <v>1500</v>
      </c>
      <c r="G243" s="18">
        <f t="shared" si="76"/>
        <v>0</v>
      </c>
      <c r="H243" s="18">
        <f t="shared" si="76"/>
        <v>1500</v>
      </c>
    </row>
    <row r="244" spans="1:8" ht="26.4" hidden="1" x14ac:dyDescent="0.25">
      <c r="A244" s="152" t="s">
        <v>424</v>
      </c>
      <c r="B244" s="17" t="s">
        <v>559</v>
      </c>
      <c r="C244" s="16"/>
      <c r="D244" s="16"/>
      <c r="E244" s="17"/>
      <c r="F244" s="18">
        <f t="shared" si="76"/>
        <v>1500</v>
      </c>
      <c r="G244" s="18">
        <f t="shared" si="76"/>
        <v>0</v>
      </c>
      <c r="H244" s="18">
        <f t="shared" si="76"/>
        <v>1500</v>
      </c>
    </row>
    <row r="245" spans="1:8" hidden="1" x14ac:dyDescent="0.25">
      <c r="A245" s="152" t="s">
        <v>168</v>
      </c>
      <c r="B245" s="17" t="s">
        <v>559</v>
      </c>
      <c r="C245" s="17" t="s">
        <v>90</v>
      </c>
      <c r="D245" s="16"/>
      <c r="E245" s="17"/>
      <c r="F245" s="18">
        <f t="shared" si="76"/>
        <v>1500</v>
      </c>
      <c r="G245" s="18">
        <f t="shared" si="76"/>
        <v>0</v>
      </c>
      <c r="H245" s="18">
        <f t="shared" si="76"/>
        <v>1500</v>
      </c>
    </row>
    <row r="246" spans="1:8" ht="26.4" hidden="1" x14ac:dyDescent="0.25">
      <c r="A246" s="152" t="s">
        <v>194</v>
      </c>
      <c r="B246" s="17" t="s">
        <v>559</v>
      </c>
      <c r="C246" s="17" t="s">
        <v>90</v>
      </c>
      <c r="D246" s="17">
        <v>12</v>
      </c>
      <c r="E246" s="17"/>
      <c r="F246" s="18">
        <f t="shared" si="76"/>
        <v>1500</v>
      </c>
      <c r="G246" s="18">
        <f t="shared" si="76"/>
        <v>0</v>
      </c>
      <c r="H246" s="18">
        <f t="shared" si="76"/>
        <v>1500</v>
      </c>
    </row>
    <row r="247" spans="1:8" hidden="1" x14ac:dyDescent="0.25">
      <c r="A247" s="152" t="s">
        <v>87</v>
      </c>
      <c r="B247" s="17" t="s">
        <v>559</v>
      </c>
      <c r="C247" s="17" t="s">
        <v>90</v>
      </c>
      <c r="D247" s="17">
        <v>12</v>
      </c>
      <c r="E247" s="17">
        <v>800</v>
      </c>
      <c r="F247" s="18">
        <f t="shared" si="76"/>
        <v>1500</v>
      </c>
      <c r="G247" s="18">
        <f t="shared" si="76"/>
        <v>0</v>
      </c>
      <c r="H247" s="18">
        <f t="shared" si="76"/>
        <v>1500</v>
      </c>
    </row>
    <row r="248" spans="1:8" ht="66" hidden="1" x14ac:dyDescent="0.25">
      <c r="A248" s="152" t="s">
        <v>184</v>
      </c>
      <c r="B248" s="17" t="s">
        <v>559</v>
      </c>
      <c r="C248" s="17" t="s">
        <v>90</v>
      </c>
      <c r="D248" s="17">
        <v>12</v>
      </c>
      <c r="E248" s="17">
        <v>810</v>
      </c>
      <c r="F248" s="18">
        <v>1500</v>
      </c>
      <c r="G248" s="5"/>
      <c r="H248" s="18">
        <f t="shared" si="57"/>
        <v>1500</v>
      </c>
    </row>
    <row r="249" spans="1:8" ht="67.5" hidden="1" customHeight="1" x14ac:dyDescent="0.25">
      <c r="A249" s="42" t="s">
        <v>700</v>
      </c>
      <c r="B249" s="32" t="s">
        <v>141</v>
      </c>
      <c r="C249" s="16"/>
      <c r="D249" s="16"/>
      <c r="E249" s="17"/>
      <c r="F249" s="22">
        <f>F250+F267</f>
        <v>3790.8999999999996</v>
      </c>
      <c r="G249" s="22">
        <f t="shared" ref="G249:H249" si="77">G250+G267</f>
        <v>0</v>
      </c>
      <c r="H249" s="22">
        <f t="shared" si="77"/>
        <v>3790.8999999999996</v>
      </c>
    </row>
    <row r="250" spans="1:8" ht="79.5" hidden="1" customHeight="1" x14ac:dyDescent="0.25">
      <c r="A250" s="42" t="s">
        <v>387</v>
      </c>
      <c r="B250" s="32" t="s">
        <v>142</v>
      </c>
      <c r="C250" s="16"/>
      <c r="D250" s="16"/>
      <c r="E250" s="17"/>
      <c r="F250" s="22">
        <f>F251</f>
        <v>438</v>
      </c>
      <c r="G250" s="22">
        <f t="shared" ref="G250:H250" si="78">G251</f>
        <v>0</v>
      </c>
      <c r="H250" s="22">
        <f t="shared" si="78"/>
        <v>438</v>
      </c>
    </row>
    <row r="251" spans="1:8" ht="52.8" hidden="1" x14ac:dyDescent="0.25">
      <c r="A251" s="152" t="s">
        <v>143</v>
      </c>
      <c r="B251" s="17" t="s">
        <v>450</v>
      </c>
      <c r="C251" s="16"/>
      <c r="D251" s="16"/>
      <c r="E251" s="17"/>
      <c r="F251" s="18">
        <f>F252+F257+F262</f>
        <v>438</v>
      </c>
      <c r="G251" s="18">
        <f t="shared" ref="G251:H251" si="79">G252+G257+G262</f>
        <v>0</v>
      </c>
      <c r="H251" s="18">
        <f t="shared" si="79"/>
        <v>438</v>
      </c>
    </row>
    <row r="252" spans="1:8" ht="39.6" hidden="1" x14ac:dyDescent="0.25">
      <c r="A252" s="152" t="s">
        <v>451</v>
      </c>
      <c r="B252" s="17" t="s">
        <v>146</v>
      </c>
      <c r="C252" s="16"/>
      <c r="D252" s="16"/>
      <c r="E252" s="17"/>
      <c r="F252" s="18">
        <f t="shared" ref="F252:H255" si="80">F253</f>
        <v>10</v>
      </c>
      <c r="G252" s="18">
        <f t="shared" si="80"/>
        <v>0</v>
      </c>
      <c r="H252" s="18">
        <f t="shared" si="80"/>
        <v>10</v>
      </c>
    </row>
    <row r="253" spans="1:8" ht="26.4" hidden="1" x14ac:dyDescent="0.25">
      <c r="A253" s="152" t="s">
        <v>138</v>
      </c>
      <c r="B253" s="17" t="s">
        <v>146</v>
      </c>
      <c r="C253" s="17" t="s">
        <v>78</v>
      </c>
      <c r="D253" s="16"/>
      <c r="E253" s="17"/>
      <c r="F253" s="18">
        <f t="shared" si="80"/>
        <v>10</v>
      </c>
      <c r="G253" s="18">
        <f t="shared" si="80"/>
        <v>0</v>
      </c>
      <c r="H253" s="18">
        <f t="shared" si="80"/>
        <v>10</v>
      </c>
    </row>
    <row r="254" spans="1:8" ht="52.8" hidden="1" x14ac:dyDescent="0.25">
      <c r="A254" s="152" t="s">
        <v>385</v>
      </c>
      <c r="B254" s="17" t="s">
        <v>146</v>
      </c>
      <c r="C254" s="17" t="s">
        <v>78</v>
      </c>
      <c r="D254" s="17" t="s">
        <v>140</v>
      </c>
      <c r="E254" s="17"/>
      <c r="F254" s="18">
        <f t="shared" si="80"/>
        <v>10</v>
      </c>
      <c r="G254" s="18">
        <f t="shared" si="80"/>
        <v>0</v>
      </c>
      <c r="H254" s="18">
        <f t="shared" si="80"/>
        <v>10</v>
      </c>
    </row>
    <row r="255" spans="1:8" ht="26.4" hidden="1" x14ac:dyDescent="0.25">
      <c r="A255" s="152" t="s">
        <v>85</v>
      </c>
      <c r="B255" s="17" t="s">
        <v>146</v>
      </c>
      <c r="C255" s="17" t="s">
        <v>78</v>
      </c>
      <c r="D255" s="17" t="s">
        <v>140</v>
      </c>
      <c r="E255" s="17">
        <v>200</v>
      </c>
      <c r="F255" s="18">
        <f t="shared" si="80"/>
        <v>10</v>
      </c>
      <c r="G255" s="18">
        <f t="shared" si="80"/>
        <v>0</v>
      </c>
      <c r="H255" s="18">
        <f t="shared" si="80"/>
        <v>10</v>
      </c>
    </row>
    <row r="256" spans="1:8" ht="39.6" hidden="1" x14ac:dyDescent="0.25">
      <c r="A256" s="152" t="s">
        <v>86</v>
      </c>
      <c r="B256" s="17" t="s">
        <v>146</v>
      </c>
      <c r="C256" s="17" t="s">
        <v>78</v>
      </c>
      <c r="D256" s="17" t="s">
        <v>140</v>
      </c>
      <c r="E256" s="17">
        <v>240</v>
      </c>
      <c r="F256" s="18">
        <v>10</v>
      </c>
      <c r="G256" s="5"/>
      <c r="H256" s="18">
        <f t="shared" si="57"/>
        <v>10</v>
      </c>
    </row>
    <row r="257" spans="1:8" ht="52.8" hidden="1" x14ac:dyDescent="0.25">
      <c r="A257" s="152" t="s">
        <v>452</v>
      </c>
      <c r="B257" s="17" t="s">
        <v>148</v>
      </c>
      <c r="C257" s="16"/>
      <c r="D257" s="16"/>
      <c r="E257" s="17"/>
      <c r="F257" s="18">
        <f t="shared" ref="F257:H260" si="81">F258</f>
        <v>70</v>
      </c>
      <c r="G257" s="18">
        <f t="shared" si="81"/>
        <v>0</v>
      </c>
      <c r="H257" s="18">
        <f t="shared" si="81"/>
        <v>70</v>
      </c>
    </row>
    <row r="258" spans="1:8" ht="26.4" hidden="1" x14ac:dyDescent="0.25">
      <c r="A258" s="152" t="s">
        <v>138</v>
      </c>
      <c r="B258" s="17" t="s">
        <v>148</v>
      </c>
      <c r="C258" s="17" t="s">
        <v>78</v>
      </c>
      <c r="D258" s="16"/>
      <c r="E258" s="17"/>
      <c r="F258" s="18">
        <f t="shared" si="81"/>
        <v>70</v>
      </c>
      <c r="G258" s="18">
        <f t="shared" si="81"/>
        <v>0</v>
      </c>
      <c r="H258" s="18">
        <f t="shared" si="81"/>
        <v>70</v>
      </c>
    </row>
    <row r="259" spans="1:8" ht="52.8" hidden="1" x14ac:dyDescent="0.25">
      <c r="A259" s="152" t="s">
        <v>385</v>
      </c>
      <c r="B259" s="17" t="s">
        <v>148</v>
      </c>
      <c r="C259" s="17" t="s">
        <v>78</v>
      </c>
      <c r="D259" s="17" t="s">
        <v>140</v>
      </c>
      <c r="E259" s="17"/>
      <c r="F259" s="18">
        <f t="shared" si="81"/>
        <v>70</v>
      </c>
      <c r="G259" s="18">
        <f t="shared" si="81"/>
        <v>0</v>
      </c>
      <c r="H259" s="18">
        <f t="shared" si="81"/>
        <v>70</v>
      </c>
    </row>
    <row r="260" spans="1:8" ht="26.4" hidden="1" x14ac:dyDescent="0.25">
      <c r="A260" s="152" t="s">
        <v>85</v>
      </c>
      <c r="B260" s="17" t="s">
        <v>148</v>
      </c>
      <c r="C260" s="17" t="s">
        <v>78</v>
      </c>
      <c r="D260" s="17" t="s">
        <v>140</v>
      </c>
      <c r="E260" s="17">
        <v>200</v>
      </c>
      <c r="F260" s="18">
        <f t="shared" si="81"/>
        <v>70</v>
      </c>
      <c r="G260" s="18">
        <f t="shared" si="81"/>
        <v>0</v>
      </c>
      <c r="H260" s="18">
        <f t="shared" si="81"/>
        <v>70</v>
      </c>
    </row>
    <row r="261" spans="1:8" ht="39.6" hidden="1" x14ac:dyDescent="0.25">
      <c r="A261" s="152" t="s">
        <v>86</v>
      </c>
      <c r="B261" s="17" t="s">
        <v>148</v>
      </c>
      <c r="C261" s="17" t="s">
        <v>78</v>
      </c>
      <c r="D261" s="17" t="s">
        <v>140</v>
      </c>
      <c r="E261" s="17">
        <v>240</v>
      </c>
      <c r="F261" s="18">
        <v>70</v>
      </c>
      <c r="G261" s="5"/>
      <c r="H261" s="18">
        <f t="shared" si="57"/>
        <v>70</v>
      </c>
    </row>
    <row r="262" spans="1:8" ht="39.6" hidden="1" x14ac:dyDescent="0.25">
      <c r="A262" s="152" t="s">
        <v>149</v>
      </c>
      <c r="B262" s="17" t="s">
        <v>150</v>
      </c>
      <c r="C262" s="16"/>
      <c r="D262" s="16"/>
      <c r="E262" s="17"/>
      <c r="F262" s="18">
        <f t="shared" ref="F262:H265" si="82">F263</f>
        <v>358</v>
      </c>
      <c r="G262" s="18">
        <f t="shared" si="82"/>
        <v>0</v>
      </c>
      <c r="H262" s="18">
        <f t="shared" si="82"/>
        <v>358</v>
      </c>
    </row>
    <row r="263" spans="1:8" ht="26.4" hidden="1" x14ac:dyDescent="0.25">
      <c r="A263" s="152" t="s">
        <v>138</v>
      </c>
      <c r="B263" s="17" t="s">
        <v>150</v>
      </c>
      <c r="C263" s="17" t="s">
        <v>78</v>
      </c>
      <c r="D263" s="16"/>
      <c r="E263" s="17"/>
      <c r="F263" s="18">
        <f t="shared" si="82"/>
        <v>358</v>
      </c>
      <c r="G263" s="18">
        <f t="shared" si="82"/>
        <v>0</v>
      </c>
      <c r="H263" s="18">
        <f t="shared" si="82"/>
        <v>358</v>
      </c>
    </row>
    <row r="264" spans="1:8" ht="52.8" hidden="1" x14ac:dyDescent="0.25">
      <c r="A264" s="152" t="s">
        <v>385</v>
      </c>
      <c r="B264" s="17" t="s">
        <v>150</v>
      </c>
      <c r="C264" s="17" t="s">
        <v>78</v>
      </c>
      <c r="D264" s="17" t="s">
        <v>140</v>
      </c>
      <c r="E264" s="17"/>
      <c r="F264" s="18">
        <f t="shared" si="82"/>
        <v>358</v>
      </c>
      <c r="G264" s="18">
        <f t="shared" si="82"/>
        <v>0</v>
      </c>
      <c r="H264" s="18">
        <f t="shared" si="82"/>
        <v>358</v>
      </c>
    </row>
    <row r="265" spans="1:8" ht="26.4" hidden="1" x14ac:dyDescent="0.25">
      <c r="A265" s="152" t="s">
        <v>85</v>
      </c>
      <c r="B265" s="17" t="s">
        <v>150</v>
      </c>
      <c r="C265" s="17" t="s">
        <v>78</v>
      </c>
      <c r="D265" s="17" t="s">
        <v>140</v>
      </c>
      <c r="E265" s="17">
        <v>200</v>
      </c>
      <c r="F265" s="18">
        <f t="shared" si="82"/>
        <v>358</v>
      </c>
      <c r="G265" s="18">
        <f t="shared" si="82"/>
        <v>0</v>
      </c>
      <c r="H265" s="18">
        <f t="shared" si="82"/>
        <v>358</v>
      </c>
    </row>
    <row r="266" spans="1:8" ht="39.6" hidden="1" x14ac:dyDescent="0.25">
      <c r="A266" s="152" t="s">
        <v>86</v>
      </c>
      <c r="B266" s="17" t="s">
        <v>150</v>
      </c>
      <c r="C266" s="17" t="s">
        <v>78</v>
      </c>
      <c r="D266" s="17" t="s">
        <v>140</v>
      </c>
      <c r="E266" s="17">
        <v>240</v>
      </c>
      <c r="F266" s="18">
        <v>358</v>
      </c>
      <c r="G266" s="5"/>
      <c r="H266" s="18">
        <f t="shared" ref="H266:H326" si="83">F266+G266</f>
        <v>358</v>
      </c>
    </row>
    <row r="267" spans="1:8" ht="91.5" hidden="1" customHeight="1" x14ac:dyDescent="0.25">
      <c r="A267" s="42" t="s">
        <v>694</v>
      </c>
      <c r="B267" s="32" t="s">
        <v>151</v>
      </c>
      <c r="C267" s="16"/>
      <c r="D267" s="16"/>
      <c r="E267" s="17"/>
      <c r="F267" s="22">
        <f t="shared" ref="F267:H270" si="84">F268</f>
        <v>3352.8999999999996</v>
      </c>
      <c r="G267" s="22">
        <f t="shared" si="84"/>
        <v>0</v>
      </c>
      <c r="H267" s="22">
        <f t="shared" si="84"/>
        <v>3352.8999999999996</v>
      </c>
    </row>
    <row r="268" spans="1:8" ht="26.4" hidden="1" x14ac:dyDescent="0.25">
      <c r="A268" s="152" t="s">
        <v>453</v>
      </c>
      <c r="B268" s="17" t="s">
        <v>153</v>
      </c>
      <c r="C268" s="16"/>
      <c r="D268" s="16"/>
      <c r="E268" s="17"/>
      <c r="F268" s="18">
        <f t="shared" si="84"/>
        <v>3352.8999999999996</v>
      </c>
      <c r="G268" s="18">
        <f t="shared" si="84"/>
        <v>0</v>
      </c>
      <c r="H268" s="18">
        <f t="shared" si="84"/>
        <v>3352.8999999999996</v>
      </c>
    </row>
    <row r="269" spans="1:8" ht="26.4" hidden="1" x14ac:dyDescent="0.25">
      <c r="A269" s="152" t="s">
        <v>389</v>
      </c>
      <c r="B269" s="17" t="s">
        <v>155</v>
      </c>
      <c r="C269" s="16"/>
      <c r="D269" s="16"/>
      <c r="E269" s="17"/>
      <c r="F269" s="18">
        <f t="shared" si="84"/>
        <v>3352.8999999999996</v>
      </c>
      <c r="G269" s="18">
        <f t="shared" si="84"/>
        <v>0</v>
      </c>
      <c r="H269" s="18">
        <f t="shared" si="84"/>
        <v>3352.8999999999996</v>
      </c>
    </row>
    <row r="270" spans="1:8" ht="26.4" hidden="1" x14ac:dyDescent="0.25">
      <c r="A270" s="152" t="s">
        <v>138</v>
      </c>
      <c r="B270" s="17" t="s">
        <v>155</v>
      </c>
      <c r="C270" s="17" t="s">
        <v>78</v>
      </c>
      <c r="D270" s="16"/>
      <c r="E270" s="17"/>
      <c r="F270" s="18">
        <f t="shared" si="84"/>
        <v>3352.8999999999996</v>
      </c>
      <c r="G270" s="18">
        <f t="shared" si="84"/>
        <v>0</v>
      </c>
      <c r="H270" s="18">
        <f t="shared" si="84"/>
        <v>3352.8999999999996</v>
      </c>
    </row>
    <row r="271" spans="1:8" ht="52.8" hidden="1" x14ac:dyDescent="0.25">
      <c r="A271" s="152" t="s">
        <v>385</v>
      </c>
      <c r="B271" s="17" t="s">
        <v>155</v>
      </c>
      <c r="C271" s="17" t="s">
        <v>78</v>
      </c>
      <c r="D271" s="17" t="s">
        <v>140</v>
      </c>
      <c r="E271" s="17"/>
      <c r="F271" s="18">
        <f>F272+F274+F276</f>
        <v>3352.8999999999996</v>
      </c>
      <c r="G271" s="18">
        <f t="shared" ref="G271:H271" si="85">G272+G274+G276</f>
        <v>0</v>
      </c>
      <c r="H271" s="18">
        <f t="shared" si="85"/>
        <v>3352.8999999999996</v>
      </c>
    </row>
    <row r="272" spans="1:8" ht="79.2" hidden="1" x14ac:dyDescent="0.25">
      <c r="A272" s="152" t="s">
        <v>73</v>
      </c>
      <c r="B272" s="17" t="s">
        <v>155</v>
      </c>
      <c r="C272" s="17" t="s">
        <v>78</v>
      </c>
      <c r="D272" s="17" t="s">
        <v>140</v>
      </c>
      <c r="E272" s="17">
        <v>100</v>
      </c>
      <c r="F272" s="18">
        <f>F273</f>
        <v>2955.2</v>
      </c>
      <c r="G272" s="18">
        <f t="shared" ref="G272:H272" si="86">G273</f>
        <v>0</v>
      </c>
      <c r="H272" s="18">
        <f t="shared" si="86"/>
        <v>2955.2</v>
      </c>
    </row>
    <row r="273" spans="1:8" ht="26.4" hidden="1" x14ac:dyDescent="0.25">
      <c r="A273" s="152" t="s">
        <v>130</v>
      </c>
      <c r="B273" s="17" t="s">
        <v>155</v>
      </c>
      <c r="C273" s="17" t="s">
        <v>78</v>
      </c>
      <c r="D273" s="17" t="s">
        <v>140</v>
      </c>
      <c r="E273" s="17">
        <v>110</v>
      </c>
      <c r="F273" s="18">
        <v>2955.2</v>
      </c>
      <c r="G273" s="5"/>
      <c r="H273" s="18">
        <f t="shared" si="83"/>
        <v>2955.2</v>
      </c>
    </row>
    <row r="274" spans="1:8" ht="26.4" hidden="1" x14ac:dyDescent="0.25">
      <c r="A274" s="152" t="s">
        <v>85</v>
      </c>
      <c r="B274" s="17" t="s">
        <v>155</v>
      </c>
      <c r="C274" s="17" t="s">
        <v>78</v>
      </c>
      <c r="D274" s="17" t="s">
        <v>140</v>
      </c>
      <c r="E274" s="17">
        <v>200</v>
      </c>
      <c r="F274" s="18">
        <f>F275</f>
        <v>396.7</v>
      </c>
      <c r="G274" s="18">
        <f t="shared" ref="G274:H274" si="87">G275</f>
        <v>0</v>
      </c>
      <c r="H274" s="18">
        <f t="shared" si="87"/>
        <v>396.7</v>
      </c>
    </row>
    <row r="275" spans="1:8" ht="39.6" hidden="1" x14ac:dyDescent="0.25">
      <c r="A275" s="152" t="s">
        <v>86</v>
      </c>
      <c r="B275" s="17" t="s">
        <v>155</v>
      </c>
      <c r="C275" s="17" t="s">
        <v>78</v>
      </c>
      <c r="D275" s="17" t="s">
        <v>140</v>
      </c>
      <c r="E275" s="17">
        <v>240</v>
      </c>
      <c r="F275" s="18">
        <v>396.7</v>
      </c>
      <c r="G275" s="5"/>
      <c r="H275" s="18">
        <f t="shared" si="83"/>
        <v>396.7</v>
      </c>
    </row>
    <row r="276" spans="1:8" hidden="1" x14ac:dyDescent="0.25">
      <c r="A276" s="152" t="s">
        <v>87</v>
      </c>
      <c r="B276" s="17" t="s">
        <v>155</v>
      </c>
      <c r="C276" s="17" t="s">
        <v>78</v>
      </c>
      <c r="D276" s="17" t="s">
        <v>140</v>
      </c>
      <c r="E276" s="17">
        <v>800</v>
      </c>
      <c r="F276" s="18">
        <f>F277</f>
        <v>1</v>
      </c>
      <c r="G276" s="18">
        <f t="shared" ref="G276:H276" si="88">G277</f>
        <v>0</v>
      </c>
      <c r="H276" s="18">
        <f t="shared" si="88"/>
        <v>1</v>
      </c>
    </row>
    <row r="277" spans="1:8" hidden="1" x14ac:dyDescent="0.25">
      <c r="A277" s="152" t="s">
        <v>88</v>
      </c>
      <c r="B277" s="17" t="s">
        <v>155</v>
      </c>
      <c r="C277" s="17" t="s">
        <v>78</v>
      </c>
      <c r="D277" s="17" t="s">
        <v>140</v>
      </c>
      <c r="E277" s="17">
        <v>850</v>
      </c>
      <c r="F277" s="18">
        <v>1</v>
      </c>
      <c r="G277" s="5"/>
      <c r="H277" s="18">
        <f t="shared" si="83"/>
        <v>1</v>
      </c>
    </row>
    <row r="278" spans="1:8" ht="53.25" hidden="1" customHeight="1" x14ac:dyDescent="0.25">
      <c r="A278" s="42" t="s">
        <v>680</v>
      </c>
      <c r="B278" s="32" t="s">
        <v>199</v>
      </c>
      <c r="C278" s="16"/>
      <c r="D278" s="16"/>
      <c r="E278" s="17"/>
      <c r="F278" s="22">
        <f>F279</f>
        <v>2000</v>
      </c>
      <c r="G278" s="22">
        <f t="shared" ref="G278:H278" si="89">G279</f>
        <v>0</v>
      </c>
      <c r="H278" s="22">
        <f t="shared" si="89"/>
        <v>2000</v>
      </c>
    </row>
    <row r="279" spans="1:8" ht="26.4" hidden="1" x14ac:dyDescent="0.25">
      <c r="A279" s="152" t="s">
        <v>312</v>
      </c>
      <c r="B279" s="17" t="s">
        <v>577</v>
      </c>
      <c r="C279" s="16"/>
      <c r="D279" s="16"/>
      <c r="E279" s="17"/>
      <c r="F279" s="18">
        <f>F285</f>
        <v>2000</v>
      </c>
      <c r="G279" s="18">
        <f t="shared" ref="G279:H279" si="90">G285</f>
        <v>0</v>
      </c>
      <c r="H279" s="18">
        <f t="shared" si="90"/>
        <v>2000</v>
      </c>
    </row>
    <row r="280" spans="1:8" ht="39.6" hidden="1" x14ac:dyDescent="0.25">
      <c r="A280" s="152" t="s">
        <v>869</v>
      </c>
      <c r="B280" s="17" t="s">
        <v>870</v>
      </c>
      <c r="C280" s="16"/>
      <c r="D280" s="16"/>
      <c r="E280" s="17"/>
      <c r="F280" s="18"/>
      <c r="G280" s="18"/>
      <c r="H280" s="18"/>
    </row>
    <row r="281" spans="1:8" hidden="1" x14ac:dyDescent="0.25">
      <c r="A281" s="152" t="s">
        <v>300</v>
      </c>
      <c r="B281" s="17" t="s">
        <v>870</v>
      </c>
      <c r="C281" s="17">
        <v>10</v>
      </c>
      <c r="D281" s="16"/>
      <c r="E281" s="17"/>
      <c r="F281" s="18"/>
      <c r="G281" s="18"/>
      <c r="H281" s="18"/>
    </row>
    <row r="282" spans="1:8" hidden="1" x14ac:dyDescent="0.25">
      <c r="A282" s="152" t="s">
        <v>454</v>
      </c>
      <c r="B282" s="17" t="s">
        <v>870</v>
      </c>
      <c r="C282" s="17">
        <v>10</v>
      </c>
      <c r="D282" s="17" t="s">
        <v>78</v>
      </c>
      <c r="E282" s="17"/>
      <c r="F282" s="18"/>
      <c r="G282" s="18"/>
      <c r="H282" s="18"/>
    </row>
    <row r="283" spans="1:8" ht="26.4" hidden="1" x14ac:dyDescent="0.25">
      <c r="A283" s="152" t="s">
        <v>308</v>
      </c>
      <c r="B283" s="17" t="s">
        <v>870</v>
      </c>
      <c r="C283" s="17">
        <v>10</v>
      </c>
      <c r="D283" s="17" t="s">
        <v>78</v>
      </c>
      <c r="E283" s="17">
        <v>300</v>
      </c>
      <c r="F283" s="18"/>
      <c r="G283" s="18"/>
      <c r="H283" s="18"/>
    </row>
    <row r="284" spans="1:8" ht="26.4" hidden="1" x14ac:dyDescent="0.25">
      <c r="A284" s="152" t="s">
        <v>313</v>
      </c>
      <c r="B284" s="17" t="s">
        <v>870</v>
      </c>
      <c r="C284" s="17">
        <v>10</v>
      </c>
      <c r="D284" s="17" t="s">
        <v>78</v>
      </c>
      <c r="E284" s="17">
        <v>320</v>
      </c>
      <c r="F284" s="18"/>
      <c r="G284" s="18"/>
      <c r="H284" s="18"/>
    </row>
    <row r="285" spans="1:8" ht="39.6" hidden="1" x14ac:dyDescent="0.25">
      <c r="A285" s="152" t="s">
        <v>869</v>
      </c>
      <c r="B285" s="17" t="s">
        <v>584</v>
      </c>
      <c r="C285" s="16"/>
      <c r="D285" s="16"/>
      <c r="E285" s="17"/>
      <c r="F285" s="18">
        <f t="shared" ref="F285:H288" si="91">F286</f>
        <v>2000</v>
      </c>
      <c r="G285" s="18">
        <f t="shared" si="91"/>
        <v>0</v>
      </c>
      <c r="H285" s="18">
        <f t="shared" si="91"/>
        <v>2000</v>
      </c>
    </row>
    <row r="286" spans="1:8" hidden="1" x14ac:dyDescent="0.25">
      <c r="A286" s="152" t="s">
        <v>300</v>
      </c>
      <c r="B286" s="17" t="s">
        <v>584</v>
      </c>
      <c r="C286" s="17">
        <v>10</v>
      </c>
      <c r="D286" s="16"/>
      <c r="E286" s="17"/>
      <c r="F286" s="18">
        <f t="shared" si="91"/>
        <v>2000</v>
      </c>
      <c r="G286" s="18">
        <f t="shared" si="91"/>
        <v>0</v>
      </c>
      <c r="H286" s="18">
        <f t="shared" si="91"/>
        <v>2000</v>
      </c>
    </row>
    <row r="287" spans="1:8" hidden="1" x14ac:dyDescent="0.25">
      <c r="A287" s="152" t="s">
        <v>454</v>
      </c>
      <c r="B287" s="17" t="s">
        <v>584</v>
      </c>
      <c r="C287" s="17">
        <v>10</v>
      </c>
      <c r="D287" s="17" t="s">
        <v>78</v>
      </c>
      <c r="E287" s="17"/>
      <c r="F287" s="18">
        <f t="shared" si="91"/>
        <v>2000</v>
      </c>
      <c r="G287" s="18">
        <f t="shared" si="91"/>
        <v>0</v>
      </c>
      <c r="H287" s="18">
        <f t="shared" si="91"/>
        <v>2000</v>
      </c>
    </row>
    <row r="288" spans="1:8" ht="26.4" hidden="1" x14ac:dyDescent="0.25">
      <c r="A288" s="152" t="s">
        <v>308</v>
      </c>
      <c r="B288" s="17" t="s">
        <v>584</v>
      </c>
      <c r="C288" s="17">
        <v>10</v>
      </c>
      <c r="D288" s="17" t="s">
        <v>78</v>
      </c>
      <c r="E288" s="17">
        <v>300</v>
      </c>
      <c r="F288" s="18">
        <f t="shared" si="91"/>
        <v>2000</v>
      </c>
      <c r="G288" s="18">
        <f t="shared" si="91"/>
        <v>0</v>
      </c>
      <c r="H288" s="18">
        <f t="shared" si="91"/>
        <v>2000</v>
      </c>
    </row>
    <row r="289" spans="1:8" ht="26.4" hidden="1" x14ac:dyDescent="0.25">
      <c r="A289" s="152" t="s">
        <v>313</v>
      </c>
      <c r="B289" s="17" t="s">
        <v>584</v>
      </c>
      <c r="C289" s="17">
        <v>10</v>
      </c>
      <c r="D289" s="17" t="s">
        <v>78</v>
      </c>
      <c r="E289" s="17">
        <v>320</v>
      </c>
      <c r="F289" s="18">
        <v>2000</v>
      </c>
      <c r="G289" s="5"/>
      <c r="H289" s="18">
        <f t="shared" si="83"/>
        <v>2000</v>
      </c>
    </row>
    <row r="290" spans="1:8" ht="92.4" hidden="1" x14ac:dyDescent="0.25">
      <c r="A290" s="42" t="s">
        <v>391</v>
      </c>
      <c r="B290" s="32" t="s">
        <v>200</v>
      </c>
      <c r="C290" s="16"/>
      <c r="D290" s="16"/>
      <c r="E290" s="17"/>
      <c r="F290" s="22">
        <f>F291</f>
        <v>0</v>
      </c>
      <c r="G290" s="5"/>
      <c r="H290" s="18">
        <f t="shared" si="83"/>
        <v>0</v>
      </c>
    </row>
    <row r="291" spans="1:8" ht="39.6" hidden="1" x14ac:dyDescent="0.25">
      <c r="A291" s="152" t="s">
        <v>201</v>
      </c>
      <c r="B291" s="17" t="s">
        <v>202</v>
      </c>
      <c r="C291" s="16"/>
      <c r="D291" s="16"/>
      <c r="E291" s="17"/>
      <c r="F291" s="18">
        <f>F292+F297+F302</f>
        <v>0</v>
      </c>
      <c r="G291" s="5"/>
      <c r="H291" s="18">
        <f t="shared" si="83"/>
        <v>0</v>
      </c>
    </row>
    <row r="292" spans="1:8" ht="52.8" hidden="1" x14ac:dyDescent="0.25">
      <c r="A292" s="152" t="s">
        <v>203</v>
      </c>
      <c r="B292" s="17" t="s">
        <v>204</v>
      </c>
      <c r="C292" s="16"/>
      <c r="D292" s="16"/>
      <c r="E292" s="17"/>
      <c r="F292" s="18">
        <f t="shared" ref="F292:F295" si="92">F293</f>
        <v>0</v>
      </c>
      <c r="G292" s="5"/>
      <c r="H292" s="18">
        <f t="shared" si="83"/>
        <v>0</v>
      </c>
    </row>
    <row r="293" spans="1:8" hidden="1" x14ac:dyDescent="0.25">
      <c r="A293" s="152" t="s">
        <v>168</v>
      </c>
      <c r="B293" s="17" t="s">
        <v>204</v>
      </c>
      <c r="C293" s="17" t="s">
        <v>90</v>
      </c>
      <c r="D293" s="16"/>
      <c r="E293" s="17"/>
      <c r="F293" s="18">
        <f t="shared" si="92"/>
        <v>0</v>
      </c>
      <c r="G293" s="5"/>
      <c r="H293" s="18">
        <f t="shared" si="83"/>
        <v>0</v>
      </c>
    </row>
    <row r="294" spans="1:8" ht="26.4" hidden="1" x14ac:dyDescent="0.25">
      <c r="A294" s="152" t="s">
        <v>194</v>
      </c>
      <c r="B294" s="17" t="s">
        <v>204</v>
      </c>
      <c r="C294" s="17" t="s">
        <v>90</v>
      </c>
      <c r="D294" s="17">
        <v>12</v>
      </c>
      <c r="E294" s="17"/>
      <c r="F294" s="18">
        <f t="shared" si="92"/>
        <v>0</v>
      </c>
      <c r="G294" s="5"/>
      <c r="H294" s="18">
        <f t="shared" si="83"/>
        <v>0</v>
      </c>
    </row>
    <row r="295" spans="1:8" ht="26.4" hidden="1" x14ac:dyDescent="0.25">
      <c r="A295" s="152" t="s">
        <v>85</v>
      </c>
      <c r="B295" s="17" t="s">
        <v>204</v>
      </c>
      <c r="C295" s="17" t="s">
        <v>90</v>
      </c>
      <c r="D295" s="17">
        <v>12</v>
      </c>
      <c r="E295" s="17">
        <v>200</v>
      </c>
      <c r="F295" s="18">
        <f t="shared" si="92"/>
        <v>0</v>
      </c>
      <c r="G295" s="5"/>
      <c r="H295" s="18">
        <f t="shared" si="83"/>
        <v>0</v>
      </c>
    </row>
    <row r="296" spans="1:8" ht="39.6" hidden="1" x14ac:dyDescent="0.25">
      <c r="A296" s="152" t="s">
        <v>86</v>
      </c>
      <c r="B296" s="17" t="s">
        <v>204</v>
      </c>
      <c r="C296" s="17" t="s">
        <v>90</v>
      </c>
      <c r="D296" s="17">
        <v>12</v>
      </c>
      <c r="E296" s="17">
        <v>240</v>
      </c>
      <c r="F296" s="18"/>
      <c r="G296" s="5"/>
      <c r="H296" s="18">
        <f t="shared" si="83"/>
        <v>0</v>
      </c>
    </row>
    <row r="297" spans="1:8" ht="52.8" hidden="1" x14ac:dyDescent="0.25">
      <c r="A297" s="152" t="s">
        <v>205</v>
      </c>
      <c r="B297" s="17" t="s">
        <v>206</v>
      </c>
      <c r="C297" s="16"/>
      <c r="D297" s="16"/>
      <c r="E297" s="17"/>
      <c r="F297" s="18">
        <f t="shared" ref="F297:F300" si="93">F298</f>
        <v>0</v>
      </c>
      <c r="G297" s="5"/>
      <c r="H297" s="18">
        <f t="shared" si="83"/>
        <v>0</v>
      </c>
    </row>
    <row r="298" spans="1:8" hidden="1" x14ac:dyDescent="0.25">
      <c r="A298" s="152" t="s">
        <v>168</v>
      </c>
      <c r="B298" s="17" t="s">
        <v>206</v>
      </c>
      <c r="C298" s="17" t="s">
        <v>90</v>
      </c>
      <c r="D298" s="16"/>
      <c r="E298" s="17"/>
      <c r="F298" s="18">
        <f t="shared" si="93"/>
        <v>0</v>
      </c>
      <c r="G298" s="5"/>
      <c r="H298" s="18">
        <f t="shared" si="83"/>
        <v>0</v>
      </c>
    </row>
    <row r="299" spans="1:8" ht="26.4" hidden="1" x14ac:dyDescent="0.25">
      <c r="A299" s="152" t="s">
        <v>194</v>
      </c>
      <c r="B299" s="17" t="s">
        <v>206</v>
      </c>
      <c r="C299" s="17" t="s">
        <v>90</v>
      </c>
      <c r="D299" s="17">
        <v>12</v>
      </c>
      <c r="E299" s="17"/>
      <c r="F299" s="18">
        <f t="shared" si="93"/>
        <v>0</v>
      </c>
      <c r="G299" s="5"/>
      <c r="H299" s="18">
        <f t="shared" si="83"/>
        <v>0</v>
      </c>
    </row>
    <row r="300" spans="1:8" ht="26.4" hidden="1" x14ac:dyDescent="0.25">
      <c r="A300" s="152" t="s">
        <v>85</v>
      </c>
      <c r="B300" s="17" t="s">
        <v>206</v>
      </c>
      <c r="C300" s="17" t="s">
        <v>90</v>
      </c>
      <c r="D300" s="17">
        <v>12</v>
      </c>
      <c r="E300" s="17">
        <v>200</v>
      </c>
      <c r="F300" s="18">
        <f t="shared" si="93"/>
        <v>0</v>
      </c>
      <c r="G300" s="5"/>
      <c r="H300" s="18">
        <f t="shared" si="83"/>
        <v>0</v>
      </c>
    </row>
    <row r="301" spans="1:8" ht="39.6" hidden="1" x14ac:dyDescent="0.25">
      <c r="A301" s="152" t="s">
        <v>86</v>
      </c>
      <c r="B301" s="17" t="s">
        <v>206</v>
      </c>
      <c r="C301" s="17" t="s">
        <v>90</v>
      </c>
      <c r="D301" s="17">
        <v>12</v>
      </c>
      <c r="E301" s="17">
        <v>240</v>
      </c>
      <c r="F301" s="18"/>
      <c r="G301" s="5"/>
      <c r="H301" s="18">
        <f t="shared" si="83"/>
        <v>0</v>
      </c>
    </row>
    <row r="302" spans="1:8" ht="52.8" hidden="1" x14ac:dyDescent="0.25">
      <c r="A302" s="152" t="s">
        <v>392</v>
      </c>
      <c r="B302" s="17" t="s">
        <v>207</v>
      </c>
      <c r="C302" s="16"/>
      <c r="D302" s="16"/>
      <c r="E302" s="17"/>
      <c r="F302" s="18">
        <f t="shared" ref="F302:F305" si="94">F303</f>
        <v>0</v>
      </c>
      <c r="G302" s="5"/>
      <c r="H302" s="18">
        <f t="shared" si="83"/>
        <v>0</v>
      </c>
    </row>
    <row r="303" spans="1:8" hidden="1" x14ac:dyDescent="0.25">
      <c r="A303" s="152" t="s">
        <v>168</v>
      </c>
      <c r="B303" s="17" t="s">
        <v>207</v>
      </c>
      <c r="C303" s="17" t="s">
        <v>90</v>
      </c>
      <c r="D303" s="16"/>
      <c r="E303" s="17"/>
      <c r="F303" s="18">
        <f t="shared" si="94"/>
        <v>0</v>
      </c>
      <c r="G303" s="5"/>
      <c r="H303" s="18">
        <f t="shared" si="83"/>
        <v>0</v>
      </c>
    </row>
    <row r="304" spans="1:8" ht="26.4" hidden="1" x14ac:dyDescent="0.25">
      <c r="A304" s="152" t="s">
        <v>194</v>
      </c>
      <c r="B304" s="17" t="s">
        <v>207</v>
      </c>
      <c r="C304" s="17" t="s">
        <v>90</v>
      </c>
      <c r="D304" s="17">
        <v>12</v>
      </c>
      <c r="E304" s="17"/>
      <c r="F304" s="18">
        <f t="shared" si="94"/>
        <v>0</v>
      </c>
      <c r="G304" s="5"/>
      <c r="H304" s="18">
        <f t="shared" si="83"/>
        <v>0</v>
      </c>
    </row>
    <row r="305" spans="1:8" ht="26.4" hidden="1" x14ac:dyDescent="0.25">
      <c r="A305" s="152" t="s">
        <v>85</v>
      </c>
      <c r="B305" s="17" t="s">
        <v>207</v>
      </c>
      <c r="C305" s="17" t="s">
        <v>90</v>
      </c>
      <c r="D305" s="17">
        <v>12</v>
      </c>
      <c r="E305" s="17">
        <v>200</v>
      </c>
      <c r="F305" s="18">
        <f t="shared" si="94"/>
        <v>0</v>
      </c>
      <c r="G305" s="5"/>
      <c r="H305" s="18">
        <f t="shared" si="83"/>
        <v>0</v>
      </c>
    </row>
    <row r="306" spans="1:8" ht="39.6" hidden="1" x14ac:dyDescent="0.25">
      <c r="A306" s="152" t="s">
        <v>86</v>
      </c>
      <c r="B306" s="17" t="s">
        <v>207</v>
      </c>
      <c r="C306" s="17" t="s">
        <v>90</v>
      </c>
      <c r="D306" s="17">
        <v>12</v>
      </c>
      <c r="E306" s="17">
        <v>240</v>
      </c>
      <c r="F306" s="18"/>
      <c r="G306" s="5"/>
      <c r="H306" s="18">
        <f t="shared" si="83"/>
        <v>0</v>
      </c>
    </row>
    <row r="307" spans="1:8" ht="39.75" hidden="1" customHeight="1" x14ac:dyDescent="0.25">
      <c r="A307" s="42" t="s">
        <v>691</v>
      </c>
      <c r="B307" s="32" t="s">
        <v>333</v>
      </c>
      <c r="C307" s="16"/>
      <c r="D307" s="16"/>
      <c r="E307" s="17"/>
      <c r="F307" s="22">
        <f>F308+F332+F327</f>
        <v>10403</v>
      </c>
      <c r="G307" s="22">
        <f t="shared" ref="G307:H307" si="95">G308+G332+G327</f>
        <v>0</v>
      </c>
      <c r="H307" s="22">
        <f t="shared" si="95"/>
        <v>10403</v>
      </c>
    </row>
    <row r="308" spans="1:8" ht="40.5" hidden="1" customHeight="1" x14ac:dyDescent="0.25">
      <c r="A308" s="42" t="s">
        <v>334</v>
      </c>
      <c r="B308" s="32" t="s">
        <v>347</v>
      </c>
      <c r="C308" s="16"/>
      <c r="D308" s="16"/>
      <c r="E308" s="17"/>
      <c r="F308" s="22">
        <f>F309+F324+F326</f>
        <v>609.6</v>
      </c>
      <c r="G308" s="22">
        <f t="shared" ref="G308:H308" si="96">G309+G324+G326</f>
        <v>0</v>
      </c>
      <c r="H308" s="22">
        <f t="shared" si="96"/>
        <v>609.6</v>
      </c>
    </row>
    <row r="309" spans="1:8" ht="26.4" hidden="1" x14ac:dyDescent="0.25">
      <c r="A309" s="152" t="s">
        <v>336</v>
      </c>
      <c r="B309" s="17" t="s">
        <v>394</v>
      </c>
      <c r="C309" s="16"/>
      <c r="D309" s="16"/>
      <c r="E309" s="17"/>
      <c r="F309" s="18">
        <f t="shared" ref="F309:H311" si="97">F310</f>
        <v>380</v>
      </c>
      <c r="G309" s="18">
        <f t="shared" si="97"/>
        <v>0</v>
      </c>
      <c r="H309" s="18">
        <f t="shared" si="97"/>
        <v>380</v>
      </c>
    </row>
    <row r="310" spans="1:8" ht="26.4" hidden="1" x14ac:dyDescent="0.25">
      <c r="A310" s="152" t="s">
        <v>338</v>
      </c>
      <c r="B310" s="17" t="s">
        <v>339</v>
      </c>
      <c r="C310" s="16"/>
      <c r="D310" s="16"/>
      <c r="E310" s="17"/>
      <c r="F310" s="18">
        <f>F317</f>
        <v>380</v>
      </c>
      <c r="G310" s="18">
        <f t="shared" ref="G310:H310" si="98">G317</f>
        <v>0</v>
      </c>
      <c r="H310" s="18">
        <f t="shared" si="98"/>
        <v>380</v>
      </c>
    </row>
    <row r="311" spans="1:8" hidden="1" x14ac:dyDescent="0.25">
      <c r="A311" s="152" t="s">
        <v>330</v>
      </c>
      <c r="B311" s="17" t="s">
        <v>339</v>
      </c>
      <c r="C311" s="17">
        <v>11</v>
      </c>
      <c r="D311" s="16"/>
      <c r="E311" s="17"/>
      <c r="F311" s="18">
        <f t="shared" si="97"/>
        <v>0</v>
      </c>
      <c r="G311" s="18">
        <f t="shared" si="97"/>
        <v>0</v>
      </c>
      <c r="H311" s="18">
        <f t="shared" si="97"/>
        <v>0</v>
      </c>
    </row>
    <row r="312" spans="1:8" hidden="1" x14ac:dyDescent="0.25">
      <c r="A312" s="152" t="s">
        <v>498</v>
      </c>
      <c r="B312" s="17" t="s">
        <v>339</v>
      </c>
      <c r="C312" s="17">
        <v>11</v>
      </c>
      <c r="D312" s="17" t="s">
        <v>61</v>
      </c>
      <c r="E312" s="17"/>
      <c r="F312" s="18">
        <f>F313+F315</f>
        <v>0</v>
      </c>
      <c r="G312" s="18">
        <f t="shared" ref="G312:H312" si="99">G313+G315</f>
        <v>0</v>
      </c>
      <c r="H312" s="18">
        <f t="shared" si="99"/>
        <v>0</v>
      </c>
    </row>
    <row r="313" spans="1:8" ht="79.2" hidden="1" x14ac:dyDescent="0.25">
      <c r="A313" s="152" t="s">
        <v>73</v>
      </c>
      <c r="B313" s="17" t="s">
        <v>339</v>
      </c>
      <c r="C313" s="17">
        <v>11</v>
      </c>
      <c r="D313" s="17" t="s">
        <v>61</v>
      </c>
      <c r="E313" s="17">
        <v>100</v>
      </c>
      <c r="F313" s="18">
        <f>F314</f>
        <v>0</v>
      </c>
      <c r="G313" s="18">
        <f t="shared" ref="G313:H313" si="100">G314</f>
        <v>0</v>
      </c>
      <c r="H313" s="18">
        <f t="shared" si="100"/>
        <v>0</v>
      </c>
    </row>
    <row r="314" spans="1:8" ht="26.4" hidden="1" x14ac:dyDescent="0.25">
      <c r="A314" s="152" t="s">
        <v>130</v>
      </c>
      <c r="B314" s="17" t="s">
        <v>339</v>
      </c>
      <c r="C314" s="17">
        <v>11</v>
      </c>
      <c r="D314" s="17" t="s">
        <v>61</v>
      </c>
      <c r="E314" s="17">
        <v>110</v>
      </c>
      <c r="F314" s="18"/>
      <c r="G314" s="18"/>
      <c r="H314" s="18"/>
    </row>
    <row r="315" spans="1:8" ht="26.4" hidden="1" x14ac:dyDescent="0.25">
      <c r="A315" s="152" t="s">
        <v>85</v>
      </c>
      <c r="B315" s="17" t="s">
        <v>339</v>
      </c>
      <c r="C315" s="17">
        <v>11</v>
      </c>
      <c r="D315" s="17" t="s">
        <v>61</v>
      </c>
      <c r="E315" s="17" t="s">
        <v>480</v>
      </c>
      <c r="F315" s="18">
        <f>F316</f>
        <v>0</v>
      </c>
      <c r="G315" s="18">
        <f t="shared" ref="G315:H315" si="101">G316</f>
        <v>0</v>
      </c>
      <c r="H315" s="18">
        <f t="shared" si="101"/>
        <v>0</v>
      </c>
    </row>
    <row r="316" spans="1:8" ht="39.6" hidden="1" x14ac:dyDescent="0.25">
      <c r="A316" s="152" t="s">
        <v>86</v>
      </c>
      <c r="B316" s="17" t="s">
        <v>339</v>
      </c>
      <c r="C316" s="17">
        <v>11</v>
      </c>
      <c r="D316" s="17" t="s">
        <v>61</v>
      </c>
      <c r="E316" s="17" t="s">
        <v>476</v>
      </c>
      <c r="F316" s="18"/>
      <c r="G316" s="18"/>
      <c r="H316" s="18"/>
    </row>
    <row r="317" spans="1:8" hidden="1" x14ac:dyDescent="0.25">
      <c r="A317" s="10" t="s">
        <v>220</v>
      </c>
      <c r="B317" s="17" t="s">
        <v>339</v>
      </c>
      <c r="C317" s="17" t="s">
        <v>108</v>
      </c>
      <c r="D317" s="17"/>
      <c r="E317" s="17"/>
      <c r="F317" s="18">
        <f t="shared" ref="F317:H319" si="102">F318</f>
        <v>380</v>
      </c>
      <c r="G317" s="18">
        <f t="shared" si="102"/>
        <v>0</v>
      </c>
      <c r="H317" s="18">
        <f t="shared" si="102"/>
        <v>380</v>
      </c>
    </row>
    <row r="318" spans="1:8" hidden="1" x14ac:dyDescent="0.25">
      <c r="A318" s="10" t="s">
        <v>257</v>
      </c>
      <c r="B318" s="17" t="s">
        <v>339</v>
      </c>
      <c r="C318" s="17" t="s">
        <v>108</v>
      </c>
      <c r="D318" s="17" t="s">
        <v>78</v>
      </c>
      <c r="E318" s="17"/>
      <c r="F318" s="18">
        <f t="shared" si="102"/>
        <v>380</v>
      </c>
      <c r="G318" s="18">
        <f t="shared" si="102"/>
        <v>0</v>
      </c>
      <c r="H318" s="18">
        <f t="shared" si="102"/>
        <v>380</v>
      </c>
    </row>
    <row r="319" spans="1:8" ht="39.6" hidden="1" x14ac:dyDescent="0.25">
      <c r="A319" s="152" t="s">
        <v>166</v>
      </c>
      <c r="B319" s="17" t="s">
        <v>339</v>
      </c>
      <c r="C319" s="17" t="s">
        <v>108</v>
      </c>
      <c r="D319" s="17" t="s">
        <v>78</v>
      </c>
      <c r="E319" s="17" t="s">
        <v>493</v>
      </c>
      <c r="F319" s="18">
        <f t="shared" si="102"/>
        <v>380</v>
      </c>
      <c r="G319" s="18">
        <f t="shared" si="102"/>
        <v>0</v>
      </c>
      <c r="H319" s="18">
        <f t="shared" si="102"/>
        <v>380</v>
      </c>
    </row>
    <row r="320" spans="1:8" hidden="1" x14ac:dyDescent="0.25">
      <c r="A320" s="152" t="s">
        <v>405</v>
      </c>
      <c r="B320" s="17" t="s">
        <v>339</v>
      </c>
      <c r="C320" s="17" t="s">
        <v>108</v>
      </c>
      <c r="D320" s="17" t="s">
        <v>78</v>
      </c>
      <c r="E320" s="17" t="s">
        <v>494</v>
      </c>
      <c r="F320" s="18">
        <v>380</v>
      </c>
      <c r="G320" s="5"/>
      <c r="H320" s="18">
        <f t="shared" si="83"/>
        <v>380</v>
      </c>
    </row>
    <row r="321" spans="1:8" hidden="1" x14ac:dyDescent="0.25">
      <c r="A321" s="152" t="s">
        <v>330</v>
      </c>
      <c r="B321" s="17" t="s">
        <v>339</v>
      </c>
      <c r="C321" s="17" t="s">
        <v>331</v>
      </c>
      <c r="D321" s="17"/>
      <c r="E321" s="17"/>
      <c r="F321" s="18">
        <f t="shared" ref="F321:H323" si="103">F322</f>
        <v>102.9</v>
      </c>
      <c r="G321" s="18">
        <f t="shared" si="103"/>
        <v>0</v>
      </c>
      <c r="H321" s="18">
        <f t="shared" si="103"/>
        <v>102.9</v>
      </c>
    </row>
    <row r="322" spans="1:8" ht="30.75" hidden="1" customHeight="1" x14ac:dyDescent="0.25">
      <c r="A322" s="152" t="s">
        <v>336</v>
      </c>
      <c r="B322" s="17" t="s">
        <v>339</v>
      </c>
      <c r="C322" s="17" t="s">
        <v>331</v>
      </c>
      <c r="D322" s="17" t="s">
        <v>61</v>
      </c>
      <c r="E322" s="17"/>
      <c r="F322" s="18">
        <f t="shared" si="103"/>
        <v>102.9</v>
      </c>
      <c r="G322" s="18">
        <f t="shared" si="103"/>
        <v>0</v>
      </c>
      <c r="H322" s="18">
        <f t="shared" si="103"/>
        <v>102.9</v>
      </c>
    </row>
    <row r="323" spans="1:8" ht="80.400000000000006" hidden="1" customHeight="1" x14ac:dyDescent="0.25">
      <c r="A323" s="10" t="s">
        <v>73</v>
      </c>
      <c r="B323" s="17" t="s">
        <v>339</v>
      </c>
      <c r="C323" s="17" t="s">
        <v>331</v>
      </c>
      <c r="D323" s="17" t="s">
        <v>61</v>
      </c>
      <c r="E323" s="17" t="s">
        <v>474</v>
      </c>
      <c r="F323" s="18">
        <f t="shared" si="103"/>
        <v>102.9</v>
      </c>
      <c r="G323" s="18">
        <f t="shared" si="103"/>
        <v>0</v>
      </c>
      <c r="H323" s="18">
        <f t="shared" si="103"/>
        <v>102.9</v>
      </c>
    </row>
    <row r="324" spans="1:8" ht="26.4" hidden="1" x14ac:dyDescent="0.25">
      <c r="A324" s="10" t="s">
        <v>130</v>
      </c>
      <c r="B324" s="17" t="s">
        <v>339</v>
      </c>
      <c r="C324" s="17" t="s">
        <v>331</v>
      </c>
      <c r="D324" s="17" t="s">
        <v>61</v>
      </c>
      <c r="E324" s="17" t="s">
        <v>521</v>
      </c>
      <c r="F324" s="18">
        <v>102.9</v>
      </c>
      <c r="G324" s="5"/>
      <c r="H324" s="18">
        <f t="shared" si="83"/>
        <v>102.9</v>
      </c>
    </row>
    <row r="325" spans="1:8" ht="26.4" hidden="1" x14ac:dyDescent="0.25">
      <c r="A325" s="151" t="s">
        <v>85</v>
      </c>
      <c r="B325" s="17" t="s">
        <v>339</v>
      </c>
      <c r="C325" s="17" t="s">
        <v>331</v>
      </c>
      <c r="D325" s="17" t="s">
        <v>61</v>
      </c>
      <c r="E325" s="17" t="s">
        <v>480</v>
      </c>
      <c r="F325" s="18">
        <f>F326</f>
        <v>126.7</v>
      </c>
      <c r="G325" s="18">
        <f t="shared" ref="G325:H325" si="104">G326</f>
        <v>0</v>
      </c>
      <c r="H325" s="18">
        <f t="shared" si="104"/>
        <v>126.7</v>
      </c>
    </row>
    <row r="326" spans="1:8" ht="39.6" hidden="1" x14ac:dyDescent="0.25">
      <c r="A326" s="151" t="s">
        <v>86</v>
      </c>
      <c r="B326" s="17" t="s">
        <v>339</v>
      </c>
      <c r="C326" s="17" t="s">
        <v>331</v>
      </c>
      <c r="D326" s="17" t="s">
        <v>61</v>
      </c>
      <c r="E326" s="17" t="s">
        <v>476</v>
      </c>
      <c r="F326" s="18">
        <v>126.7</v>
      </c>
      <c r="G326" s="5"/>
      <c r="H326" s="18">
        <f t="shared" si="83"/>
        <v>126.7</v>
      </c>
    </row>
    <row r="327" spans="1:8" hidden="1" x14ac:dyDescent="0.25">
      <c r="A327" s="152" t="s">
        <v>350</v>
      </c>
      <c r="B327" s="17" t="s">
        <v>351</v>
      </c>
      <c r="C327" s="16"/>
      <c r="D327" s="16"/>
      <c r="E327" s="17"/>
      <c r="F327" s="22">
        <f t="shared" ref="F327:H330" si="105">F328</f>
        <v>9283.1</v>
      </c>
      <c r="G327" s="22">
        <f t="shared" si="105"/>
        <v>0</v>
      </c>
      <c r="H327" s="22">
        <f t="shared" si="105"/>
        <v>9283.1</v>
      </c>
    </row>
    <row r="328" spans="1:8" hidden="1" x14ac:dyDescent="0.25">
      <c r="A328" s="152" t="s">
        <v>330</v>
      </c>
      <c r="B328" s="17" t="s">
        <v>351</v>
      </c>
      <c r="C328" s="17">
        <v>11</v>
      </c>
      <c r="D328" s="16"/>
      <c r="E328" s="17"/>
      <c r="F328" s="18">
        <f t="shared" si="105"/>
        <v>9283.1</v>
      </c>
      <c r="G328" s="18">
        <f t="shared" si="105"/>
        <v>0</v>
      </c>
      <c r="H328" s="18">
        <f t="shared" si="105"/>
        <v>9283.1</v>
      </c>
    </row>
    <row r="329" spans="1:8" hidden="1" x14ac:dyDescent="0.25">
      <c r="A329" s="152" t="s">
        <v>499</v>
      </c>
      <c r="B329" s="17" t="s">
        <v>351</v>
      </c>
      <c r="C329" s="17">
        <v>11</v>
      </c>
      <c r="D329" s="17" t="s">
        <v>66</v>
      </c>
      <c r="E329" s="17"/>
      <c r="F329" s="18">
        <f t="shared" si="105"/>
        <v>9283.1</v>
      </c>
      <c r="G329" s="18">
        <f t="shared" si="105"/>
        <v>0</v>
      </c>
      <c r="H329" s="18">
        <f t="shared" si="105"/>
        <v>9283.1</v>
      </c>
    </row>
    <row r="330" spans="1:8" ht="39.6" hidden="1" x14ac:dyDescent="0.25">
      <c r="A330" s="152" t="s">
        <v>166</v>
      </c>
      <c r="B330" s="17" t="s">
        <v>351</v>
      </c>
      <c r="C330" s="17">
        <v>11</v>
      </c>
      <c r="D330" s="17" t="s">
        <v>66</v>
      </c>
      <c r="E330" s="17">
        <v>600</v>
      </c>
      <c r="F330" s="18">
        <f t="shared" si="105"/>
        <v>9283.1</v>
      </c>
      <c r="G330" s="18">
        <f t="shared" si="105"/>
        <v>0</v>
      </c>
      <c r="H330" s="18">
        <f t="shared" si="105"/>
        <v>9283.1</v>
      </c>
    </row>
    <row r="331" spans="1:8" hidden="1" x14ac:dyDescent="0.25">
      <c r="A331" s="152" t="s">
        <v>405</v>
      </c>
      <c r="B331" s="17" t="s">
        <v>351</v>
      </c>
      <c r="C331" s="17">
        <v>11</v>
      </c>
      <c r="D331" s="17" t="s">
        <v>66</v>
      </c>
      <c r="E331" s="17">
        <v>620</v>
      </c>
      <c r="F331" s="18">
        <v>9283.1</v>
      </c>
      <c r="G331" s="5"/>
      <c r="H331" s="18">
        <f t="shared" ref="H331:H391" si="106">F331+G331</f>
        <v>9283.1</v>
      </c>
    </row>
    <row r="332" spans="1:8" ht="41.25" hidden="1" customHeight="1" x14ac:dyDescent="0.25">
      <c r="A332" s="42" t="s">
        <v>588</v>
      </c>
      <c r="B332" s="32" t="s">
        <v>341</v>
      </c>
      <c r="C332" s="16"/>
      <c r="D332" s="16"/>
      <c r="E332" s="17"/>
      <c r="F332" s="22">
        <f t="shared" ref="F332:H337" si="107">F333</f>
        <v>510.3</v>
      </c>
      <c r="G332" s="22">
        <f t="shared" si="107"/>
        <v>0</v>
      </c>
      <c r="H332" s="22">
        <f t="shared" si="107"/>
        <v>510.3</v>
      </c>
    </row>
    <row r="333" spans="1:8" ht="26.4" hidden="1" x14ac:dyDescent="0.25">
      <c r="A333" s="152" t="s">
        <v>342</v>
      </c>
      <c r="B333" s="17" t="s">
        <v>343</v>
      </c>
      <c r="C333" s="16"/>
      <c r="D333" s="16"/>
      <c r="E333" s="17"/>
      <c r="F333" s="18">
        <f t="shared" si="107"/>
        <v>510.3</v>
      </c>
      <c r="G333" s="18">
        <f t="shared" si="107"/>
        <v>0</v>
      </c>
      <c r="H333" s="18">
        <f t="shared" si="107"/>
        <v>510.3</v>
      </c>
    </row>
    <row r="334" spans="1:8" ht="39.6" hidden="1" x14ac:dyDescent="0.25">
      <c r="A334" s="152" t="s">
        <v>344</v>
      </c>
      <c r="B334" s="17" t="s">
        <v>345</v>
      </c>
      <c r="C334" s="16"/>
      <c r="D334" s="16"/>
      <c r="E334" s="17"/>
      <c r="F334" s="18">
        <f t="shared" si="107"/>
        <v>510.3</v>
      </c>
      <c r="G334" s="18">
        <f t="shared" si="107"/>
        <v>0</v>
      </c>
      <c r="H334" s="18">
        <f t="shared" si="107"/>
        <v>510.3</v>
      </c>
    </row>
    <row r="335" spans="1:8" hidden="1" x14ac:dyDescent="0.25">
      <c r="A335" s="152" t="s">
        <v>330</v>
      </c>
      <c r="B335" s="17" t="s">
        <v>345</v>
      </c>
      <c r="C335" s="17">
        <v>11</v>
      </c>
      <c r="D335" s="16"/>
      <c r="E335" s="17"/>
      <c r="F335" s="18">
        <f t="shared" si="107"/>
        <v>510.3</v>
      </c>
      <c r="G335" s="18">
        <f t="shared" si="107"/>
        <v>0</v>
      </c>
      <c r="H335" s="18">
        <f t="shared" si="107"/>
        <v>510.3</v>
      </c>
    </row>
    <row r="336" spans="1:8" hidden="1" x14ac:dyDescent="0.25">
      <c r="A336" s="152" t="s">
        <v>498</v>
      </c>
      <c r="B336" s="17" t="s">
        <v>345</v>
      </c>
      <c r="C336" s="17">
        <v>11</v>
      </c>
      <c r="D336" s="17" t="s">
        <v>61</v>
      </c>
      <c r="E336" s="17"/>
      <c r="F336" s="18">
        <f t="shared" si="107"/>
        <v>510.3</v>
      </c>
      <c r="G336" s="18">
        <f t="shared" si="107"/>
        <v>0</v>
      </c>
      <c r="H336" s="18">
        <f t="shared" si="107"/>
        <v>510.3</v>
      </c>
    </row>
    <row r="337" spans="1:8" ht="26.4" hidden="1" x14ac:dyDescent="0.25">
      <c r="A337" s="152" t="s">
        <v>85</v>
      </c>
      <c r="B337" s="17" t="s">
        <v>345</v>
      </c>
      <c r="C337" s="17">
        <v>11</v>
      </c>
      <c r="D337" s="17" t="s">
        <v>61</v>
      </c>
      <c r="E337" s="17">
        <v>200</v>
      </c>
      <c r="F337" s="18">
        <f t="shared" si="107"/>
        <v>510.3</v>
      </c>
      <c r="G337" s="18">
        <f t="shared" si="107"/>
        <v>0</v>
      </c>
      <c r="H337" s="18">
        <f t="shared" si="107"/>
        <v>510.3</v>
      </c>
    </row>
    <row r="338" spans="1:8" ht="39.6" hidden="1" x14ac:dyDescent="0.25">
      <c r="A338" s="152" t="s">
        <v>86</v>
      </c>
      <c r="B338" s="17" t="s">
        <v>345</v>
      </c>
      <c r="C338" s="17">
        <v>11</v>
      </c>
      <c r="D338" s="17" t="s">
        <v>61</v>
      </c>
      <c r="E338" s="17">
        <v>240</v>
      </c>
      <c r="F338" s="18">
        <v>510.3</v>
      </c>
      <c r="G338" s="5"/>
      <c r="H338" s="18">
        <f t="shared" si="106"/>
        <v>510.3</v>
      </c>
    </row>
    <row r="339" spans="1:8" ht="67.5" hidden="1" customHeight="1" x14ac:dyDescent="0.25">
      <c r="A339" s="47" t="s">
        <v>821</v>
      </c>
      <c r="B339" s="32" t="s">
        <v>314</v>
      </c>
      <c r="C339" s="16"/>
      <c r="D339" s="16"/>
      <c r="E339" s="17"/>
      <c r="F339" s="22">
        <f t="shared" ref="F339:H354" si="108">F340</f>
        <v>300</v>
      </c>
      <c r="G339" s="22">
        <f t="shared" si="108"/>
        <v>0</v>
      </c>
      <c r="H339" s="22">
        <f t="shared" si="108"/>
        <v>300</v>
      </c>
    </row>
    <row r="340" spans="1:8" ht="52.8" hidden="1" x14ac:dyDescent="0.25">
      <c r="A340" s="48" t="s">
        <v>988</v>
      </c>
      <c r="B340" s="17" t="s">
        <v>671</v>
      </c>
      <c r="C340" s="16"/>
      <c r="D340" s="16"/>
      <c r="E340" s="17"/>
      <c r="F340" s="18">
        <f>F351</f>
        <v>300</v>
      </c>
      <c r="G340" s="18">
        <f t="shared" ref="G340:H340" si="109">G351</f>
        <v>0</v>
      </c>
      <c r="H340" s="18">
        <f t="shared" si="109"/>
        <v>300</v>
      </c>
    </row>
    <row r="341" spans="1:8" ht="66" hidden="1" x14ac:dyDescent="0.25">
      <c r="A341" s="49" t="s">
        <v>834</v>
      </c>
      <c r="B341" s="6" t="s">
        <v>835</v>
      </c>
      <c r="C341" s="16"/>
      <c r="D341" s="16"/>
      <c r="E341" s="17"/>
      <c r="F341" s="18"/>
      <c r="G341" s="18"/>
      <c r="H341" s="18"/>
    </row>
    <row r="342" spans="1:8" hidden="1" x14ac:dyDescent="0.25">
      <c r="A342" s="10" t="s">
        <v>208</v>
      </c>
      <c r="B342" s="6" t="s">
        <v>835</v>
      </c>
      <c r="C342" s="17" t="s">
        <v>209</v>
      </c>
      <c r="D342" s="16"/>
      <c r="E342" s="17"/>
      <c r="F342" s="18"/>
      <c r="G342" s="18"/>
      <c r="H342" s="18"/>
    </row>
    <row r="343" spans="1:8" hidden="1" x14ac:dyDescent="0.25">
      <c r="A343" s="10" t="s">
        <v>210</v>
      </c>
      <c r="B343" s="6" t="s">
        <v>835</v>
      </c>
      <c r="C343" s="17" t="s">
        <v>209</v>
      </c>
      <c r="D343" s="17" t="s">
        <v>61</v>
      </c>
      <c r="E343" s="17"/>
      <c r="F343" s="18"/>
      <c r="G343" s="18"/>
      <c r="H343" s="18"/>
    </row>
    <row r="344" spans="1:8" ht="39.6" hidden="1" x14ac:dyDescent="0.25">
      <c r="A344" s="50" t="s">
        <v>766</v>
      </c>
      <c r="B344" s="6" t="s">
        <v>835</v>
      </c>
      <c r="C344" s="17" t="s">
        <v>209</v>
      </c>
      <c r="D344" s="17" t="s">
        <v>61</v>
      </c>
      <c r="E344" s="17" t="s">
        <v>767</v>
      </c>
      <c r="F344" s="18"/>
      <c r="G344" s="18"/>
      <c r="H344" s="18"/>
    </row>
    <row r="345" spans="1:8" hidden="1" x14ac:dyDescent="0.25">
      <c r="A345" s="50" t="s">
        <v>768</v>
      </c>
      <c r="B345" s="6" t="s">
        <v>835</v>
      </c>
      <c r="C345" s="17" t="s">
        <v>209</v>
      </c>
      <c r="D345" s="17" t="s">
        <v>61</v>
      </c>
      <c r="E345" s="17" t="s">
        <v>769</v>
      </c>
      <c r="F345" s="18"/>
      <c r="G345" s="18"/>
      <c r="H345" s="18"/>
    </row>
    <row r="346" spans="1:8" ht="66" hidden="1" x14ac:dyDescent="0.25">
      <c r="A346" s="49" t="s">
        <v>834</v>
      </c>
      <c r="B346" s="6" t="s">
        <v>837</v>
      </c>
      <c r="C346" s="16"/>
      <c r="D346" s="16"/>
      <c r="E346" s="17"/>
      <c r="F346" s="18"/>
      <c r="G346" s="18"/>
      <c r="H346" s="18"/>
    </row>
    <row r="347" spans="1:8" hidden="1" x14ac:dyDescent="0.25">
      <c r="A347" s="10" t="s">
        <v>208</v>
      </c>
      <c r="B347" s="6" t="s">
        <v>837</v>
      </c>
      <c r="C347" s="17" t="s">
        <v>209</v>
      </c>
      <c r="D347" s="16"/>
      <c r="E347" s="17"/>
      <c r="F347" s="18"/>
      <c r="G347" s="18"/>
      <c r="H347" s="18"/>
    </row>
    <row r="348" spans="1:8" hidden="1" x14ac:dyDescent="0.25">
      <c r="A348" s="10" t="s">
        <v>210</v>
      </c>
      <c r="B348" s="6" t="s">
        <v>837</v>
      </c>
      <c r="C348" s="17" t="s">
        <v>209</v>
      </c>
      <c r="D348" s="17" t="s">
        <v>61</v>
      </c>
      <c r="E348" s="17"/>
      <c r="F348" s="18"/>
      <c r="G348" s="18"/>
      <c r="H348" s="18"/>
    </row>
    <row r="349" spans="1:8" ht="39.6" hidden="1" x14ac:dyDescent="0.25">
      <c r="A349" s="50" t="s">
        <v>766</v>
      </c>
      <c r="B349" s="6" t="s">
        <v>837</v>
      </c>
      <c r="C349" s="17" t="s">
        <v>209</v>
      </c>
      <c r="D349" s="17" t="s">
        <v>61</v>
      </c>
      <c r="E349" s="17" t="s">
        <v>767</v>
      </c>
      <c r="F349" s="18"/>
      <c r="G349" s="18"/>
      <c r="H349" s="18"/>
    </row>
    <row r="350" spans="1:8" hidden="1" x14ac:dyDescent="0.25">
      <c r="A350" s="50" t="s">
        <v>768</v>
      </c>
      <c r="B350" s="6" t="s">
        <v>837</v>
      </c>
      <c r="C350" s="17" t="s">
        <v>209</v>
      </c>
      <c r="D350" s="17" t="s">
        <v>61</v>
      </c>
      <c r="E350" s="17" t="s">
        <v>769</v>
      </c>
      <c r="F350" s="18"/>
      <c r="G350" s="18"/>
      <c r="H350" s="18"/>
    </row>
    <row r="351" spans="1:8" ht="87" hidden="1" customHeight="1" x14ac:dyDescent="0.25">
      <c r="A351" s="48" t="s">
        <v>824</v>
      </c>
      <c r="B351" s="17" t="s">
        <v>823</v>
      </c>
      <c r="C351" s="16"/>
      <c r="D351" s="16"/>
      <c r="E351" s="17"/>
      <c r="F351" s="18">
        <f t="shared" si="108"/>
        <v>300</v>
      </c>
      <c r="G351" s="18">
        <f t="shared" si="108"/>
        <v>0</v>
      </c>
      <c r="H351" s="18">
        <f t="shared" si="108"/>
        <v>300</v>
      </c>
    </row>
    <row r="352" spans="1:8" hidden="1" x14ac:dyDescent="0.25">
      <c r="A352" s="10" t="s">
        <v>208</v>
      </c>
      <c r="B352" s="17" t="s">
        <v>823</v>
      </c>
      <c r="C352" s="17" t="s">
        <v>209</v>
      </c>
      <c r="D352" s="16"/>
      <c r="E352" s="17"/>
      <c r="F352" s="18">
        <f t="shared" si="108"/>
        <v>300</v>
      </c>
      <c r="G352" s="18">
        <f t="shared" si="108"/>
        <v>0</v>
      </c>
      <c r="H352" s="18">
        <f t="shared" si="108"/>
        <v>300</v>
      </c>
    </row>
    <row r="353" spans="1:8" hidden="1" x14ac:dyDescent="0.25">
      <c r="A353" s="10" t="s">
        <v>210</v>
      </c>
      <c r="B353" s="17" t="s">
        <v>823</v>
      </c>
      <c r="C353" s="17" t="s">
        <v>209</v>
      </c>
      <c r="D353" s="17" t="s">
        <v>61</v>
      </c>
      <c r="E353" s="17"/>
      <c r="F353" s="18">
        <f t="shared" si="108"/>
        <v>300</v>
      </c>
      <c r="G353" s="18">
        <f t="shared" si="108"/>
        <v>0</v>
      </c>
      <c r="H353" s="18">
        <f t="shared" si="108"/>
        <v>300</v>
      </c>
    </row>
    <row r="354" spans="1:8" ht="43.5" hidden="1" customHeight="1" x14ac:dyDescent="0.25">
      <c r="A354" s="50" t="s">
        <v>766</v>
      </c>
      <c r="B354" s="17" t="s">
        <v>823</v>
      </c>
      <c r="C354" s="17" t="s">
        <v>209</v>
      </c>
      <c r="D354" s="17" t="s">
        <v>61</v>
      </c>
      <c r="E354" s="17" t="s">
        <v>767</v>
      </c>
      <c r="F354" s="18">
        <f t="shared" si="108"/>
        <v>300</v>
      </c>
      <c r="G354" s="18">
        <f t="shared" si="108"/>
        <v>0</v>
      </c>
      <c r="H354" s="18">
        <f t="shared" si="108"/>
        <v>300</v>
      </c>
    </row>
    <row r="355" spans="1:8" hidden="1" x14ac:dyDescent="0.25">
      <c r="A355" s="50" t="s">
        <v>768</v>
      </c>
      <c r="B355" s="17" t="s">
        <v>823</v>
      </c>
      <c r="C355" s="17" t="s">
        <v>209</v>
      </c>
      <c r="D355" s="17" t="s">
        <v>61</v>
      </c>
      <c r="E355" s="17" t="s">
        <v>769</v>
      </c>
      <c r="F355" s="18">
        <v>300</v>
      </c>
      <c r="G355" s="5"/>
      <c r="H355" s="18">
        <f t="shared" si="106"/>
        <v>300</v>
      </c>
    </row>
    <row r="356" spans="1:8" ht="53.25" hidden="1" customHeight="1" x14ac:dyDescent="0.25">
      <c r="A356" s="11" t="s">
        <v>830</v>
      </c>
      <c r="B356" s="32" t="s">
        <v>119</v>
      </c>
      <c r="C356" s="16"/>
      <c r="D356" s="16"/>
      <c r="E356" s="17"/>
      <c r="F356" s="22">
        <f>F357+F364+F371</f>
        <v>3667.5</v>
      </c>
      <c r="G356" s="22">
        <f t="shared" ref="G356:H356" si="110">G357+G364+G371</f>
        <v>0</v>
      </c>
      <c r="H356" s="22">
        <f t="shared" si="110"/>
        <v>3667.5</v>
      </c>
    </row>
    <row r="357" spans="1:8" ht="53.25" hidden="1" customHeight="1" x14ac:dyDescent="0.25">
      <c r="A357" s="11" t="s">
        <v>827</v>
      </c>
      <c r="B357" s="32" t="s">
        <v>120</v>
      </c>
      <c r="C357" s="16"/>
      <c r="D357" s="16"/>
      <c r="E357" s="17"/>
      <c r="F357" s="22">
        <f>F358</f>
        <v>630.20000000000005</v>
      </c>
      <c r="G357" s="22">
        <f t="shared" ref="G357:H358" si="111">G358</f>
        <v>0</v>
      </c>
      <c r="H357" s="22">
        <f t="shared" si="111"/>
        <v>630.20000000000005</v>
      </c>
    </row>
    <row r="358" spans="1:8" ht="66" hidden="1" x14ac:dyDescent="0.25">
      <c r="A358" s="10" t="s">
        <v>828</v>
      </c>
      <c r="B358" s="17" t="s">
        <v>121</v>
      </c>
      <c r="C358" s="16"/>
      <c r="D358" s="16"/>
      <c r="E358" s="17"/>
      <c r="F358" s="18">
        <f>F359</f>
        <v>630.20000000000005</v>
      </c>
      <c r="G358" s="18">
        <f t="shared" si="111"/>
        <v>0</v>
      </c>
      <c r="H358" s="18">
        <f t="shared" si="111"/>
        <v>630.20000000000005</v>
      </c>
    </row>
    <row r="359" spans="1:8" ht="75.599999999999994" hidden="1" customHeight="1" x14ac:dyDescent="0.25">
      <c r="A359" s="10" t="s">
        <v>723</v>
      </c>
      <c r="B359" s="17" t="s">
        <v>475</v>
      </c>
      <c r="C359" s="16"/>
      <c r="D359" s="16"/>
      <c r="E359" s="17"/>
      <c r="F359" s="18">
        <f t="shared" ref="F359:H362" si="112">F360</f>
        <v>630.20000000000005</v>
      </c>
      <c r="G359" s="18">
        <f t="shared" si="112"/>
        <v>0</v>
      </c>
      <c r="H359" s="18">
        <f t="shared" si="112"/>
        <v>630.20000000000005</v>
      </c>
    </row>
    <row r="360" spans="1:8" hidden="1" x14ac:dyDescent="0.25">
      <c r="A360" s="152" t="s">
        <v>60</v>
      </c>
      <c r="B360" s="17" t="s">
        <v>475</v>
      </c>
      <c r="C360" s="17" t="s">
        <v>61</v>
      </c>
      <c r="D360" s="16"/>
      <c r="E360" s="17"/>
      <c r="F360" s="18">
        <f t="shared" si="112"/>
        <v>630.20000000000005</v>
      </c>
      <c r="G360" s="18">
        <f t="shared" si="112"/>
        <v>0</v>
      </c>
      <c r="H360" s="18">
        <f t="shared" si="112"/>
        <v>630.20000000000005</v>
      </c>
    </row>
    <row r="361" spans="1:8" hidden="1" x14ac:dyDescent="0.25">
      <c r="A361" s="152" t="s">
        <v>118</v>
      </c>
      <c r="B361" s="17" t="s">
        <v>475</v>
      </c>
      <c r="C361" s="17" t="s">
        <v>61</v>
      </c>
      <c r="D361" s="17">
        <v>13</v>
      </c>
      <c r="E361" s="17"/>
      <c r="F361" s="18">
        <f t="shared" si="112"/>
        <v>630.20000000000005</v>
      </c>
      <c r="G361" s="18">
        <f t="shared" si="112"/>
        <v>0</v>
      </c>
      <c r="H361" s="18">
        <f t="shared" si="112"/>
        <v>630.20000000000005</v>
      </c>
    </row>
    <row r="362" spans="1:8" ht="26.4" hidden="1" x14ac:dyDescent="0.25">
      <c r="A362" s="152" t="s">
        <v>85</v>
      </c>
      <c r="B362" s="17" t="s">
        <v>475</v>
      </c>
      <c r="C362" s="17" t="s">
        <v>61</v>
      </c>
      <c r="D362" s="17">
        <v>13</v>
      </c>
      <c r="E362" s="17">
        <v>200</v>
      </c>
      <c r="F362" s="18">
        <f t="shared" si="112"/>
        <v>630.20000000000005</v>
      </c>
      <c r="G362" s="18">
        <f t="shared" si="112"/>
        <v>0</v>
      </c>
      <c r="H362" s="18">
        <f t="shared" si="112"/>
        <v>630.20000000000005</v>
      </c>
    </row>
    <row r="363" spans="1:8" ht="39.6" hidden="1" x14ac:dyDescent="0.25">
      <c r="A363" s="152" t="s">
        <v>86</v>
      </c>
      <c r="B363" s="17" t="s">
        <v>475</v>
      </c>
      <c r="C363" s="17" t="s">
        <v>61</v>
      </c>
      <c r="D363" s="17">
        <v>13</v>
      </c>
      <c r="E363" s="17">
        <v>240</v>
      </c>
      <c r="F363" s="18">
        <v>630.20000000000005</v>
      </c>
      <c r="G363" s="5"/>
      <c r="H363" s="18">
        <f t="shared" si="106"/>
        <v>630.20000000000005</v>
      </c>
    </row>
    <row r="364" spans="1:8" ht="54.75" hidden="1" customHeight="1" x14ac:dyDescent="0.25">
      <c r="A364" s="11" t="s">
        <v>756</v>
      </c>
      <c r="B364" s="32" t="s">
        <v>122</v>
      </c>
      <c r="C364" s="16"/>
      <c r="D364" s="16"/>
      <c r="E364" s="17"/>
      <c r="F364" s="22">
        <f t="shared" ref="F364:H369" si="113">F365</f>
        <v>2674.5</v>
      </c>
      <c r="G364" s="22">
        <f t="shared" si="113"/>
        <v>0</v>
      </c>
      <c r="H364" s="22">
        <f t="shared" si="113"/>
        <v>2674.5</v>
      </c>
    </row>
    <row r="365" spans="1:8" ht="52.8" hidden="1" x14ac:dyDescent="0.25">
      <c r="A365" s="48" t="s">
        <v>655</v>
      </c>
      <c r="B365" s="17" t="s">
        <v>123</v>
      </c>
      <c r="C365" s="16"/>
      <c r="D365" s="16"/>
      <c r="E365" s="17"/>
      <c r="F365" s="18">
        <f t="shared" si="113"/>
        <v>2674.5</v>
      </c>
      <c r="G365" s="18">
        <f t="shared" si="113"/>
        <v>0</v>
      </c>
      <c r="H365" s="18">
        <f t="shared" si="113"/>
        <v>2674.5</v>
      </c>
    </row>
    <row r="366" spans="1:8" ht="59.25" hidden="1" customHeight="1" x14ac:dyDescent="0.25">
      <c r="A366" s="48" t="s">
        <v>757</v>
      </c>
      <c r="B366" s="17" t="s">
        <v>124</v>
      </c>
      <c r="C366" s="16"/>
      <c r="D366" s="16"/>
      <c r="E366" s="17"/>
      <c r="F366" s="18">
        <f t="shared" si="113"/>
        <v>2674.5</v>
      </c>
      <c r="G366" s="18">
        <f t="shared" si="113"/>
        <v>0</v>
      </c>
      <c r="H366" s="18">
        <f t="shared" si="113"/>
        <v>2674.5</v>
      </c>
    </row>
    <row r="367" spans="1:8" hidden="1" x14ac:dyDescent="0.25">
      <c r="A367" s="10" t="s">
        <v>208</v>
      </c>
      <c r="B367" s="17" t="s">
        <v>124</v>
      </c>
      <c r="C367" s="17" t="s">
        <v>209</v>
      </c>
      <c r="D367" s="17"/>
      <c r="E367" s="17"/>
      <c r="F367" s="18">
        <f t="shared" si="113"/>
        <v>2674.5</v>
      </c>
      <c r="G367" s="18">
        <f t="shared" si="113"/>
        <v>0</v>
      </c>
      <c r="H367" s="18">
        <f t="shared" si="113"/>
        <v>2674.5</v>
      </c>
    </row>
    <row r="368" spans="1:8" hidden="1" x14ac:dyDescent="0.25">
      <c r="A368" s="10" t="s">
        <v>210</v>
      </c>
      <c r="B368" s="17" t="s">
        <v>124</v>
      </c>
      <c r="C368" s="17" t="s">
        <v>209</v>
      </c>
      <c r="D368" s="17" t="s">
        <v>61</v>
      </c>
      <c r="E368" s="17"/>
      <c r="F368" s="18">
        <f t="shared" si="113"/>
        <v>2674.5</v>
      </c>
      <c r="G368" s="18">
        <f t="shared" si="113"/>
        <v>0</v>
      </c>
      <c r="H368" s="18">
        <f t="shared" si="113"/>
        <v>2674.5</v>
      </c>
    </row>
    <row r="369" spans="1:8" ht="26.4" hidden="1" x14ac:dyDescent="0.25">
      <c r="A369" s="152" t="s">
        <v>85</v>
      </c>
      <c r="B369" s="17" t="s">
        <v>124</v>
      </c>
      <c r="C369" s="17" t="s">
        <v>209</v>
      </c>
      <c r="D369" s="17" t="s">
        <v>61</v>
      </c>
      <c r="E369" s="17">
        <v>200</v>
      </c>
      <c r="F369" s="18">
        <f t="shared" si="113"/>
        <v>2674.5</v>
      </c>
      <c r="G369" s="18">
        <f t="shared" si="113"/>
        <v>0</v>
      </c>
      <c r="H369" s="18">
        <f t="shared" si="113"/>
        <v>2674.5</v>
      </c>
    </row>
    <row r="370" spans="1:8" ht="39.6" hidden="1" x14ac:dyDescent="0.25">
      <c r="A370" s="152" t="s">
        <v>86</v>
      </c>
      <c r="B370" s="17" t="s">
        <v>124</v>
      </c>
      <c r="C370" s="17" t="s">
        <v>209</v>
      </c>
      <c r="D370" s="17" t="s">
        <v>61</v>
      </c>
      <c r="E370" s="17">
        <v>240</v>
      </c>
      <c r="F370" s="18">
        <v>2674.5</v>
      </c>
      <c r="G370" s="5"/>
      <c r="H370" s="18">
        <f t="shared" si="106"/>
        <v>2674.5</v>
      </c>
    </row>
    <row r="371" spans="1:8" ht="54" hidden="1" customHeight="1" x14ac:dyDescent="0.25">
      <c r="A371" s="47" t="s">
        <v>641</v>
      </c>
      <c r="B371" s="32" t="s">
        <v>643</v>
      </c>
      <c r="C371" s="17"/>
      <c r="D371" s="17"/>
      <c r="E371" s="17"/>
      <c r="F371" s="22">
        <f t="shared" ref="F371:H374" si="114">F372</f>
        <v>362.8</v>
      </c>
      <c r="G371" s="22">
        <f t="shared" si="114"/>
        <v>0</v>
      </c>
      <c r="H371" s="22">
        <f t="shared" si="114"/>
        <v>362.8</v>
      </c>
    </row>
    <row r="372" spans="1:8" ht="78" hidden="1" customHeight="1" x14ac:dyDescent="0.25">
      <c r="A372" s="47" t="s">
        <v>829</v>
      </c>
      <c r="B372" s="32" t="s">
        <v>701</v>
      </c>
      <c r="C372" s="17"/>
      <c r="D372" s="17"/>
      <c r="E372" s="17"/>
      <c r="F372" s="22">
        <f t="shared" si="114"/>
        <v>362.8</v>
      </c>
      <c r="G372" s="22">
        <f t="shared" si="114"/>
        <v>0</v>
      </c>
      <c r="H372" s="22">
        <f t="shared" si="114"/>
        <v>362.8</v>
      </c>
    </row>
    <row r="373" spans="1:8" ht="66" hidden="1" x14ac:dyDescent="0.25">
      <c r="A373" s="48" t="s">
        <v>642</v>
      </c>
      <c r="B373" s="17" t="s">
        <v>645</v>
      </c>
      <c r="C373" s="17"/>
      <c r="D373" s="17"/>
      <c r="E373" s="17"/>
      <c r="F373" s="18">
        <f t="shared" si="114"/>
        <v>362.8</v>
      </c>
      <c r="G373" s="18">
        <f t="shared" si="114"/>
        <v>0</v>
      </c>
      <c r="H373" s="18">
        <f t="shared" si="114"/>
        <v>362.8</v>
      </c>
    </row>
    <row r="374" spans="1:8" hidden="1" x14ac:dyDescent="0.25">
      <c r="A374" s="152" t="s">
        <v>60</v>
      </c>
      <c r="B374" s="17" t="s">
        <v>645</v>
      </c>
      <c r="C374" s="17" t="s">
        <v>61</v>
      </c>
      <c r="D374" s="16"/>
      <c r="E374" s="17"/>
      <c r="F374" s="18">
        <f t="shared" si="114"/>
        <v>362.8</v>
      </c>
      <c r="G374" s="18">
        <f t="shared" si="114"/>
        <v>0</v>
      </c>
      <c r="H374" s="18">
        <f t="shared" si="114"/>
        <v>362.8</v>
      </c>
    </row>
    <row r="375" spans="1:8" hidden="1" x14ac:dyDescent="0.25">
      <c r="A375" s="152" t="s">
        <v>118</v>
      </c>
      <c r="B375" s="17" t="s">
        <v>645</v>
      </c>
      <c r="C375" s="17" t="s">
        <v>61</v>
      </c>
      <c r="D375" s="17">
        <v>13</v>
      </c>
      <c r="E375" s="17"/>
      <c r="F375" s="18">
        <f>F376+F378</f>
        <v>362.8</v>
      </c>
      <c r="G375" s="18">
        <f t="shared" ref="G375:H375" si="115">G376+G378</f>
        <v>0</v>
      </c>
      <c r="H375" s="18">
        <f t="shared" si="115"/>
        <v>362.8</v>
      </c>
    </row>
    <row r="376" spans="1:8" ht="26.4" hidden="1" x14ac:dyDescent="0.25">
      <c r="A376" s="152" t="s">
        <v>85</v>
      </c>
      <c r="B376" s="17" t="s">
        <v>645</v>
      </c>
      <c r="C376" s="17" t="s">
        <v>61</v>
      </c>
      <c r="D376" s="17">
        <v>13</v>
      </c>
      <c r="E376" s="17">
        <v>200</v>
      </c>
      <c r="F376" s="18">
        <f>F377</f>
        <v>352.8</v>
      </c>
      <c r="G376" s="18">
        <f t="shared" ref="G376:H376" si="116">G377</f>
        <v>0</v>
      </c>
      <c r="H376" s="18">
        <f t="shared" si="116"/>
        <v>352.8</v>
      </c>
    </row>
    <row r="377" spans="1:8" ht="39.6" hidden="1" x14ac:dyDescent="0.25">
      <c r="A377" s="152" t="s">
        <v>86</v>
      </c>
      <c r="B377" s="17" t="s">
        <v>645</v>
      </c>
      <c r="C377" s="17" t="s">
        <v>61</v>
      </c>
      <c r="D377" s="17">
        <v>13</v>
      </c>
      <c r="E377" s="17">
        <v>240</v>
      </c>
      <c r="F377" s="18">
        <v>352.8</v>
      </c>
      <c r="G377" s="5"/>
      <c r="H377" s="18">
        <f t="shared" si="106"/>
        <v>352.8</v>
      </c>
    </row>
    <row r="378" spans="1:8" hidden="1" x14ac:dyDescent="0.25">
      <c r="A378" s="152" t="s">
        <v>87</v>
      </c>
      <c r="B378" s="17" t="s">
        <v>645</v>
      </c>
      <c r="C378" s="17" t="s">
        <v>61</v>
      </c>
      <c r="D378" s="17">
        <v>13</v>
      </c>
      <c r="E378" s="17" t="s">
        <v>484</v>
      </c>
      <c r="F378" s="18">
        <f>F379</f>
        <v>10</v>
      </c>
      <c r="G378" s="18">
        <f t="shared" ref="G378:H378" si="117">G379</f>
        <v>0</v>
      </c>
      <c r="H378" s="18">
        <f t="shared" si="117"/>
        <v>10</v>
      </c>
    </row>
    <row r="379" spans="1:8" hidden="1" x14ac:dyDescent="0.25">
      <c r="A379" s="152" t="s">
        <v>88</v>
      </c>
      <c r="B379" s="17" t="s">
        <v>645</v>
      </c>
      <c r="C379" s="17" t="s">
        <v>61</v>
      </c>
      <c r="D379" s="17">
        <v>13</v>
      </c>
      <c r="E379" s="17" t="s">
        <v>506</v>
      </c>
      <c r="F379" s="18">
        <v>10</v>
      </c>
      <c r="G379" s="5"/>
      <c r="H379" s="18">
        <f t="shared" si="106"/>
        <v>10</v>
      </c>
    </row>
    <row r="380" spans="1:8" ht="54" hidden="1" customHeight="1" x14ac:dyDescent="0.25">
      <c r="A380" s="42" t="s">
        <v>715</v>
      </c>
      <c r="B380" s="32" t="s">
        <v>186</v>
      </c>
      <c r="C380" s="16"/>
      <c r="D380" s="16"/>
      <c r="E380" s="17"/>
      <c r="F380" s="22">
        <f>F381</f>
        <v>78765.399999999994</v>
      </c>
      <c r="G380" s="22">
        <f t="shared" ref="G380:H380" si="118">G381</f>
        <v>0</v>
      </c>
      <c r="H380" s="22">
        <f t="shared" si="118"/>
        <v>78765.399999999994</v>
      </c>
    </row>
    <row r="381" spans="1:8" ht="26.4" hidden="1" x14ac:dyDescent="0.25">
      <c r="A381" s="152" t="s">
        <v>188</v>
      </c>
      <c r="B381" s="17" t="s">
        <v>554</v>
      </c>
      <c r="C381" s="16"/>
      <c r="D381" s="16"/>
      <c r="E381" s="17"/>
      <c r="F381" s="18">
        <f>F382+F392+F406+F401+F411+F416+F423</f>
        <v>78765.399999999994</v>
      </c>
      <c r="G381" s="18">
        <f t="shared" ref="G381:H381" si="119">G382+G392+G406+G401+G411+G416+G423</f>
        <v>0</v>
      </c>
      <c r="H381" s="18">
        <f t="shared" si="119"/>
        <v>78765.399999999994</v>
      </c>
    </row>
    <row r="382" spans="1:8" ht="39.6" hidden="1" x14ac:dyDescent="0.25">
      <c r="A382" s="152" t="s">
        <v>189</v>
      </c>
      <c r="B382" s="17" t="s">
        <v>555</v>
      </c>
      <c r="C382" s="16"/>
      <c r="D382" s="16"/>
      <c r="E382" s="17"/>
      <c r="F382" s="18">
        <f>F383+F387</f>
        <v>41697</v>
      </c>
      <c r="G382" s="18">
        <f t="shared" ref="G382:H382" si="120">G383+G387</f>
        <v>0</v>
      </c>
      <c r="H382" s="18">
        <f t="shared" si="120"/>
        <v>41697</v>
      </c>
    </row>
    <row r="383" spans="1:8" hidden="1" x14ac:dyDescent="0.25">
      <c r="A383" s="152" t="s">
        <v>168</v>
      </c>
      <c r="B383" s="17" t="s">
        <v>555</v>
      </c>
      <c r="C383" s="17" t="s">
        <v>90</v>
      </c>
      <c r="D383" s="16"/>
      <c r="E383" s="17"/>
      <c r="F383" s="18">
        <f t="shared" ref="F383:H385" si="121">F384</f>
        <v>34218.300000000003</v>
      </c>
      <c r="G383" s="18">
        <f t="shared" si="121"/>
        <v>0</v>
      </c>
      <c r="H383" s="18">
        <f t="shared" si="121"/>
        <v>34218.300000000003</v>
      </c>
    </row>
    <row r="384" spans="1:8" hidden="1" x14ac:dyDescent="0.25">
      <c r="A384" s="152" t="s">
        <v>397</v>
      </c>
      <c r="B384" s="17" t="s">
        <v>555</v>
      </c>
      <c r="C384" s="17" t="s">
        <v>90</v>
      </c>
      <c r="D384" s="17" t="s">
        <v>140</v>
      </c>
      <c r="E384" s="17"/>
      <c r="F384" s="18">
        <f t="shared" si="121"/>
        <v>34218.300000000003</v>
      </c>
      <c r="G384" s="18">
        <f t="shared" si="121"/>
        <v>0</v>
      </c>
      <c r="H384" s="18">
        <f t="shared" si="121"/>
        <v>34218.300000000003</v>
      </c>
    </row>
    <row r="385" spans="1:8" ht="26.4" hidden="1" x14ac:dyDescent="0.25">
      <c r="A385" s="152" t="s">
        <v>85</v>
      </c>
      <c r="B385" s="17" t="s">
        <v>555</v>
      </c>
      <c r="C385" s="17" t="s">
        <v>90</v>
      </c>
      <c r="D385" s="17" t="s">
        <v>140</v>
      </c>
      <c r="E385" s="17">
        <v>200</v>
      </c>
      <c r="F385" s="18">
        <f t="shared" si="121"/>
        <v>34218.300000000003</v>
      </c>
      <c r="G385" s="18">
        <f t="shared" si="121"/>
        <v>0</v>
      </c>
      <c r="H385" s="18">
        <f t="shared" si="121"/>
        <v>34218.300000000003</v>
      </c>
    </row>
    <row r="386" spans="1:8" ht="39.6" hidden="1" x14ac:dyDescent="0.25">
      <c r="A386" s="152" t="s">
        <v>86</v>
      </c>
      <c r="B386" s="17" t="s">
        <v>555</v>
      </c>
      <c r="C386" s="17" t="s">
        <v>90</v>
      </c>
      <c r="D386" s="17" t="s">
        <v>140</v>
      </c>
      <c r="E386" s="17">
        <v>240</v>
      </c>
      <c r="F386" s="18">
        <v>34218.300000000003</v>
      </c>
      <c r="G386" s="5"/>
      <c r="H386" s="18">
        <f t="shared" si="106"/>
        <v>34218.300000000003</v>
      </c>
    </row>
    <row r="387" spans="1:8" ht="39.6" hidden="1" x14ac:dyDescent="0.25">
      <c r="A387" s="152" t="s">
        <v>427</v>
      </c>
      <c r="B387" s="17" t="s">
        <v>555</v>
      </c>
      <c r="C387" s="17">
        <v>14</v>
      </c>
      <c r="D387" s="16"/>
      <c r="E387" s="17"/>
      <c r="F387" s="18">
        <f>F388</f>
        <v>7478.7</v>
      </c>
      <c r="G387" s="18">
        <f t="shared" ref="G387:H388" si="122">G388</f>
        <v>0</v>
      </c>
      <c r="H387" s="18">
        <f t="shared" si="122"/>
        <v>7478.7</v>
      </c>
    </row>
    <row r="388" spans="1:8" ht="26.4" hidden="1" x14ac:dyDescent="0.25">
      <c r="A388" s="152" t="s">
        <v>430</v>
      </c>
      <c r="B388" s="17" t="s">
        <v>190</v>
      </c>
      <c r="C388" s="17">
        <v>14</v>
      </c>
      <c r="D388" s="17" t="s">
        <v>78</v>
      </c>
      <c r="E388" s="17"/>
      <c r="F388" s="18">
        <f>F389</f>
        <v>7478.7</v>
      </c>
      <c r="G388" s="18">
        <f t="shared" si="122"/>
        <v>0</v>
      </c>
      <c r="H388" s="18">
        <f t="shared" si="122"/>
        <v>7478.7</v>
      </c>
    </row>
    <row r="389" spans="1:8" hidden="1" x14ac:dyDescent="0.25">
      <c r="A389" s="152" t="s">
        <v>136</v>
      </c>
      <c r="B389" s="17" t="s">
        <v>190</v>
      </c>
      <c r="C389" s="17">
        <v>14</v>
      </c>
      <c r="D389" s="17" t="s">
        <v>78</v>
      </c>
      <c r="E389" s="17">
        <v>500</v>
      </c>
      <c r="F389" s="18">
        <f>F390+F391</f>
        <v>7478.7</v>
      </c>
      <c r="G389" s="18">
        <f t="shared" ref="G389:H389" si="123">G390+G391</f>
        <v>0</v>
      </c>
      <c r="H389" s="18">
        <f t="shared" si="123"/>
        <v>7478.7</v>
      </c>
    </row>
    <row r="390" spans="1:8" hidden="1" x14ac:dyDescent="0.25">
      <c r="A390" s="152" t="s">
        <v>137</v>
      </c>
      <c r="B390" s="17" t="s">
        <v>190</v>
      </c>
      <c r="C390" s="17">
        <v>14</v>
      </c>
      <c r="D390" s="17" t="s">
        <v>78</v>
      </c>
      <c r="E390" s="17">
        <v>530</v>
      </c>
      <c r="F390" s="18"/>
      <c r="G390" s="5"/>
      <c r="H390" s="18">
        <f t="shared" si="106"/>
        <v>0</v>
      </c>
    </row>
    <row r="391" spans="1:8" hidden="1" x14ac:dyDescent="0.25">
      <c r="A391" s="152" t="s">
        <v>54</v>
      </c>
      <c r="B391" s="17" t="s">
        <v>190</v>
      </c>
      <c r="C391" s="17">
        <v>14</v>
      </c>
      <c r="D391" s="17" t="s">
        <v>78</v>
      </c>
      <c r="E391" s="17" t="s">
        <v>550</v>
      </c>
      <c r="F391" s="18">
        <v>7478.7</v>
      </c>
      <c r="G391" s="5"/>
      <c r="H391" s="18">
        <f t="shared" si="106"/>
        <v>7478.7</v>
      </c>
    </row>
    <row r="392" spans="1:8" ht="26.4" hidden="1" x14ac:dyDescent="0.25">
      <c r="A392" s="152" t="s">
        <v>398</v>
      </c>
      <c r="B392" s="17" t="s">
        <v>192</v>
      </c>
      <c r="C392" s="16"/>
      <c r="D392" s="16"/>
      <c r="E392" s="17"/>
      <c r="F392" s="18">
        <f t="shared" ref="F392:H395" si="124">F393</f>
        <v>1860</v>
      </c>
      <c r="G392" s="18">
        <f t="shared" si="124"/>
        <v>0</v>
      </c>
      <c r="H392" s="18">
        <f t="shared" si="124"/>
        <v>1860</v>
      </c>
    </row>
    <row r="393" spans="1:8" hidden="1" x14ac:dyDescent="0.25">
      <c r="A393" s="152" t="s">
        <v>168</v>
      </c>
      <c r="B393" s="17" t="s">
        <v>192</v>
      </c>
      <c r="C393" s="17" t="s">
        <v>90</v>
      </c>
      <c r="D393" s="16"/>
      <c r="E393" s="17"/>
      <c r="F393" s="18">
        <f t="shared" si="124"/>
        <v>1860</v>
      </c>
      <c r="G393" s="18">
        <f t="shared" si="124"/>
        <v>0</v>
      </c>
      <c r="H393" s="18">
        <f t="shared" si="124"/>
        <v>1860</v>
      </c>
    </row>
    <row r="394" spans="1:8" hidden="1" x14ac:dyDescent="0.25">
      <c r="A394" s="152" t="s">
        <v>397</v>
      </c>
      <c r="B394" s="17" t="s">
        <v>192</v>
      </c>
      <c r="C394" s="17" t="s">
        <v>90</v>
      </c>
      <c r="D394" s="17" t="s">
        <v>140</v>
      </c>
      <c r="E394" s="17"/>
      <c r="F394" s="18">
        <f t="shared" si="124"/>
        <v>1860</v>
      </c>
      <c r="G394" s="18">
        <f t="shared" si="124"/>
        <v>0</v>
      </c>
      <c r="H394" s="18">
        <f t="shared" si="124"/>
        <v>1860</v>
      </c>
    </row>
    <row r="395" spans="1:8" ht="26.4" hidden="1" x14ac:dyDescent="0.25">
      <c r="A395" s="152" t="s">
        <v>85</v>
      </c>
      <c r="B395" s="17" t="s">
        <v>192</v>
      </c>
      <c r="C395" s="17" t="s">
        <v>90</v>
      </c>
      <c r="D395" s="17" t="s">
        <v>140</v>
      </c>
      <c r="E395" s="17">
        <v>200</v>
      </c>
      <c r="F395" s="18">
        <f t="shared" si="124"/>
        <v>1860</v>
      </c>
      <c r="G395" s="18">
        <f t="shared" si="124"/>
        <v>0</v>
      </c>
      <c r="H395" s="18">
        <f t="shared" si="124"/>
        <v>1860</v>
      </c>
    </row>
    <row r="396" spans="1:8" ht="39.6" hidden="1" x14ac:dyDescent="0.25">
      <c r="A396" s="152" t="s">
        <v>86</v>
      </c>
      <c r="B396" s="17" t="s">
        <v>192</v>
      </c>
      <c r="C396" s="17" t="s">
        <v>90</v>
      </c>
      <c r="D396" s="17" t="s">
        <v>140</v>
      </c>
      <c r="E396" s="17">
        <v>240</v>
      </c>
      <c r="F396" s="18">
        <v>1860</v>
      </c>
      <c r="G396" s="5"/>
      <c r="H396" s="18">
        <f t="shared" ref="H396:H451" si="125">F396+G396</f>
        <v>1860</v>
      </c>
    </row>
    <row r="397" spans="1:8" ht="26.4" hidden="1" x14ac:dyDescent="0.25">
      <c r="A397" s="152" t="s">
        <v>368</v>
      </c>
      <c r="B397" s="17" t="s">
        <v>555</v>
      </c>
      <c r="C397" s="17">
        <v>14</v>
      </c>
      <c r="D397" s="17" t="s">
        <v>78</v>
      </c>
      <c r="E397" s="17"/>
      <c r="F397" s="18">
        <f>F398</f>
        <v>0</v>
      </c>
      <c r="G397" s="5"/>
      <c r="H397" s="18">
        <f t="shared" si="125"/>
        <v>0</v>
      </c>
    </row>
    <row r="398" spans="1:8" hidden="1" x14ac:dyDescent="0.25">
      <c r="A398" s="10" t="s">
        <v>136</v>
      </c>
      <c r="B398" s="17" t="s">
        <v>555</v>
      </c>
      <c r="C398" s="17">
        <v>14</v>
      </c>
      <c r="D398" s="17" t="s">
        <v>78</v>
      </c>
      <c r="E398" s="17" t="s">
        <v>515</v>
      </c>
      <c r="F398" s="18">
        <f>F400+F399</f>
        <v>0</v>
      </c>
      <c r="G398" s="5"/>
      <c r="H398" s="18">
        <f t="shared" si="125"/>
        <v>0</v>
      </c>
    </row>
    <row r="399" spans="1:8" hidden="1" x14ac:dyDescent="0.25">
      <c r="A399" s="10" t="s">
        <v>137</v>
      </c>
      <c r="B399" s="17" t="s">
        <v>555</v>
      </c>
      <c r="C399" s="17">
        <v>14</v>
      </c>
      <c r="D399" s="17" t="s">
        <v>78</v>
      </c>
      <c r="E399" s="17" t="s">
        <v>516</v>
      </c>
      <c r="F399" s="18"/>
      <c r="G399" s="5"/>
      <c r="H399" s="18">
        <f t="shared" si="125"/>
        <v>0</v>
      </c>
    </row>
    <row r="400" spans="1:8" hidden="1" x14ac:dyDescent="0.25">
      <c r="A400" s="10" t="s">
        <v>54</v>
      </c>
      <c r="B400" s="17" t="s">
        <v>555</v>
      </c>
      <c r="C400" s="17">
        <v>14</v>
      </c>
      <c r="D400" s="17" t="s">
        <v>78</v>
      </c>
      <c r="E400" s="17" t="s">
        <v>550</v>
      </c>
      <c r="F400" s="18"/>
      <c r="G400" s="5"/>
      <c r="H400" s="18">
        <f t="shared" si="125"/>
        <v>0</v>
      </c>
    </row>
    <row r="401" spans="1:8" ht="26.4" hidden="1" x14ac:dyDescent="0.25">
      <c r="A401" s="152" t="s">
        <v>398</v>
      </c>
      <c r="B401" s="17" t="s">
        <v>556</v>
      </c>
      <c r="C401" s="16"/>
      <c r="D401" s="16"/>
      <c r="E401" s="17"/>
      <c r="F401" s="18">
        <f t="shared" ref="F401:F404" si="126">F402</f>
        <v>0</v>
      </c>
      <c r="G401" s="5"/>
      <c r="H401" s="18">
        <f t="shared" si="125"/>
        <v>0</v>
      </c>
    </row>
    <row r="402" spans="1:8" hidden="1" x14ac:dyDescent="0.25">
      <c r="A402" s="152" t="s">
        <v>168</v>
      </c>
      <c r="B402" s="17" t="s">
        <v>556</v>
      </c>
      <c r="C402" s="17" t="s">
        <v>90</v>
      </c>
      <c r="D402" s="16"/>
      <c r="E402" s="17"/>
      <c r="F402" s="18">
        <f t="shared" si="126"/>
        <v>0</v>
      </c>
      <c r="G402" s="5"/>
      <c r="H402" s="18">
        <f t="shared" si="125"/>
        <v>0</v>
      </c>
    </row>
    <row r="403" spans="1:8" hidden="1" x14ac:dyDescent="0.25">
      <c r="A403" s="152" t="s">
        <v>397</v>
      </c>
      <c r="B403" s="17" t="s">
        <v>556</v>
      </c>
      <c r="C403" s="17" t="s">
        <v>90</v>
      </c>
      <c r="D403" s="17" t="s">
        <v>140</v>
      </c>
      <c r="E403" s="17"/>
      <c r="F403" s="18">
        <f t="shared" si="126"/>
        <v>0</v>
      </c>
      <c r="G403" s="5"/>
      <c r="H403" s="18">
        <f t="shared" si="125"/>
        <v>0</v>
      </c>
    </row>
    <row r="404" spans="1:8" ht="26.4" hidden="1" x14ac:dyDescent="0.25">
      <c r="A404" s="152" t="s">
        <v>85</v>
      </c>
      <c r="B404" s="17" t="s">
        <v>556</v>
      </c>
      <c r="C404" s="17" t="s">
        <v>90</v>
      </c>
      <c r="D404" s="17" t="s">
        <v>140</v>
      </c>
      <c r="E404" s="17">
        <v>200</v>
      </c>
      <c r="F404" s="18">
        <f t="shared" si="126"/>
        <v>0</v>
      </c>
      <c r="G404" s="5"/>
      <c r="H404" s="18">
        <f t="shared" si="125"/>
        <v>0</v>
      </c>
    </row>
    <row r="405" spans="1:8" ht="39.6" hidden="1" x14ac:dyDescent="0.25">
      <c r="A405" s="152" t="s">
        <v>86</v>
      </c>
      <c r="B405" s="17" t="s">
        <v>556</v>
      </c>
      <c r="C405" s="17" t="s">
        <v>90</v>
      </c>
      <c r="D405" s="17" t="s">
        <v>140</v>
      </c>
      <c r="E405" s="17">
        <v>240</v>
      </c>
      <c r="F405" s="18"/>
      <c r="G405" s="5"/>
      <c r="H405" s="18">
        <f t="shared" si="125"/>
        <v>0</v>
      </c>
    </row>
    <row r="406" spans="1:8" ht="26.4" hidden="1" x14ac:dyDescent="0.25">
      <c r="A406" s="152" t="s">
        <v>193</v>
      </c>
      <c r="B406" s="17" t="s">
        <v>557</v>
      </c>
      <c r="C406" s="16"/>
      <c r="D406" s="16"/>
      <c r="E406" s="17"/>
      <c r="F406" s="18">
        <f t="shared" ref="F406:H409" si="127">F407</f>
        <v>1165</v>
      </c>
      <c r="G406" s="18">
        <f t="shared" si="127"/>
        <v>0</v>
      </c>
      <c r="H406" s="18">
        <f t="shared" si="127"/>
        <v>1165</v>
      </c>
    </row>
    <row r="407" spans="1:8" hidden="1" x14ac:dyDescent="0.25">
      <c r="A407" s="152" t="s">
        <v>168</v>
      </c>
      <c r="B407" s="17" t="s">
        <v>557</v>
      </c>
      <c r="C407" s="17" t="s">
        <v>90</v>
      </c>
      <c r="D407" s="16"/>
      <c r="E407" s="17"/>
      <c r="F407" s="18">
        <f t="shared" si="127"/>
        <v>1165</v>
      </c>
      <c r="G407" s="18">
        <f t="shared" si="127"/>
        <v>0</v>
      </c>
      <c r="H407" s="18">
        <f t="shared" si="127"/>
        <v>1165</v>
      </c>
    </row>
    <row r="408" spans="1:8" hidden="1" x14ac:dyDescent="0.25">
      <c r="A408" s="152" t="s">
        <v>397</v>
      </c>
      <c r="B408" s="17" t="s">
        <v>557</v>
      </c>
      <c r="C408" s="17" t="s">
        <v>90</v>
      </c>
      <c r="D408" s="17" t="s">
        <v>140</v>
      </c>
      <c r="E408" s="17"/>
      <c r="F408" s="18">
        <f t="shared" si="127"/>
        <v>1165</v>
      </c>
      <c r="G408" s="18">
        <f t="shared" si="127"/>
        <v>0</v>
      </c>
      <c r="H408" s="18">
        <f t="shared" si="127"/>
        <v>1165</v>
      </c>
    </row>
    <row r="409" spans="1:8" ht="26.4" hidden="1" x14ac:dyDescent="0.25">
      <c r="A409" s="152" t="s">
        <v>85</v>
      </c>
      <c r="B409" s="17" t="s">
        <v>557</v>
      </c>
      <c r="C409" s="17" t="s">
        <v>90</v>
      </c>
      <c r="D409" s="17" t="s">
        <v>140</v>
      </c>
      <c r="E409" s="17">
        <v>200</v>
      </c>
      <c r="F409" s="18">
        <f t="shared" si="127"/>
        <v>1165</v>
      </c>
      <c r="G409" s="18">
        <f t="shared" si="127"/>
        <v>0</v>
      </c>
      <c r="H409" s="18">
        <f t="shared" si="127"/>
        <v>1165</v>
      </c>
    </row>
    <row r="410" spans="1:8" ht="39.6" hidden="1" x14ac:dyDescent="0.25">
      <c r="A410" s="152" t="s">
        <v>86</v>
      </c>
      <c r="B410" s="17" t="s">
        <v>557</v>
      </c>
      <c r="C410" s="17" t="s">
        <v>90</v>
      </c>
      <c r="D410" s="17" t="s">
        <v>140</v>
      </c>
      <c r="E410" s="17">
        <v>240</v>
      </c>
      <c r="F410" s="18">
        <v>1165</v>
      </c>
      <c r="G410" s="5"/>
      <c r="H410" s="18">
        <f t="shared" si="125"/>
        <v>1165</v>
      </c>
    </row>
    <row r="411" spans="1:8" ht="26.4" hidden="1" x14ac:dyDescent="0.25">
      <c r="A411" s="152" t="s">
        <v>193</v>
      </c>
      <c r="B411" s="17" t="s">
        <v>614</v>
      </c>
      <c r="C411" s="16"/>
      <c r="D411" s="16"/>
      <c r="E411" s="17"/>
      <c r="F411" s="18">
        <f t="shared" ref="F411:H414" si="128">F412</f>
        <v>220</v>
      </c>
      <c r="G411" s="18">
        <f t="shared" si="128"/>
        <v>0</v>
      </c>
      <c r="H411" s="18">
        <f t="shared" si="128"/>
        <v>220</v>
      </c>
    </row>
    <row r="412" spans="1:8" hidden="1" x14ac:dyDescent="0.25">
      <c r="A412" s="152" t="s">
        <v>168</v>
      </c>
      <c r="B412" s="17" t="s">
        <v>614</v>
      </c>
      <c r="C412" s="17" t="s">
        <v>90</v>
      </c>
      <c r="D412" s="16"/>
      <c r="E412" s="17"/>
      <c r="F412" s="18">
        <f t="shared" si="128"/>
        <v>220</v>
      </c>
      <c r="G412" s="18">
        <f t="shared" si="128"/>
        <v>0</v>
      </c>
      <c r="H412" s="18">
        <f t="shared" si="128"/>
        <v>220</v>
      </c>
    </row>
    <row r="413" spans="1:8" hidden="1" x14ac:dyDescent="0.25">
      <c r="A413" s="152" t="s">
        <v>397</v>
      </c>
      <c r="B413" s="17" t="s">
        <v>614</v>
      </c>
      <c r="C413" s="17" t="s">
        <v>90</v>
      </c>
      <c r="D413" s="17" t="s">
        <v>140</v>
      </c>
      <c r="E413" s="17"/>
      <c r="F413" s="18">
        <f t="shared" si="128"/>
        <v>220</v>
      </c>
      <c r="G413" s="18">
        <f t="shared" si="128"/>
        <v>0</v>
      </c>
      <c r="H413" s="18">
        <f t="shared" si="128"/>
        <v>220</v>
      </c>
    </row>
    <row r="414" spans="1:8" ht="26.4" hidden="1" x14ac:dyDescent="0.25">
      <c r="A414" s="152" t="s">
        <v>85</v>
      </c>
      <c r="B414" s="17" t="s">
        <v>614</v>
      </c>
      <c r="C414" s="17" t="s">
        <v>90</v>
      </c>
      <c r="D414" s="17" t="s">
        <v>140</v>
      </c>
      <c r="E414" s="17">
        <v>200</v>
      </c>
      <c r="F414" s="18">
        <f t="shared" si="128"/>
        <v>220</v>
      </c>
      <c r="G414" s="18">
        <f t="shared" si="128"/>
        <v>0</v>
      </c>
      <c r="H414" s="18">
        <f t="shared" si="128"/>
        <v>220</v>
      </c>
    </row>
    <row r="415" spans="1:8" ht="39.6" hidden="1" x14ac:dyDescent="0.25">
      <c r="A415" s="152" t="s">
        <v>86</v>
      </c>
      <c r="B415" s="17" t="s">
        <v>614</v>
      </c>
      <c r="C415" s="17" t="s">
        <v>90</v>
      </c>
      <c r="D415" s="17" t="s">
        <v>140</v>
      </c>
      <c r="E415" s="17">
        <v>240</v>
      </c>
      <c r="F415" s="18">
        <v>220</v>
      </c>
      <c r="G415" s="5"/>
      <c r="H415" s="18">
        <f t="shared" si="125"/>
        <v>220</v>
      </c>
    </row>
    <row r="416" spans="1:8" ht="66" hidden="1" x14ac:dyDescent="0.25">
      <c r="A416" s="51" t="s">
        <v>635</v>
      </c>
      <c r="B416" s="20" t="s">
        <v>636</v>
      </c>
      <c r="C416" s="17"/>
      <c r="D416" s="17"/>
      <c r="E416" s="17"/>
      <c r="F416" s="18">
        <f>F417</f>
        <v>32131.4</v>
      </c>
      <c r="G416" s="18">
        <f t="shared" ref="G416:H417" si="129">G417</f>
        <v>0</v>
      </c>
      <c r="H416" s="18">
        <f t="shared" si="129"/>
        <v>32131.4</v>
      </c>
    </row>
    <row r="417" spans="1:8" hidden="1" x14ac:dyDescent="0.25">
      <c r="A417" s="152" t="s">
        <v>168</v>
      </c>
      <c r="B417" s="20" t="s">
        <v>636</v>
      </c>
      <c r="C417" s="17" t="s">
        <v>90</v>
      </c>
      <c r="D417" s="16"/>
      <c r="E417" s="17"/>
      <c r="F417" s="18">
        <f>F418</f>
        <v>32131.4</v>
      </c>
      <c r="G417" s="18">
        <f t="shared" si="129"/>
        <v>0</v>
      </c>
      <c r="H417" s="18">
        <f t="shared" si="129"/>
        <v>32131.4</v>
      </c>
    </row>
    <row r="418" spans="1:8" hidden="1" x14ac:dyDescent="0.25">
      <c r="A418" s="152" t="s">
        <v>397</v>
      </c>
      <c r="B418" s="20" t="s">
        <v>636</v>
      </c>
      <c r="C418" s="17" t="s">
        <v>90</v>
      </c>
      <c r="D418" s="17" t="s">
        <v>140</v>
      </c>
      <c r="E418" s="17"/>
      <c r="F418" s="18">
        <f>F419+F421</f>
        <v>32131.4</v>
      </c>
      <c r="G418" s="18">
        <f t="shared" ref="G418:H418" si="130">G419+G421</f>
        <v>0</v>
      </c>
      <c r="H418" s="18">
        <f t="shared" si="130"/>
        <v>32131.4</v>
      </c>
    </row>
    <row r="419" spans="1:8" ht="26.4" hidden="1" x14ac:dyDescent="0.25">
      <c r="A419" s="152" t="s">
        <v>85</v>
      </c>
      <c r="B419" s="20" t="s">
        <v>636</v>
      </c>
      <c r="C419" s="17" t="s">
        <v>90</v>
      </c>
      <c r="D419" s="17" t="s">
        <v>140</v>
      </c>
      <c r="E419" s="17">
        <v>200</v>
      </c>
      <c r="F419" s="18">
        <f>F420</f>
        <v>32131.4</v>
      </c>
      <c r="G419" s="18">
        <f t="shared" ref="G419:H419" si="131">G420</f>
        <v>0</v>
      </c>
      <c r="H419" s="18">
        <f t="shared" si="131"/>
        <v>32131.4</v>
      </c>
    </row>
    <row r="420" spans="1:8" ht="39.6" hidden="1" x14ac:dyDescent="0.25">
      <c r="A420" s="152" t="s">
        <v>86</v>
      </c>
      <c r="B420" s="20" t="s">
        <v>636</v>
      </c>
      <c r="C420" s="17" t="s">
        <v>90</v>
      </c>
      <c r="D420" s="17" t="s">
        <v>140</v>
      </c>
      <c r="E420" s="17">
        <v>240</v>
      </c>
      <c r="F420" s="18">
        <v>32131.4</v>
      </c>
      <c r="G420" s="5"/>
      <c r="H420" s="18">
        <f t="shared" si="125"/>
        <v>32131.4</v>
      </c>
    </row>
    <row r="421" spans="1:8" hidden="1" x14ac:dyDescent="0.25">
      <c r="A421" s="152" t="s">
        <v>136</v>
      </c>
      <c r="B421" s="20" t="s">
        <v>636</v>
      </c>
      <c r="C421" s="17" t="s">
        <v>90</v>
      </c>
      <c r="D421" s="17" t="s">
        <v>140</v>
      </c>
      <c r="E421" s="17" t="s">
        <v>515</v>
      </c>
      <c r="F421" s="18">
        <f>F422</f>
        <v>0</v>
      </c>
      <c r="G421" s="5"/>
      <c r="H421" s="18">
        <f t="shared" si="125"/>
        <v>0</v>
      </c>
    </row>
    <row r="422" spans="1:8" hidden="1" x14ac:dyDescent="0.25">
      <c r="A422" s="152" t="s">
        <v>54</v>
      </c>
      <c r="B422" s="20" t="s">
        <v>636</v>
      </c>
      <c r="C422" s="17" t="s">
        <v>90</v>
      </c>
      <c r="D422" s="17" t="s">
        <v>140</v>
      </c>
      <c r="E422" s="17" t="s">
        <v>550</v>
      </c>
      <c r="F422" s="18"/>
      <c r="G422" s="5"/>
      <c r="H422" s="18">
        <f t="shared" si="125"/>
        <v>0</v>
      </c>
    </row>
    <row r="423" spans="1:8" ht="66" hidden="1" x14ac:dyDescent="0.25">
      <c r="A423" s="52" t="s">
        <v>637</v>
      </c>
      <c r="B423" s="20" t="s">
        <v>638</v>
      </c>
      <c r="C423" s="17"/>
      <c r="D423" s="17"/>
      <c r="E423" s="17"/>
      <c r="F423" s="18">
        <f>F424</f>
        <v>1692</v>
      </c>
      <c r="G423" s="18">
        <f t="shared" ref="G423:H424" si="132">G424</f>
        <v>0</v>
      </c>
      <c r="H423" s="18">
        <f t="shared" si="132"/>
        <v>1692</v>
      </c>
    </row>
    <row r="424" spans="1:8" hidden="1" x14ac:dyDescent="0.25">
      <c r="A424" s="152" t="s">
        <v>168</v>
      </c>
      <c r="B424" s="20" t="s">
        <v>638</v>
      </c>
      <c r="C424" s="17" t="s">
        <v>90</v>
      </c>
      <c r="D424" s="16"/>
      <c r="E424" s="17"/>
      <c r="F424" s="18">
        <f>F425</f>
        <v>1692</v>
      </c>
      <c r="G424" s="18">
        <f t="shared" si="132"/>
        <v>0</v>
      </c>
      <c r="H424" s="18">
        <f t="shared" si="132"/>
        <v>1692</v>
      </c>
    </row>
    <row r="425" spans="1:8" hidden="1" x14ac:dyDescent="0.25">
      <c r="A425" s="152" t="s">
        <v>397</v>
      </c>
      <c r="B425" s="20" t="s">
        <v>638</v>
      </c>
      <c r="C425" s="17" t="s">
        <v>90</v>
      </c>
      <c r="D425" s="17" t="s">
        <v>140</v>
      </c>
      <c r="E425" s="17"/>
      <c r="F425" s="18">
        <f>F426+F428</f>
        <v>1692</v>
      </c>
      <c r="G425" s="18">
        <f t="shared" ref="G425:H425" si="133">G426+G428</f>
        <v>0</v>
      </c>
      <c r="H425" s="18">
        <f t="shared" si="133"/>
        <v>1692</v>
      </c>
    </row>
    <row r="426" spans="1:8" ht="26.4" hidden="1" x14ac:dyDescent="0.25">
      <c r="A426" s="152" t="s">
        <v>85</v>
      </c>
      <c r="B426" s="20" t="s">
        <v>638</v>
      </c>
      <c r="C426" s="17" t="s">
        <v>90</v>
      </c>
      <c r="D426" s="17" t="s">
        <v>140</v>
      </c>
      <c r="E426" s="17">
        <v>200</v>
      </c>
      <c r="F426" s="18">
        <f>F427</f>
        <v>1692</v>
      </c>
      <c r="G426" s="18">
        <f t="shared" ref="G426:H426" si="134">G427</f>
        <v>0</v>
      </c>
      <c r="H426" s="18">
        <f t="shared" si="134"/>
        <v>1692</v>
      </c>
    </row>
    <row r="427" spans="1:8" ht="39.6" hidden="1" x14ac:dyDescent="0.25">
      <c r="A427" s="152" t="s">
        <v>86</v>
      </c>
      <c r="B427" s="20" t="s">
        <v>638</v>
      </c>
      <c r="C427" s="17" t="s">
        <v>90</v>
      </c>
      <c r="D427" s="17" t="s">
        <v>140</v>
      </c>
      <c r="E427" s="17">
        <v>240</v>
      </c>
      <c r="F427" s="18">
        <v>1692</v>
      </c>
      <c r="G427" s="5"/>
      <c r="H427" s="18">
        <f t="shared" si="125"/>
        <v>1692</v>
      </c>
    </row>
    <row r="428" spans="1:8" hidden="1" x14ac:dyDescent="0.25">
      <c r="A428" s="152" t="s">
        <v>136</v>
      </c>
      <c r="B428" s="20" t="s">
        <v>638</v>
      </c>
      <c r="C428" s="17" t="s">
        <v>90</v>
      </c>
      <c r="D428" s="17" t="s">
        <v>140</v>
      </c>
      <c r="E428" s="17" t="s">
        <v>515</v>
      </c>
      <c r="F428" s="18">
        <f>F429</f>
        <v>0</v>
      </c>
      <c r="G428" s="5"/>
      <c r="H428" s="18">
        <f t="shared" si="125"/>
        <v>0</v>
      </c>
    </row>
    <row r="429" spans="1:8" hidden="1" x14ac:dyDescent="0.25">
      <c r="A429" s="152" t="s">
        <v>54</v>
      </c>
      <c r="B429" s="20" t="s">
        <v>638</v>
      </c>
      <c r="C429" s="17" t="s">
        <v>90</v>
      </c>
      <c r="D429" s="17" t="s">
        <v>140</v>
      </c>
      <c r="E429" s="17" t="s">
        <v>550</v>
      </c>
      <c r="F429" s="18"/>
      <c r="G429" s="5"/>
      <c r="H429" s="18">
        <f t="shared" si="125"/>
        <v>0</v>
      </c>
    </row>
    <row r="430" spans="1:8" ht="54" hidden="1" customHeight="1" x14ac:dyDescent="0.25">
      <c r="A430" s="42" t="s">
        <v>716</v>
      </c>
      <c r="B430" s="32" t="s">
        <v>217</v>
      </c>
      <c r="C430" s="16"/>
      <c r="D430" s="16"/>
      <c r="E430" s="17"/>
      <c r="F430" s="22">
        <f t="shared" ref="F430:H435" si="135">F431</f>
        <v>705</v>
      </c>
      <c r="G430" s="22">
        <f t="shared" si="135"/>
        <v>0</v>
      </c>
      <c r="H430" s="22">
        <f t="shared" si="135"/>
        <v>705</v>
      </c>
    </row>
    <row r="431" spans="1:8" ht="66" hidden="1" x14ac:dyDescent="0.25">
      <c r="A431" s="152" t="s">
        <v>739</v>
      </c>
      <c r="B431" s="17" t="s">
        <v>526</v>
      </c>
      <c r="C431" s="16"/>
      <c r="D431" s="16"/>
      <c r="E431" s="17"/>
      <c r="F431" s="18">
        <f t="shared" si="135"/>
        <v>705</v>
      </c>
      <c r="G431" s="18">
        <f t="shared" si="135"/>
        <v>0</v>
      </c>
      <c r="H431" s="18">
        <f t="shared" si="135"/>
        <v>705</v>
      </c>
    </row>
    <row r="432" spans="1:8" ht="26.4" hidden="1" x14ac:dyDescent="0.25">
      <c r="A432" s="152" t="s">
        <v>569</v>
      </c>
      <c r="B432" s="17" t="s">
        <v>570</v>
      </c>
      <c r="C432" s="16"/>
      <c r="D432" s="16"/>
      <c r="E432" s="17"/>
      <c r="F432" s="18">
        <f t="shared" si="135"/>
        <v>705</v>
      </c>
      <c r="G432" s="18">
        <f t="shared" si="135"/>
        <v>0</v>
      </c>
      <c r="H432" s="18">
        <f t="shared" si="135"/>
        <v>705</v>
      </c>
    </row>
    <row r="433" spans="1:8" hidden="1" x14ac:dyDescent="0.25">
      <c r="A433" s="152" t="s">
        <v>168</v>
      </c>
      <c r="B433" s="17" t="s">
        <v>570</v>
      </c>
      <c r="C433" s="17" t="s">
        <v>90</v>
      </c>
      <c r="D433" s="16"/>
      <c r="E433" s="17"/>
      <c r="F433" s="18">
        <f t="shared" si="135"/>
        <v>705</v>
      </c>
      <c r="G433" s="18">
        <f t="shared" si="135"/>
        <v>0</v>
      </c>
      <c r="H433" s="18">
        <f t="shared" si="135"/>
        <v>705</v>
      </c>
    </row>
    <row r="434" spans="1:8" ht="26.4" hidden="1" x14ac:dyDescent="0.25">
      <c r="A434" s="152" t="s">
        <v>194</v>
      </c>
      <c r="B434" s="17" t="s">
        <v>570</v>
      </c>
      <c r="C434" s="17" t="s">
        <v>90</v>
      </c>
      <c r="D434" s="17" t="s">
        <v>195</v>
      </c>
      <c r="E434" s="17"/>
      <c r="F434" s="18">
        <f t="shared" si="135"/>
        <v>705</v>
      </c>
      <c r="G434" s="18">
        <f t="shared" si="135"/>
        <v>0</v>
      </c>
      <c r="H434" s="18">
        <f t="shared" si="135"/>
        <v>705</v>
      </c>
    </row>
    <row r="435" spans="1:8" ht="26.4" hidden="1" x14ac:dyDescent="0.25">
      <c r="A435" s="152" t="s">
        <v>85</v>
      </c>
      <c r="B435" s="17" t="s">
        <v>570</v>
      </c>
      <c r="C435" s="17" t="s">
        <v>90</v>
      </c>
      <c r="D435" s="17" t="s">
        <v>195</v>
      </c>
      <c r="E435" s="17">
        <v>200</v>
      </c>
      <c r="F435" s="18">
        <f t="shared" si="135"/>
        <v>705</v>
      </c>
      <c r="G435" s="18">
        <f t="shared" si="135"/>
        <v>0</v>
      </c>
      <c r="H435" s="18">
        <f t="shared" si="135"/>
        <v>705</v>
      </c>
    </row>
    <row r="436" spans="1:8" ht="39.6" hidden="1" x14ac:dyDescent="0.25">
      <c r="A436" s="152" t="s">
        <v>86</v>
      </c>
      <c r="B436" s="17" t="s">
        <v>570</v>
      </c>
      <c r="C436" s="17" t="s">
        <v>90</v>
      </c>
      <c r="D436" s="17" t="s">
        <v>195</v>
      </c>
      <c r="E436" s="17">
        <v>240</v>
      </c>
      <c r="F436" s="18">
        <v>705</v>
      </c>
      <c r="G436" s="5"/>
      <c r="H436" s="18">
        <f t="shared" si="125"/>
        <v>705</v>
      </c>
    </row>
    <row r="437" spans="1:8" ht="30" hidden="1" customHeight="1" x14ac:dyDescent="0.25">
      <c r="A437" s="42" t="s">
        <v>678</v>
      </c>
      <c r="B437" s="32" t="s">
        <v>304</v>
      </c>
      <c r="C437" s="16"/>
      <c r="D437" s="16"/>
      <c r="E437" s="17"/>
      <c r="F437" s="22">
        <f>F438+F445+F452</f>
        <v>10094.200000000001</v>
      </c>
      <c r="G437" s="22">
        <f t="shared" ref="G437:H437" si="136">G438+G445+G452</f>
        <v>0</v>
      </c>
      <c r="H437" s="22">
        <f t="shared" si="136"/>
        <v>10094.200000000001</v>
      </c>
    </row>
    <row r="438" spans="1:8" ht="81.75" hidden="1" customHeight="1" x14ac:dyDescent="0.25">
      <c r="A438" s="42" t="s">
        <v>735</v>
      </c>
      <c r="B438" s="32" t="s">
        <v>305</v>
      </c>
      <c r="C438" s="16"/>
      <c r="D438" s="16"/>
      <c r="E438" s="17"/>
      <c r="F438" s="22">
        <f t="shared" ref="F438:H440" si="137">F439</f>
        <v>9664.2000000000007</v>
      </c>
      <c r="G438" s="22">
        <f t="shared" si="137"/>
        <v>0</v>
      </c>
      <c r="H438" s="22">
        <f t="shared" si="137"/>
        <v>9664.2000000000007</v>
      </c>
    </row>
    <row r="439" spans="1:8" ht="52.8" hidden="1" x14ac:dyDescent="0.25">
      <c r="A439" s="152" t="s">
        <v>590</v>
      </c>
      <c r="B439" s="17" t="s">
        <v>306</v>
      </c>
      <c r="C439" s="16"/>
      <c r="D439" s="16"/>
      <c r="E439" s="17"/>
      <c r="F439" s="18">
        <f t="shared" si="137"/>
        <v>9664.2000000000007</v>
      </c>
      <c r="G439" s="18">
        <f t="shared" si="137"/>
        <v>0</v>
      </c>
      <c r="H439" s="18">
        <f t="shared" si="137"/>
        <v>9664.2000000000007</v>
      </c>
    </row>
    <row r="440" spans="1:8" ht="52.8" hidden="1" x14ac:dyDescent="0.25">
      <c r="A440" s="152" t="s">
        <v>594</v>
      </c>
      <c r="B440" s="17" t="s">
        <v>307</v>
      </c>
      <c r="C440" s="16"/>
      <c r="D440" s="16"/>
      <c r="E440" s="17"/>
      <c r="F440" s="18">
        <f t="shared" si="137"/>
        <v>9664.2000000000007</v>
      </c>
      <c r="G440" s="18">
        <f t="shared" si="137"/>
        <v>0</v>
      </c>
      <c r="H440" s="18">
        <f t="shared" si="137"/>
        <v>9664.2000000000007</v>
      </c>
    </row>
    <row r="441" spans="1:8" hidden="1" x14ac:dyDescent="0.25">
      <c r="A441" s="152" t="s">
        <v>300</v>
      </c>
      <c r="B441" s="17" t="s">
        <v>307</v>
      </c>
      <c r="C441" s="17">
        <v>10</v>
      </c>
      <c r="D441" s="16"/>
      <c r="E441" s="17"/>
      <c r="F441" s="18">
        <f>F443</f>
        <v>9664.2000000000007</v>
      </c>
      <c r="G441" s="18">
        <f t="shared" ref="G441:H441" si="138">G443</f>
        <v>0</v>
      </c>
      <c r="H441" s="18">
        <f t="shared" si="138"/>
        <v>9664.2000000000007</v>
      </c>
    </row>
    <row r="442" spans="1:8" hidden="1" x14ac:dyDescent="0.25">
      <c r="A442" s="152" t="s">
        <v>303</v>
      </c>
      <c r="B442" s="17" t="s">
        <v>307</v>
      </c>
      <c r="C442" s="17">
        <v>10</v>
      </c>
      <c r="D442" s="17" t="s">
        <v>61</v>
      </c>
      <c r="E442" s="17"/>
      <c r="F442" s="18">
        <f>F443</f>
        <v>9664.2000000000007</v>
      </c>
      <c r="G442" s="18">
        <f t="shared" ref="G442:H443" si="139">G443</f>
        <v>0</v>
      </c>
      <c r="H442" s="18">
        <f t="shared" si="139"/>
        <v>9664.2000000000007</v>
      </c>
    </row>
    <row r="443" spans="1:8" ht="26.4" hidden="1" x14ac:dyDescent="0.25">
      <c r="A443" s="152" t="s">
        <v>308</v>
      </c>
      <c r="B443" s="17" t="s">
        <v>307</v>
      </c>
      <c r="C443" s="17">
        <v>10</v>
      </c>
      <c r="D443" s="17" t="s">
        <v>61</v>
      </c>
      <c r="E443" s="17">
        <v>300</v>
      </c>
      <c r="F443" s="18">
        <f>F444</f>
        <v>9664.2000000000007</v>
      </c>
      <c r="G443" s="18">
        <f t="shared" si="139"/>
        <v>0</v>
      </c>
      <c r="H443" s="18">
        <f t="shared" si="139"/>
        <v>9664.2000000000007</v>
      </c>
    </row>
    <row r="444" spans="1:8" ht="26.4" hidden="1" x14ac:dyDescent="0.25">
      <c r="A444" s="152" t="s">
        <v>309</v>
      </c>
      <c r="B444" s="17" t="s">
        <v>307</v>
      </c>
      <c r="C444" s="17">
        <v>10</v>
      </c>
      <c r="D444" s="17" t="s">
        <v>61</v>
      </c>
      <c r="E444" s="17">
        <v>310</v>
      </c>
      <c r="F444" s="18">
        <v>9664.2000000000007</v>
      </c>
      <c r="G444" s="5"/>
      <c r="H444" s="18">
        <f t="shared" si="125"/>
        <v>9664.2000000000007</v>
      </c>
    </row>
    <row r="445" spans="1:8" ht="41.25" hidden="1" customHeight="1" x14ac:dyDescent="0.25">
      <c r="A445" s="42" t="s">
        <v>315</v>
      </c>
      <c r="B445" s="32" t="s">
        <v>316</v>
      </c>
      <c r="C445" s="16"/>
      <c r="D445" s="16"/>
      <c r="E445" s="17"/>
      <c r="F445" s="22">
        <f t="shared" ref="F445:H450" si="140">F446</f>
        <v>330</v>
      </c>
      <c r="G445" s="22">
        <f t="shared" si="140"/>
        <v>0</v>
      </c>
      <c r="H445" s="22">
        <f t="shared" si="140"/>
        <v>330</v>
      </c>
    </row>
    <row r="446" spans="1:8" ht="52.8" hidden="1" x14ac:dyDescent="0.25">
      <c r="A446" s="152" t="s">
        <v>598</v>
      </c>
      <c r="B446" s="17" t="s">
        <v>317</v>
      </c>
      <c r="C446" s="16"/>
      <c r="D446" s="16"/>
      <c r="E446" s="17"/>
      <c r="F446" s="18">
        <f t="shared" si="140"/>
        <v>330</v>
      </c>
      <c r="G446" s="18">
        <f t="shared" si="140"/>
        <v>0</v>
      </c>
      <c r="H446" s="18">
        <f t="shared" si="140"/>
        <v>330</v>
      </c>
    </row>
    <row r="447" spans="1:8" ht="52.8" hidden="1" x14ac:dyDescent="0.25">
      <c r="A447" s="152" t="s">
        <v>596</v>
      </c>
      <c r="B447" s="17" t="s">
        <v>318</v>
      </c>
      <c r="C447" s="16"/>
      <c r="D447" s="16"/>
      <c r="E447" s="17"/>
      <c r="F447" s="18">
        <f t="shared" si="140"/>
        <v>330</v>
      </c>
      <c r="G447" s="18">
        <f t="shared" si="140"/>
        <v>0</v>
      </c>
      <c r="H447" s="18">
        <f t="shared" si="140"/>
        <v>330</v>
      </c>
    </row>
    <row r="448" spans="1:8" hidden="1" x14ac:dyDescent="0.25">
      <c r="A448" s="152" t="s">
        <v>300</v>
      </c>
      <c r="B448" s="17" t="s">
        <v>318</v>
      </c>
      <c r="C448" s="17">
        <v>10</v>
      </c>
      <c r="D448" s="16"/>
      <c r="E448" s="17"/>
      <c r="F448" s="18">
        <f t="shared" si="140"/>
        <v>330</v>
      </c>
      <c r="G448" s="18">
        <f t="shared" si="140"/>
        <v>0</v>
      </c>
      <c r="H448" s="18">
        <f t="shared" si="140"/>
        <v>330</v>
      </c>
    </row>
    <row r="449" spans="1:8" hidden="1" x14ac:dyDescent="0.25">
      <c r="A449" s="152" t="s">
        <v>454</v>
      </c>
      <c r="B449" s="17" t="s">
        <v>318</v>
      </c>
      <c r="C449" s="17">
        <v>10</v>
      </c>
      <c r="D449" s="17" t="s">
        <v>78</v>
      </c>
      <c r="E449" s="17"/>
      <c r="F449" s="18">
        <f t="shared" si="140"/>
        <v>330</v>
      </c>
      <c r="G449" s="18">
        <f t="shared" si="140"/>
        <v>0</v>
      </c>
      <c r="H449" s="18">
        <f t="shared" si="140"/>
        <v>330</v>
      </c>
    </row>
    <row r="450" spans="1:8" ht="26.4" hidden="1" x14ac:dyDescent="0.25">
      <c r="A450" s="152" t="s">
        <v>308</v>
      </c>
      <c r="B450" s="17" t="s">
        <v>318</v>
      </c>
      <c r="C450" s="17">
        <v>10</v>
      </c>
      <c r="D450" s="17" t="s">
        <v>78</v>
      </c>
      <c r="E450" s="17">
        <v>300</v>
      </c>
      <c r="F450" s="18">
        <f t="shared" si="140"/>
        <v>330</v>
      </c>
      <c r="G450" s="18">
        <f t="shared" si="140"/>
        <v>0</v>
      </c>
      <c r="H450" s="18">
        <f t="shared" si="140"/>
        <v>330</v>
      </c>
    </row>
    <row r="451" spans="1:8" ht="26.4" hidden="1" x14ac:dyDescent="0.25">
      <c r="A451" s="152" t="s">
        <v>313</v>
      </c>
      <c r="B451" s="17" t="s">
        <v>318</v>
      </c>
      <c r="C451" s="17">
        <v>10</v>
      </c>
      <c r="D451" s="17" t="s">
        <v>78</v>
      </c>
      <c r="E451" s="17">
        <v>320</v>
      </c>
      <c r="F451" s="18">
        <v>330</v>
      </c>
      <c r="G451" s="5"/>
      <c r="H451" s="18">
        <f t="shared" si="125"/>
        <v>330</v>
      </c>
    </row>
    <row r="452" spans="1:8" ht="40.5" hidden="1" customHeight="1" x14ac:dyDescent="0.25">
      <c r="A452" s="42" t="s">
        <v>589</v>
      </c>
      <c r="B452" s="32" t="s">
        <v>320</v>
      </c>
      <c r="C452" s="16"/>
      <c r="D452" s="16"/>
      <c r="E452" s="17"/>
      <c r="F452" s="22">
        <f t="shared" ref="F452:H457" si="141">F453</f>
        <v>100</v>
      </c>
      <c r="G452" s="22">
        <f t="shared" si="141"/>
        <v>0</v>
      </c>
      <c r="H452" s="22">
        <f t="shared" si="141"/>
        <v>100</v>
      </c>
    </row>
    <row r="453" spans="1:8" ht="39.6" hidden="1" x14ac:dyDescent="0.25">
      <c r="A453" s="152" t="s">
        <v>599</v>
      </c>
      <c r="B453" s="17" t="s">
        <v>321</v>
      </c>
      <c r="C453" s="16"/>
      <c r="D453" s="16"/>
      <c r="E453" s="17"/>
      <c r="F453" s="18">
        <f t="shared" si="141"/>
        <v>100</v>
      </c>
      <c r="G453" s="18">
        <f t="shared" si="141"/>
        <v>0</v>
      </c>
      <c r="H453" s="18">
        <f t="shared" si="141"/>
        <v>100</v>
      </c>
    </row>
    <row r="454" spans="1:8" ht="39.6" hidden="1" x14ac:dyDescent="0.25">
      <c r="A454" s="152" t="s">
        <v>591</v>
      </c>
      <c r="B454" s="17" t="s">
        <v>322</v>
      </c>
      <c r="C454" s="16"/>
      <c r="D454" s="16"/>
      <c r="E454" s="17"/>
      <c r="F454" s="18">
        <f t="shared" si="141"/>
        <v>100</v>
      </c>
      <c r="G454" s="18">
        <f t="shared" si="141"/>
        <v>0</v>
      </c>
      <c r="H454" s="18">
        <f t="shared" si="141"/>
        <v>100</v>
      </c>
    </row>
    <row r="455" spans="1:8" hidden="1" x14ac:dyDescent="0.25">
      <c r="A455" s="152" t="s">
        <v>300</v>
      </c>
      <c r="B455" s="17" t="s">
        <v>322</v>
      </c>
      <c r="C455" s="17">
        <v>10</v>
      </c>
      <c r="D455" s="16"/>
      <c r="E455" s="17"/>
      <c r="F455" s="18">
        <f t="shared" si="141"/>
        <v>100</v>
      </c>
      <c r="G455" s="18">
        <f t="shared" si="141"/>
        <v>0</v>
      </c>
      <c r="H455" s="18">
        <f t="shared" si="141"/>
        <v>100</v>
      </c>
    </row>
    <row r="456" spans="1:8" ht="22.8" hidden="1" customHeight="1" x14ac:dyDescent="0.25">
      <c r="A456" s="152" t="s">
        <v>455</v>
      </c>
      <c r="B456" s="17" t="s">
        <v>322</v>
      </c>
      <c r="C456" s="17">
        <v>10</v>
      </c>
      <c r="D456" s="17" t="s">
        <v>96</v>
      </c>
      <c r="E456" s="17"/>
      <c r="F456" s="18">
        <f t="shared" si="141"/>
        <v>100</v>
      </c>
      <c r="G456" s="18">
        <f t="shared" si="141"/>
        <v>0</v>
      </c>
      <c r="H456" s="18">
        <f t="shared" si="141"/>
        <v>100</v>
      </c>
    </row>
    <row r="457" spans="1:8" ht="39.6" hidden="1" x14ac:dyDescent="0.25">
      <c r="A457" s="152" t="s">
        <v>166</v>
      </c>
      <c r="B457" s="17" t="s">
        <v>322</v>
      </c>
      <c r="C457" s="17">
        <v>10</v>
      </c>
      <c r="D457" s="17" t="s">
        <v>96</v>
      </c>
      <c r="E457" s="17">
        <v>600</v>
      </c>
      <c r="F457" s="18">
        <f t="shared" si="141"/>
        <v>100</v>
      </c>
      <c r="G457" s="18">
        <f t="shared" si="141"/>
        <v>0</v>
      </c>
      <c r="H457" s="18">
        <f t="shared" si="141"/>
        <v>100</v>
      </c>
    </row>
    <row r="458" spans="1:8" ht="39.6" hidden="1" x14ac:dyDescent="0.25">
      <c r="A458" s="152" t="s">
        <v>323</v>
      </c>
      <c r="B458" s="17" t="s">
        <v>322</v>
      </c>
      <c r="C458" s="17">
        <v>10</v>
      </c>
      <c r="D458" s="17" t="s">
        <v>96</v>
      </c>
      <c r="E458" s="17">
        <v>630</v>
      </c>
      <c r="F458" s="18">
        <v>100</v>
      </c>
      <c r="G458" s="5"/>
      <c r="H458" s="18">
        <f t="shared" ref="H458:H519" si="142">F458+G458</f>
        <v>100</v>
      </c>
    </row>
    <row r="459" spans="1:8" ht="42" hidden="1" customHeight="1" x14ac:dyDescent="0.25">
      <c r="A459" s="42" t="s">
        <v>702</v>
      </c>
      <c r="B459" s="32" t="s">
        <v>170</v>
      </c>
      <c r="C459" s="16"/>
      <c r="D459" s="16"/>
      <c r="E459" s="17"/>
      <c r="F459" s="22">
        <f>F460+F466</f>
        <v>408.7</v>
      </c>
      <c r="G459" s="22">
        <f t="shared" ref="G459:H459" si="143">G460+G466</f>
        <v>0</v>
      </c>
      <c r="H459" s="22">
        <f t="shared" si="143"/>
        <v>408.7</v>
      </c>
    </row>
    <row r="460" spans="1:8" ht="39.6" hidden="1" x14ac:dyDescent="0.25">
      <c r="A460" s="152" t="s">
        <v>407</v>
      </c>
      <c r="B460" s="17" t="s">
        <v>552</v>
      </c>
      <c r="C460" s="16"/>
      <c r="D460" s="16"/>
      <c r="E460" s="17"/>
      <c r="F460" s="18">
        <f t="shared" ref="F460:H464" si="144">F461</f>
        <v>0</v>
      </c>
      <c r="G460" s="18">
        <f t="shared" si="144"/>
        <v>0</v>
      </c>
      <c r="H460" s="18">
        <f t="shared" si="144"/>
        <v>0</v>
      </c>
    </row>
    <row r="461" spans="1:8" ht="39.6" hidden="1" x14ac:dyDescent="0.25">
      <c r="A461" s="152" t="s">
        <v>171</v>
      </c>
      <c r="B461" s="17" t="s">
        <v>553</v>
      </c>
      <c r="C461" s="16"/>
      <c r="D461" s="16"/>
      <c r="E461" s="17"/>
      <c r="F461" s="18">
        <f t="shared" si="144"/>
        <v>0</v>
      </c>
      <c r="G461" s="18">
        <f t="shared" si="144"/>
        <v>0</v>
      </c>
      <c r="H461" s="18">
        <f t="shared" si="144"/>
        <v>0</v>
      </c>
    </row>
    <row r="462" spans="1:8" hidden="1" x14ac:dyDescent="0.25">
      <c r="A462" s="152" t="s">
        <v>168</v>
      </c>
      <c r="B462" s="17" t="s">
        <v>553</v>
      </c>
      <c r="C462" s="17" t="s">
        <v>90</v>
      </c>
      <c r="D462" s="16"/>
      <c r="E462" s="17"/>
      <c r="F462" s="18">
        <f t="shared" si="144"/>
        <v>0</v>
      </c>
      <c r="G462" s="18">
        <f t="shared" si="144"/>
        <v>0</v>
      </c>
      <c r="H462" s="18">
        <f t="shared" si="144"/>
        <v>0</v>
      </c>
    </row>
    <row r="463" spans="1:8" hidden="1" x14ac:dyDescent="0.25">
      <c r="A463" s="152" t="s">
        <v>169</v>
      </c>
      <c r="B463" s="17" t="s">
        <v>553</v>
      </c>
      <c r="C463" s="17" t="s">
        <v>90</v>
      </c>
      <c r="D463" s="17" t="s">
        <v>61</v>
      </c>
      <c r="E463" s="17"/>
      <c r="F463" s="18">
        <f t="shared" si="144"/>
        <v>0</v>
      </c>
      <c r="G463" s="18">
        <f t="shared" si="144"/>
        <v>0</v>
      </c>
      <c r="H463" s="18">
        <f t="shared" si="144"/>
        <v>0</v>
      </c>
    </row>
    <row r="464" spans="1:8" ht="39.6" hidden="1" x14ac:dyDescent="0.25">
      <c r="A464" s="152" t="s">
        <v>166</v>
      </c>
      <c r="B464" s="17" t="s">
        <v>553</v>
      </c>
      <c r="C464" s="17" t="s">
        <v>90</v>
      </c>
      <c r="D464" s="17" t="s">
        <v>61</v>
      </c>
      <c r="E464" s="17">
        <v>600</v>
      </c>
      <c r="F464" s="18">
        <f t="shared" si="144"/>
        <v>0</v>
      </c>
      <c r="G464" s="18">
        <f t="shared" si="144"/>
        <v>0</v>
      </c>
      <c r="H464" s="18">
        <f t="shared" si="144"/>
        <v>0</v>
      </c>
    </row>
    <row r="465" spans="1:8" hidden="1" x14ac:dyDescent="0.25">
      <c r="A465" s="152" t="s">
        <v>174</v>
      </c>
      <c r="B465" s="17" t="s">
        <v>553</v>
      </c>
      <c r="C465" s="17" t="s">
        <v>90</v>
      </c>
      <c r="D465" s="17" t="s">
        <v>61</v>
      </c>
      <c r="E465" s="17">
        <v>610</v>
      </c>
      <c r="F465" s="18"/>
      <c r="G465" s="18"/>
      <c r="H465" s="18"/>
    </row>
    <row r="466" spans="1:8" ht="39.6" hidden="1" x14ac:dyDescent="0.25">
      <c r="A466" s="152" t="s">
        <v>172</v>
      </c>
      <c r="B466" s="17" t="s">
        <v>552</v>
      </c>
      <c r="C466" s="16"/>
      <c r="D466" s="16"/>
      <c r="E466" s="17"/>
      <c r="F466" s="18">
        <f t="shared" ref="F466:H472" si="145">F467</f>
        <v>408.7</v>
      </c>
      <c r="G466" s="18">
        <f t="shared" si="145"/>
        <v>0</v>
      </c>
      <c r="H466" s="18">
        <f t="shared" si="145"/>
        <v>408.7</v>
      </c>
    </row>
    <row r="467" spans="1:8" ht="26.4" hidden="1" x14ac:dyDescent="0.25">
      <c r="A467" s="152" t="s">
        <v>173</v>
      </c>
      <c r="B467" s="17" t="s">
        <v>773</v>
      </c>
      <c r="C467" s="16"/>
      <c r="D467" s="16"/>
      <c r="E467" s="17"/>
      <c r="F467" s="18">
        <f t="shared" si="145"/>
        <v>408.7</v>
      </c>
      <c r="G467" s="18">
        <f t="shared" si="145"/>
        <v>0</v>
      </c>
      <c r="H467" s="18">
        <f t="shared" si="145"/>
        <v>408.7</v>
      </c>
    </row>
    <row r="468" spans="1:8" hidden="1" x14ac:dyDescent="0.25">
      <c r="A468" s="152" t="s">
        <v>168</v>
      </c>
      <c r="B468" s="17" t="s">
        <v>773</v>
      </c>
      <c r="C468" s="17" t="s">
        <v>90</v>
      </c>
      <c r="D468" s="16"/>
      <c r="E468" s="17"/>
      <c r="F468" s="18">
        <f t="shared" si="145"/>
        <v>408.7</v>
      </c>
      <c r="G468" s="18">
        <f t="shared" si="145"/>
        <v>0</v>
      </c>
      <c r="H468" s="18">
        <f t="shared" si="145"/>
        <v>408.7</v>
      </c>
    </row>
    <row r="469" spans="1:8" hidden="1" x14ac:dyDescent="0.25">
      <c r="A469" s="152" t="s">
        <v>169</v>
      </c>
      <c r="B469" s="17" t="s">
        <v>773</v>
      </c>
      <c r="C469" s="17" t="s">
        <v>90</v>
      </c>
      <c r="D469" s="17" t="s">
        <v>61</v>
      </c>
      <c r="E469" s="17"/>
      <c r="F469" s="18">
        <f>F472+F470</f>
        <v>408.7</v>
      </c>
      <c r="G469" s="18">
        <f t="shared" ref="G469:H469" si="146">G472+G470</f>
        <v>0</v>
      </c>
      <c r="H469" s="18">
        <f t="shared" si="146"/>
        <v>408.7</v>
      </c>
    </row>
    <row r="470" spans="1:8" ht="26.4" hidden="1" x14ac:dyDescent="0.25">
      <c r="A470" s="152" t="s">
        <v>85</v>
      </c>
      <c r="B470" s="17" t="s">
        <v>773</v>
      </c>
      <c r="C470" s="17" t="s">
        <v>90</v>
      </c>
      <c r="D470" s="17" t="s">
        <v>61</v>
      </c>
      <c r="E470" s="17" t="s">
        <v>480</v>
      </c>
      <c r="F470" s="18">
        <f>F471</f>
        <v>0</v>
      </c>
      <c r="G470" s="18">
        <f t="shared" ref="G470:H470" si="147">G471</f>
        <v>0</v>
      </c>
      <c r="H470" s="18">
        <f t="shared" si="147"/>
        <v>0</v>
      </c>
    </row>
    <row r="471" spans="1:8" ht="39.6" hidden="1" x14ac:dyDescent="0.25">
      <c r="A471" s="152" t="s">
        <v>86</v>
      </c>
      <c r="B471" s="17" t="s">
        <v>773</v>
      </c>
      <c r="C471" s="17" t="s">
        <v>90</v>
      </c>
      <c r="D471" s="17" t="s">
        <v>61</v>
      </c>
      <c r="E471" s="17" t="s">
        <v>476</v>
      </c>
      <c r="F471" s="18"/>
      <c r="G471" s="18"/>
      <c r="H471" s="18"/>
    </row>
    <row r="472" spans="1:8" ht="39.6" hidden="1" x14ac:dyDescent="0.25">
      <c r="A472" s="152" t="s">
        <v>166</v>
      </c>
      <c r="B472" s="17" t="s">
        <v>773</v>
      </c>
      <c r="C472" s="17" t="s">
        <v>90</v>
      </c>
      <c r="D472" s="17" t="s">
        <v>61</v>
      </c>
      <c r="E472" s="17">
        <v>600</v>
      </c>
      <c r="F472" s="18">
        <f t="shared" si="145"/>
        <v>408.7</v>
      </c>
      <c r="G472" s="18">
        <f t="shared" si="145"/>
        <v>0</v>
      </c>
      <c r="H472" s="18">
        <f t="shared" si="145"/>
        <v>408.7</v>
      </c>
    </row>
    <row r="473" spans="1:8" hidden="1" x14ac:dyDescent="0.25">
      <c r="A473" s="152" t="s">
        <v>174</v>
      </c>
      <c r="B473" s="17" t="s">
        <v>773</v>
      </c>
      <c r="C473" s="17" t="s">
        <v>90</v>
      </c>
      <c r="D473" s="17" t="s">
        <v>61</v>
      </c>
      <c r="E473" s="17">
        <v>610</v>
      </c>
      <c r="F473" s="18">
        <v>408.7</v>
      </c>
      <c r="G473" s="5"/>
      <c r="H473" s="18">
        <f t="shared" si="142"/>
        <v>408.7</v>
      </c>
    </row>
    <row r="474" spans="1:8" ht="40.5" hidden="1" customHeight="1" x14ac:dyDescent="0.25">
      <c r="A474" s="42" t="s">
        <v>693</v>
      </c>
      <c r="B474" s="32" t="s">
        <v>175</v>
      </c>
      <c r="C474" s="16"/>
      <c r="D474" s="16"/>
      <c r="E474" s="17"/>
      <c r="F474" s="22">
        <f>F475</f>
        <v>170</v>
      </c>
      <c r="G474" s="22">
        <f t="shared" ref="G474:H474" si="148">G475</f>
        <v>0</v>
      </c>
      <c r="H474" s="22">
        <f t="shared" si="148"/>
        <v>170</v>
      </c>
    </row>
    <row r="475" spans="1:8" ht="54.75" hidden="1" customHeight="1" x14ac:dyDescent="0.25">
      <c r="A475" s="42" t="s">
        <v>989</v>
      </c>
      <c r="B475" s="32" t="s">
        <v>177</v>
      </c>
      <c r="C475" s="16"/>
      <c r="D475" s="16"/>
      <c r="E475" s="17"/>
      <c r="F475" s="22">
        <f>F477+F482+F487</f>
        <v>170</v>
      </c>
      <c r="G475" s="22">
        <f t="shared" ref="G475:H475" si="149">G477+G482+G487</f>
        <v>0</v>
      </c>
      <c r="H475" s="22">
        <f t="shared" si="149"/>
        <v>170</v>
      </c>
    </row>
    <row r="476" spans="1:8" ht="26.4" hidden="1" x14ac:dyDescent="0.25">
      <c r="A476" s="152" t="s">
        <v>178</v>
      </c>
      <c r="B476" s="17" t="s">
        <v>179</v>
      </c>
      <c r="C476" s="16"/>
      <c r="D476" s="16"/>
      <c r="E476" s="17"/>
      <c r="F476" s="18">
        <f t="shared" ref="F476:H480" si="150">F477</f>
        <v>130</v>
      </c>
      <c r="G476" s="18">
        <f t="shared" si="150"/>
        <v>0</v>
      </c>
      <c r="H476" s="18">
        <f t="shared" si="150"/>
        <v>130</v>
      </c>
    </row>
    <row r="477" spans="1:8" ht="52.8" hidden="1" x14ac:dyDescent="0.25">
      <c r="A477" s="152" t="s">
        <v>180</v>
      </c>
      <c r="B477" s="17" t="s">
        <v>181</v>
      </c>
      <c r="C477" s="16"/>
      <c r="D477" s="16"/>
      <c r="E477" s="17"/>
      <c r="F477" s="18">
        <f t="shared" si="150"/>
        <v>130</v>
      </c>
      <c r="G477" s="18">
        <f t="shared" si="150"/>
        <v>0</v>
      </c>
      <c r="H477" s="18">
        <f t="shared" si="150"/>
        <v>130</v>
      </c>
    </row>
    <row r="478" spans="1:8" hidden="1" x14ac:dyDescent="0.25">
      <c r="A478" s="152" t="s">
        <v>457</v>
      </c>
      <c r="B478" s="17" t="s">
        <v>181</v>
      </c>
      <c r="C478" s="17" t="s">
        <v>90</v>
      </c>
      <c r="D478" s="16"/>
      <c r="E478" s="17"/>
      <c r="F478" s="18">
        <f t="shared" si="150"/>
        <v>130</v>
      </c>
      <c r="G478" s="18">
        <f t="shared" si="150"/>
        <v>0</v>
      </c>
      <c r="H478" s="18">
        <f t="shared" si="150"/>
        <v>130</v>
      </c>
    </row>
    <row r="479" spans="1:8" hidden="1" x14ac:dyDescent="0.25">
      <c r="A479" s="152" t="s">
        <v>458</v>
      </c>
      <c r="B479" s="17" t="s">
        <v>181</v>
      </c>
      <c r="C479" s="17" t="s">
        <v>90</v>
      </c>
      <c r="D479" s="17" t="s">
        <v>61</v>
      </c>
      <c r="E479" s="17"/>
      <c r="F479" s="18">
        <f t="shared" si="150"/>
        <v>130</v>
      </c>
      <c r="G479" s="18">
        <f t="shared" si="150"/>
        <v>0</v>
      </c>
      <c r="H479" s="18">
        <f t="shared" si="150"/>
        <v>130</v>
      </c>
    </row>
    <row r="480" spans="1:8" ht="39.6" hidden="1" x14ac:dyDescent="0.25">
      <c r="A480" s="10" t="s">
        <v>166</v>
      </c>
      <c r="B480" s="17" t="s">
        <v>181</v>
      </c>
      <c r="C480" s="17" t="s">
        <v>90</v>
      </c>
      <c r="D480" s="17" t="s">
        <v>61</v>
      </c>
      <c r="E480" s="17" t="s">
        <v>493</v>
      </c>
      <c r="F480" s="18">
        <f t="shared" si="150"/>
        <v>130</v>
      </c>
      <c r="G480" s="18">
        <f t="shared" si="150"/>
        <v>0</v>
      </c>
      <c r="H480" s="18">
        <f t="shared" si="150"/>
        <v>130</v>
      </c>
    </row>
    <row r="481" spans="1:8" hidden="1" x14ac:dyDescent="0.25">
      <c r="A481" s="10" t="s">
        <v>174</v>
      </c>
      <c r="B481" s="17" t="s">
        <v>181</v>
      </c>
      <c r="C481" s="17" t="s">
        <v>90</v>
      </c>
      <c r="D481" s="17" t="s">
        <v>61</v>
      </c>
      <c r="E481" s="17" t="s">
        <v>494</v>
      </c>
      <c r="F481" s="18">
        <v>130</v>
      </c>
      <c r="G481" s="5"/>
      <c r="H481" s="18">
        <f t="shared" si="142"/>
        <v>130</v>
      </c>
    </row>
    <row r="482" spans="1:8" ht="39.6" hidden="1" x14ac:dyDescent="0.25">
      <c r="A482" s="152" t="s">
        <v>372</v>
      </c>
      <c r="B482" s="17" t="s">
        <v>373</v>
      </c>
      <c r="C482" s="16"/>
      <c r="D482" s="16"/>
      <c r="E482" s="17"/>
      <c r="F482" s="18">
        <f t="shared" ref="F482:H485" si="151">F483</f>
        <v>22.4</v>
      </c>
      <c r="G482" s="18">
        <f t="shared" si="151"/>
        <v>0</v>
      </c>
      <c r="H482" s="18">
        <f t="shared" si="151"/>
        <v>22.4</v>
      </c>
    </row>
    <row r="483" spans="1:8" ht="39.6" hidden="1" x14ac:dyDescent="0.25">
      <c r="A483" s="152" t="s">
        <v>459</v>
      </c>
      <c r="B483" s="17" t="s">
        <v>373</v>
      </c>
      <c r="C483" s="17">
        <v>14</v>
      </c>
      <c r="D483" s="16"/>
      <c r="E483" s="17"/>
      <c r="F483" s="18">
        <f t="shared" si="151"/>
        <v>22.4</v>
      </c>
      <c r="G483" s="18">
        <f t="shared" si="151"/>
        <v>0</v>
      </c>
      <c r="H483" s="18">
        <f t="shared" si="151"/>
        <v>22.4</v>
      </c>
    </row>
    <row r="484" spans="1:8" ht="26.4" hidden="1" x14ac:dyDescent="0.25">
      <c r="A484" s="10" t="s">
        <v>368</v>
      </c>
      <c r="B484" s="17" t="s">
        <v>373</v>
      </c>
      <c r="C484" s="17">
        <v>14</v>
      </c>
      <c r="D484" s="17" t="s">
        <v>78</v>
      </c>
      <c r="E484" s="17"/>
      <c r="F484" s="18">
        <f t="shared" si="151"/>
        <v>22.4</v>
      </c>
      <c r="G484" s="18">
        <f t="shared" si="151"/>
        <v>0</v>
      </c>
      <c r="H484" s="18">
        <f t="shared" si="151"/>
        <v>22.4</v>
      </c>
    </row>
    <row r="485" spans="1:8" hidden="1" x14ac:dyDescent="0.25">
      <c r="A485" s="152" t="s">
        <v>136</v>
      </c>
      <c r="B485" s="17" t="s">
        <v>373</v>
      </c>
      <c r="C485" s="17">
        <v>14</v>
      </c>
      <c r="D485" s="17" t="s">
        <v>78</v>
      </c>
      <c r="E485" s="17">
        <v>500</v>
      </c>
      <c r="F485" s="18">
        <f t="shared" si="151"/>
        <v>22.4</v>
      </c>
      <c r="G485" s="18">
        <f t="shared" si="151"/>
        <v>0</v>
      </c>
      <c r="H485" s="18">
        <f t="shared" si="151"/>
        <v>22.4</v>
      </c>
    </row>
    <row r="486" spans="1:8" hidden="1" x14ac:dyDescent="0.25">
      <c r="A486" s="152" t="s">
        <v>54</v>
      </c>
      <c r="B486" s="17" t="s">
        <v>373</v>
      </c>
      <c r="C486" s="17">
        <v>14</v>
      </c>
      <c r="D486" s="17" t="s">
        <v>78</v>
      </c>
      <c r="E486" s="17">
        <v>540</v>
      </c>
      <c r="F486" s="18">
        <v>22.4</v>
      </c>
      <c r="G486" s="5"/>
      <c r="H486" s="18">
        <f t="shared" si="142"/>
        <v>22.4</v>
      </c>
    </row>
    <row r="487" spans="1:8" ht="52.8" hidden="1" x14ac:dyDescent="0.25">
      <c r="A487" s="152" t="s">
        <v>374</v>
      </c>
      <c r="B487" s="17" t="s">
        <v>375</v>
      </c>
      <c r="C487" s="16"/>
      <c r="D487" s="16"/>
      <c r="E487" s="17"/>
      <c r="F487" s="18">
        <f t="shared" ref="F487:H490" si="152">F488</f>
        <v>17.600000000000001</v>
      </c>
      <c r="G487" s="18">
        <f t="shared" si="152"/>
        <v>0</v>
      </c>
      <c r="H487" s="18">
        <f t="shared" si="152"/>
        <v>17.600000000000001</v>
      </c>
    </row>
    <row r="488" spans="1:8" ht="39.6" hidden="1" x14ac:dyDescent="0.25">
      <c r="A488" s="152" t="s">
        <v>461</v>
      </c>
      <c r="B488" s="17" t="s">
        <v>375</v>
      </c>
      <c r="C488" s="17">
        <v>14</v>
      </c>
      <c r="D488" s="16"/>
      <c r="E488" s="17"/>
      <c r="F488" s="18">
        <f t="shared" si="152"/>
        <v>17.600000000000001</v>
      </c>
      <c r="G488" s="18">
        <f t="shared" si="152"/>
        <v>0</v>
      </c>
      <c r="H488" s="18">
        <f t="shared" si="152"/>
        <v>17.600000000000001</v>
      </c>
    </row>
    <row r="489" spans="1:8" ht="26.4" hidden="1" x14ac:dyDescent="0.25">
      <c r="A489" s="152" t="s">
        <v>460</v>
      </c>
      <c r="B489" s="17" t="s">
        <v>375</v>
      </c>
      <c r="C489" s="17">
        <v>14</v>
      </c>
      <c r="D489" s="17" t="s">
        <v>78</v>
      </c>
      <c r="E489" s="17"/>
      <c r="F489" s="18">
        <f t="shared" si="152"/>
        <v>17.600000000000001</v>
      </c>
      <c r="G489" s="18">
        <f t="shared" si="152"/>
        <v>0</v>
      </c>
      <c r="H489" s="18">
        <f t="shared" si="152"/>
        <v>17.600000000000001</v>
      </c>
    </row>
    <row r="490" spans="1:8" hidden="1" x14ac:dyDescent="0.25">
      <c r="A490" s="152" t="s">
        <v>136</v>
      </c>
      <c r="B490" s="17" t="s">
        <v>375</v>
      </c>
      <c r="C490" s="17">
        <v>14</v>
      </c>
      <c r="D490" s="17" t="s">
        <v>78</v>
      </c>
      <c r="E490" s="17">
        <v>500</v>
      </c>
      <c r="F490" s="18">
        <f t="shared" si="152"/>
        <v>17.600000000000001</v>
      </c>
      <c r="G490" s="18">
        <f t="shared" si="152"/>
        <v>0</v>
      </c>
      <c r="H490" s="18">
        <f t="shared" si="152"/>
        <v>17.600000000000001</v>
      </c>
    </row>
    <row r="491" spans="1:8" hidden="1" x14ac:dyDescent="0.25">
      <c r="A491" s="152" t="s">
        <v>54</v>
      </c>
      <c r="B491" s="17" t="s">
        <v>375</v>
      </c>
      <c r="C491" s="17">
        <v>14</v>
      </c>
      <c r="D491" s="17" t="s">
        <v>78</v>
      </c>
      <c r="E491" s="17">
        <v>540</v>
      </c>
      <c r="F491" s="18">
        <v>17.600000000000001</v>
      </c>
      <c r="G491" s="5"/>
      <c r="H491" s="18">
        <f t="shared" si="142"/>
        <v>17.600000000000001</v>
      </c>
    </row>
    <row r="492" spans="1:8" ht="28.5" hidden="1" customHeight="1" x14ac:dyDescent="0.25">
      <c r="A492" s="42" t="s">
        <v>703</v>
      </c>
      <c r="B492" s="32" t="s">
        <v>490</v>
      </c>
      <c r="C492" s="16"/>
      <c r="D492" s="16"/>
      <c r="E492" s="17"/>
      <c r="F492" s="22">
        <f t="shared" ref="F492:H497" si="153">F493</f>
        <v>950</v>
      </c>
      <c r="G492" s="22">
        <f t="shared" si="153"/>
        <v>0</v>
      </c>
      <c r="H492" s="22">
        <f>H493</f>
        <v>950</v>
      </c>
    </row>
    <row r="493" spans="1:8" ht="66" hidden="1" x14ac:dyDescent="0.25">
      <c r="A493" s="152" t="s">
        <v>491</v>
      </c>
      <c r="B493" s="17" t="s">
        <v>492</v>
      </c>
      <c r="C493" s="16"/>
      <c r="D493" s="16"/>
      <c r="E493" s="17"/>
      <c r="F493" s="18">
        <f>F494</f>
        <v>950</v>
      </c>
      <c r="G493" s="18">
        <f t="shared" si="153"/>
        <v>0</v>
      </c>
      <c r="H493" s="18">
        <f t="shared" si="153"/>
        <v>950</v>
      </c>
    </row>
    <row r="494" spans="1:8" ht="48" hidden="1" customHeight="1" x14ac:dyDescent="0.25">
      <c r="A494" s="10" t="s">
        <v>704</v>
      </c>
      <c r="B494" s="17" t="s">
        <v>576</v>
      </c>
      <c r="C494" s="16"/>
      <c r="D494" s="16"/>
      <c r="E494" s="17"/>
      <c r="F494" s="18">
        <f>F495+F500+F503</f>
        <v>950</v>
      </c>
      <c r="G494" s="18">
        <f t="shared" ref="G494" si="154">G495+G500+G503</f>
        <v>0</v>
      </c>
      <c r="H494" s="18">
        <f>H495+H500+H503</f>
        <v>950</v>
      </c>
    </row>
    <row r="495" spans="1:8" hidden="1" x14ac:dyDescent="0.25">
      <c r="A495" s="152" t="s">
        <v>300</v>
      </c>
      <c r="B495" s="17" t="s">
        <v>576</v>
      </c>
      <c r="C495" s="17" t="s">
        <v>61</v>
      </c>
      <c r="D495" s="16"/>
      <c r="E495" s="17"/>
      <c r="F495" s="18">
        <f t="shared" si="153"/>
        <v>0</v>
      </c>
      <c r="G495" s="18">
        <f t="shared" si="153"/>
        <v>0</v>
      </c>
      <c r="H495" s="18">
        <f t="shared" si="153"/>
        <v>0</v>
      </c>
    </row>
    <row r="496" spans="1:8" hidden="1" x14ac:dyDescent="0.25">
      <c r="A496" s="152" t="s">
        <v>310</v>
      </c>
      <c r="B496" s="17" t="s">
        <v>576</v>
      </c>
      <c r="C496" s="17" t="s">
        <v>61</v>
      </c>
      <c r="D496" s="17" t="s">
        <v>132</v>
      </c>
      <c r="E496" s="17"/>
      <c r="F496" s="18">
        <f t="shared" si="153"/>
        <v>0</v>
      </c>
      <c r="G496" s="18">
        <f t="shared" si="153"/>
        <v>0</v>
      </c>
      <c r="H496" s="18">
        <f t="shared" si="153"/>
        <v>0</v>
      </c>
    </row>
    <row r="497" spans="1:8" ht="39.6" hidden="1" x14ac:dyDescent="0.25">
      <c r="A497" s="152" t="s">
        <v>166</v>
      </c>
      <c r="B497" s="17" t="s">
        <v>576</v>
      </c>
      <c r="C497" s="17" t="s">
        <v>61</v>
      </c>
      <c r="D497" s="17" t="s">
        <v>132</v>
      </c>
      <c r="E497" s="17" t="s">
        <v>480</v>
      </c>
      <c r="F497" s="18">
        <f t="shared" si="153"/>
        <v>0</v>
      </c>
      <c r="G497" s="18">
        <f t="shared" si="153"/>
        <v>0</v>
      </c>
      <c r="H497" s="18">
        <f t="shared" si="153"/>
        <v>0</v>
      </c>
    </row>
    <row r="498" spans="1:8" hidden="1" x14ac:dyDescent="0.25">
      <c r="A498" s="152" t="s">
        <v>174</v>
      </c>
      <c r="B498" s="17" t="s">
        <v>576</v>
      </c>
      <c r="C498" s="17" t="s">
        <v>61</v>
      </c>
      <c r="D498" s="17" t="s">
        <v>132</v>
      </c>
      <c r="E498" s="17" t="s">
        <v>476</v>
      </c>
      <c r="F498" s="18">
        <v>0</v>
      </c>
      <c r="G498" s="18"/>
      <c r="H498" s="18"/>
    </row>
    <row r="499" spans="1:8" hidden="1" x14ac:dyDescent="0.25">
      <c r="A499" s="152" t="s">
        <v>220</v>
      </c>
      <c r="B499" s="17" t="s">
        <v>576</v>
      </c>
      <c r="C499" s="17" t="s">
        <v>108</v>
      </c>
      <c r="D499" s="17"/>
      <c r="E499" s="17"/>
      <c r="F499" s="18">
        <f>F500+F503</f>
        <v>950</v>
      </c>
      <c r="G499" s="18">
        <f t="shared" ref="G499:H499" si="155">G500+G503</f>
        <v>0</v>
      </c>
      <c r="H499" s="18">
        <f t="shared" si="155"/>
        <v>950</v>
      </c>
    </row>
    <row r="500" spans="1:8" hidden="1" x14ac:dyDescent="0.25">
      <c r="A500" s="152" t="s">
        <v>221</v>
      </c>
      <c r="B500" s="17" t="s">
        <v>576</v>
      </c>
      <c r="C500" s="17" t="s">
        <v>108</v>
      </c>
      <c r="D500" s="17" t="s">
        <v>61</v>
      </c>
      <c r="E500" s="17"/>
      <c r="F500" s="18">
        <f>F501</f>
        <v>380</v>
      </c>
      <c r="G500" s="18">
        <f t="shared" ref="G500:H501" si="156">G501</f>
        <v>0</v>
      </c>
      <c r="H500" s="18">
        <f t="shared" si="156"/>
        <v>380</v>
      </c>
    </row>
    <row r="501" spans="1:8" ht="39.6" hidden="1" x14ac:dyDescent="0.25">
      <c r="A501" s="152" t="s">
        <v>166</v>
      </c>
      <c r="B501" s="17" t="s">
        <v>576</v>
      </c>
      <c r="C501" s="17" t="s">
        <v>108</v>
      </c>
      <c r="D501" s="17" t="s">
        <v>61</v>
      </c>
      <c r="E501" s="17">
        <v>600</v>
      </c>
      <c r="F501" s="18">
        <f>F502</f>
        <v>380</v>
      </c>
      <c r="G501" s="18">
        <f t="shared" si="156"/>
        <v>0</v>
      </c>
      <c r="H501" s="18">
        <f t="shared" si="156"/>
        <v>380</v>
      </c>
    </row>
    <row r="502" spans="1:8" hidden="1" x14ac:dyDescent="0.25">
      <c r="A502" s="152" t="s">
        <v>585</v>
      </c>
      <c r="B502" s="17" t="s">
        <v>576</v>
      </c>
      <c r="C502" s="17" t="s">
        <v>108</v>
      </c>
      <c r="D502" s="17" t="s">
        <v>61</v>
      </c>
      <c r="E502" s="17">
        <v>610</v>
      </c>
      <c r="F502" s="18">
        <v>380</v>
      </c>
      <c r="G502" s="5"/>
      <c r="H502" s="18">
        <f t="shared" si="142"/>
        <v>380</v>
      </c>
    </row>
    <row r="503" spans="1:8" hidden="1" x14ac:dyDescent="0.25">
      <c r="A503" s="152" t="s">
        <v>244</v>
      </c>
      <c r="B503" s="17" t="s">
        <v>576</v>
      </c>
      <c r="C503" s="17" t="s">
        <v>108</v>
      </c>
      <c r="D503" s="17" t="s">
        <v>66</v>
      </c>
      <c r="E503" s="17"/>
      <c r="F503" s="18">
        <f>F504</f>
        <v>570</v>
      </c>
      <c r="G503" s="18">
        <f t="shared" ref="G503:H504" si="157">G504</f>
        <v>0</v>
      </c>
      <c r="H503" s="18">
        <f t="shared" si="157"/>
        <v>570</v>
      </c>
    </row>
    <row r="504" spans="1:8" ht="39.6" hidden="1" x14ac:dyDescent="0.25">
      <c r="A504" s="152" t="s">
        <v>166</v>
      </c>
      <c r="B504" s="17" t="s">
        <v>576</v>
      </c>
      <c r="C504" s="17" t="s">
        <v>108</v>
      </c>
      <c r="D504" s="17" t="s">
        <v>66</v>
      </c>
      <c r="E504" s="17">
        <v>600</v>
      </c>
      <c r="F504" s="18">
        <f>F505</f>
        <v>570</v>
      </c>
      <c r="G504" s="18">
        <f t="shared" si="157"/>
        <v>0</v>
      </c>
      <c r="H504" s="18">
        <f t="shared" si="157"/>
        <v>570</v>
      </c>
    </row>
    <row r="505" spans="1:8" hidden="1" x14ac:dyDescent="0.25">
      <c r="A505" s="152" t="s">
        <v>585</v>
      </c>
      <c r="B505" s="17" t="s">
        <v>576</v>
      </c>
      <c r="C505" s="17" t="s">
        <v>108</v>
      </c>
      <c r="D505" s="17" t="s">
        <v>66</v>
      </c>
      <c r="E505" s="17">
        <v>610</v>
      </c>
      <c r="F505" s="18">
        <v>570</v>
      </c>
      <c r="G505" s="5"/>
      <c r="H505" s="18">
        <f t="shared" si="142"/>
        <v>570</v>
      </c>
    </row>
    <row r="506" spans="1:8" ht="93" hidden="1" customHeight="1" x14ac:dyDescent="0.25">
      <c r="A506" s="11" t="s">
        <v>717</v>
      </c>
      <c r="B506" s="32" t="s">
        <v>530</v>
      </c>
      <c r="C506" s="32"/>
      <c r="D506" s="32"/>
      <c r="E506" s="32"/>
      <c r="F506" s="22">
        <f t="shared" ref="F506:H511" si="158">F507</f>
        <v>3500</v>
      </c>
      <c r="G506" s="22">
        <f t="shared" si="158"/>
        <v>0</v>
      </c>
      <c r="H506" s="22">
        <f t="shared" si="158"/>
        <v>3500</v>
      </c>
    </row>
    <row r="507" spans="1:8" ht="52.8" hidden="1" x14ac:dyDescent="0.25">
      <c r="A507" s="10" t="s">
        <v>725</v>
      </c>
      <c r="B507" s="17" t="s">
        <v>531</v>
      </c>
      <c r="C507" s="17"/>
      <c r="D507" s="17"/>
      <c r="E507" s="17"/>
      <c r="F507" s="18">
        <f t="shared" si="158"/>
        <v>3500</v>
      </c>
      <c r="G507" s="18">
        <f t="shared" si="158"/>
        <v>0</v>
      </c>
      <c r="H507" s="18">
        <f t="shared" si="158"/>
        <v>3500</v>
      </c>
    </row>
    <row r="508" spans="1:8" ht="39.6" hidden="1" x14ac:dyDescent="0.25">
      <c r="A508" s="10" t="s">
        <v>532</v>
      </c>
      <c r="B508" s="17" t="s">
        <v>533</v>
      </c>
      <c r="C508" s="17"/>
      <c r="D508" s="17"/>
      <c r="E508" s="17"/>
      <c r="F508" s="18">
        <f t="shared" si="158"/>
        <v>3500</v>
      </c>
      <c r="G508" s="18">
        <f t="shared" si="158"/>
        <v>0</v>
      </c>
      <c r="H508" s="18">
        <f t="shared" si="158"/>
        <v>3500</v>
      </c>
    </row>
    <row r="509" spans="1:8" hidden="1" x14ac:dyDescent="0.25">
      <c r="A509" s="10" t="s">
        <v>60</v>
      </c>
      <c r="B509" s="17" t="s">
        <v>533</v>
      </c>
      <c r="C509" s="17" t="s">
        <v>61</v>
      </c>
      <c r="D509" s="17"/>
      <c r="E509" s="17"/>
      <c r="F509" s="18">
        <f t="shared" si="158"/>
        <v>3500</v>
      </c>
      <c r="G509" s="18">
        <f t="shared" si="158"/>
        <v>0</v>
      </c>
      <c r="H509" s="18">
        <f t="shared" si="158"/>
        <v>3500</v>
      </c>
    </row>
    <row r="510" spans="1:8" hidden="1" x14ac:dyDescent="0.25">
      <c r="A510" s="10" t="s">
        <v>118</v>
      </c>
      <c r="B510" s="17" t="s">
        <v>533</v>
      </c>
      <c r="C510" s="17" t="s">
        <v>61</v>
      </c>
      <c r="D510" s="17" t="s">
        <v>132</v>
      </c>
      <c r="E510" s="17"/>
      <c r="F510" s="18">
        <f t="shared" si="158"/>
        <v>3500</v>
      </c>
      <c r="G510" s="18">
        <f t="shared" si="158"/>
        <v>0</v>
      </c>
      <c r="H510" s="18">
        <f t="shared" si="158"/>
        <v>3500</v>
      </c>
    </row>
    <row r="511" spans="1:8" ht="26.4" hidden="1" x14ac:dyDescent="0.25">
      <c r="A511" s="10" t="s">
        <v>85</v>
      </c>
      <c r="B511" s="17" t="s">
        <v>533</v>
      </c>
      <c r="C511" s="17" t="s">
        <v>61</v>
      </c>
      <c r="D511" s="17" t="s">
        <v>132</v>
      </c>
      <c r="E511" s="17" t="s">
        <v>480</v>
      </c>
      <c r="F511" s="18">
        <f t="shared" si="158"/>
        <v>3500</v>
      </c>
      <c r="G511" s="18">
        <f t="shared" si="158"/>
        <v>0</v>
      </c>
      <c r="H511" s="18">
        <f t="shared" si="158"/>
        <v>3500</v>
      </c>
    </row>
    <row r="512" spans="1:8" ht="39.6" hidden="1" x14ac:dyDescent="0.25">
      <c r="A512" s="10" t="s">
        <v>86</v>
      </c>
      <c r="B512" s="17" t="s">
        <v>533</v>
      </c>
      <c r="C512" s="17" t="s">
        <v>61</v>
      </c>
      <c r="D512" s="17" t="s">
        <v>132</v>
      </c>
      <c r="E512" s="17" t="s">
        <v>476</v>
      </c>
      <c r="F512" s="18">
        <v>3500</v>
      </c>
      <c r="G512" s="5"/>
      <c r="H512" s="18">
        <f t="shared" si="142"/>
        <v>3500</v>
      </c>
    </row>
    <row r="513" spans="1:8" ht="42.75" hidden="1" customHeight="1" x14ac:dyDescent="0.25">
      <c r="A513" s="11" t="s">
        <v>718</v>
      </c>
      <c r="B513" s="32" t="s">
        <v>536</v>
      </c>
      <c r="C513" s="32"/>
      <c r="D513" s="32"/>
      <c r="E513" s="32"/>
      <c r="F513" s="22">
        <f t="shared" ref="F513:H518" si="159">F514</f>
        <v>20</v>
      </c>
      <c r="G513" s="22">
        <f t="shared" si="159"/>
        <v>0</v>
      </c>
      <c r="H513" s="22">
        <f t="shared" si="159"/>
        <v>20</v>
      </c>
    </row>
    <row r="514" spans="1:8" ht="79.2" hidden="1" x14ac:dyDescent="0.25">
      <c r="A514" s="10" t="s">
        <v>537</v>
      </c>
      <c r="B514" s="17" t="s">
        <v>538</v>
      </c>
      <c r="C514" s="17"/>
      <c r="D514" s="17"/>
      <c r="E514" s="17"/>
      <c r="F514" s="18">
        <f t="shared" si="159"/>
        <v>20</v>
      </c>
      <c r="G514" s="18">
        <f t="shared" si="159"/>
        <v>0</v>
      </c>
      <c r="H514" s="18">
        <f t="shared" si="159"/>
        <v>20</v>
      </c>
    </row>
    <row r="515" spans="1:8" ht="52.8" hidden="1" x14ac:dyDescent="0.25">
      <c r="A515" s="10" t="s">
        <v>539</v>
      </c>
      <c r="B515" s="6" t="s">
        <v>540</v>
      </c>
      <c r="C515" s="17"/>
      <c r="D515" s="17"/>
      <c r="E515" s="17"/>
      <c r="F515" s="18">
        <f t="shared" si="159"/>
        <v>20</v>
      </c>
      <c r="G515" s="18">
        <f t="shared" si="159"/>
        <v>0</v>
      </c>
      <c r="H515" s="18">
        <f t="shared" si="159"/>
        <v>20</v>
      </c>
    </row>
    <row r="516" spans="1:8" ht="26.4" hidden="1" x14ac:dyDescent="0.25">
      <c r="A516" s="10" t="s">
        <v>138</v>
      </c>
      <c r="B516" s="6" t="s">
        <v>540</v>
      </c>
      <c r="C516" s="17" t="s">
        <v>78</v>
      </c>
      <c r="D516" s="17"/>
      <c r="E516" s="17"/>
      <c r="F516" s="18">
        <f t="shared" si="159"/>
        <v>20</v>
      </c>
      <c r="G516" s="18">
        <f t="shared" si="159"/>
        <v>0</v>
      </c>
      <c r="H516" s="18">
        <f t="shared" si="159"/>
        <v>20</v>
      </c>
    </row>
    <row r="517" spans="1:8" ht="39.6" hidden="1" x14ac:dyDescent="0.25">
      <c r="A517" s="10" t="s">
        <v>157</v>
      </c>
      <c r="B517" s="6" t="s">
        <v>540</v>
      </c>
      <c r="C517" s="17" t="s">
        <v>78</v>
      </c>
      <c r="D517" s="17" t="s">
        <v>158</v>
      </c>
      <c r="E517" s="17"/>
      <c r="F517" s="18">
        <f t="shared" si="159"/>
        <v>20</v>
      </c>
      <c r="G517" s="18">
        <f t="shared" si="159"/>
        <v>0</v>
      </c>
      <c r="H517" s="18">
        <f t="shared" si="159"/>
        <v>20</v>
      </c>
    </row>
    <row r="518" spans="1:8" ht="26.4" hidden="1" x14ac:dyDescent="0.25">
      <c r="A518" s="10" t="s">
        <v>85</v>
      </c>
      <c r="B518" s="6" t="s">
        <v>540</v>
      </c>
      <c r="C518" s="17" t="s">
        <v>78</v>
      </c>
      <c r="D518" s="17" t="s">
        <v>158</v>
      </c>
      <c r="E518" s="17" t="s">
        <v>480</v>
      </c>
      <c r="F518" s="18">
        <f t="shared" si="159"/>
        <v>20</v>
      </c>
      <c r="G518" s="18">
        <f t="shared" si="159"/>
        <v>0</v>
      </c>
      <c r="H518" s="18">
        <f t="shared" si="159"/>
        <v>20</v>
      </c>
    </row>
    <row r="519" spans="1:8" ht="39.6" hidden="1" x14ac:dyDescent="0.25">
      <c r="A519" s="10" t="s">
        <v>86</v>
      </c>
      <c r="B519" s="6" t="s">
        <v>540</v>
      </c>
      <c r="C519" s="17" t="s">
        <v>78</v>
      </c>
      <c r="D519" s="17" t="s">
        <v>158</v>
      </c>
      <c r="E519" s="17" t="s">
        <v>476</v>
      </c>
      <c r="F519" s="18">
        <v>20</v>
      </c>
      <c r="G519" s="5"/>
      <c r="H519" s="18">
        <f t="shared" si="142"/>
        <v>20</v>
      </c>
    </row>
    <row r="520" spans="1:8" ht="68.25" hidden="1" customHeight="1" x14ac:dyDescent="0.25">
      <c r="A520" s="11" t="s">
        <v>740</v>
      </c>
      <c r="B520" s="32" t="s">
        <v>542</v>
      </c>
      <c r="C520" s="32"/>
      <c r="D520" s="32"/>
      <c r="E520" s="32"/>
      <c r="F520" s="22">
        <f t="shared" ref="F520:H525" si="160">F521</f>
        <v>50</v>
      </c>
      <c r="G520" s="22">
        <f t="shared" si="160"/>
        <v>0</v>
      </c>
      <c r="H520" s="22">
        <f t="shared" si="160"/>
        <v>50</v>
      </c>
    </row>
    <row r="521" spans="1:8" ht="79.2" hidden="1" x14ac:dyDescent="0.25">
      <c r="A521" s="10" t="s">
        <v>541</v>
      </c>
      <c r="B521" s="17" t="s">
        <v>543</v>
      </c>
      <c r="C521" s="17"/>
      <c r="D521" s="17"/>
      <c r="E521" s="17"/>
      <c r="F521" s="18">
        <f t="shared" si="160"/>
        <v>50</v>
      </c>
      <c r="G521" s="18">
        <f t="shared" si="160"/>
        <v>0</v>
      </c>
      <c r="H521" s="18">
        <f t="shared" si="160"/>
        <v>50</v>
      </c>
    </row>
    <row r="522" spans="1:8" ht="66" hidden="1" x14ac:dyDescent="0.25">
      <c r="A522" s="10" t="s">
        <v>544</v>
      </c>
      <c r="B522" s="6" t="s">
        <v>545</v>
      </c>
      <c r="C522" s="17"/>
      <c r="D522" s="17"/>
      <c r="E522" s="17"/>
      <c r="F522" s="18">
        <f t="shared" si="160"/>
        <v>50</v>
      </c>
      <c r="G522" s="18">
        <f t="shared" si="160"/>
        <v>0</v>
      </c>
      <c r="H522" s="18">
        <f t="shared" si="160"/>
        <v>50</v>
      </c>
    </row>
    <row r="523" spans="1:8" ht="26.4" hidden="1" x14ac:dyDescent="0.25">
      <c r="A523" s="10" t="s">
        <v>138</v>
      </c>
      <c r="B523" s="6" t="s">
        <v>545</v>
      </c>
      <c r="C523" s="17" t="s">
        <v>78</v>
      </c>
      <c r="D523" s="17"/>
      <c r="E523" s="17"/>
      <c r="F523" s="18">
        <f t="shared" si="160"/>
        <v>50</v>
      </c>
      <c r="G523" s="18">
        <f t="shared" si="160"/>
        <v>0</v>
      </c>
      <c r="H523" s="18">
        <f t="shared" si="160"/>
        <v>50</v>
      </c>
    </row>
    <row r="524" spans="1:8" ht="39.6" hidden="1" x14ac:dyDescent="0.25">
      <c r="A524" s="10" t="s">
        <v>157</v>
      </c>
      <c r="B524" s="6" t="s">
        <v>545</v>
      </c>
      <c r="C524" s="17" t="s">
        <v>78</v>
      </c>
      <c r="D524" s="17" t="s">
        <v>158</v>
      </c>
      <c r="E524" s="17"/>
      <c r="F524" s="18">
        <f t="shared" si="160"/>
        <v>50</v>
      </c>
      <c r="G524" s="18">
        <f t="shared" si="160"/>
        <v>0</v>
      </c>
      <c r="H524" s="18">
        <f t="shared" si="160"/>
        <v>50</v>
      </c>
    </row>
    <row r="525" spans="1:8" ht="26.4" hidden="1" x14ac:dyDescent="0.25">
      <c r="A525" s="10" t="s">
        <v>85</v>
      </c>
      <c r="B525" s="6" t="s">
        <v>545</v>
      </c>
      <c r="C525" s="17" t="s">
        <v>78</v>
      </c>
      <c r="D525" s="17" t="s">
        <v>158</v>
      </c>
      <c r="E525" s="17" t="s">
        <v>480</v>
      </c>
      <c r="F525" s="18">
        <f t="shared" si="160"/>
        <v>50</v>
      </c>
      <c r="G525" s="18">
        <f t="shared" si="160"/>
        <v>0</v>
      </c>
      <c r="H525" s="18">
        <f t="shared" si="160"/>
        <v>50</v>
      </c>
    </row>
    <row r="526" spans="1:8" ht="39.6" hidden="1" x14ac:dyDescent="0.25">
      <c r="A526" s="10" t="s">
        <v>86</v>
      </c>
      <c r="B526" s="6" t="s">
        <v>545</v>
      </c>
      <c r="C526" s="17" t="s">
        <v>78</v>
      </c>
      <c r="D526" s="17" t="s">
        <v>158</v>
      </c>
      <c r="E526" s="17" t="s">
        <v>476</v>
      </c>
      <c r="F526" s="18">
        <v>50</v>
      </c>
      <c r="G526" s="5"/>
      <c r="H526" s="18">
        <f t="shared" ref="H526:H578" si="161">F526+G526</f>
        <v>50</v>
      </c>
    </row>
    <row r="527" spans="1:8" ht="54" hidden="1" customHeight="1" x14ac:dyDescent="0.25">
      <c r="A527" s="11" t="s">
        <v>706</v>
      </c>
      <c r="B527" s="33" t="s">
        <v>546</v>
      </c>
      <c r="C527" s="32"/>
      <c r="D527" s="32"/>
      <c r="E527" s="32"/>
      <c r="F527" s="22">
        <f t="shared" ref="F527:H532" si="162">F528</f>
        <v>190</v>
      </c>
      <c r="G527" s="22">
        <f t="shared" si="162"/>
        <v>0</v>
      </c>
      <c r="H527" s="22">
        <f t="shared" si="162"/>
        <v>190</v>
      </c>
    </row>
    <row r="528" spans="1:8" ht="79.2" hidden="1" x14ac:dyDescent="0.25">
      <c r="A528" s="10" t="s">
        <v>707</v>
      </c>
      <c r="B528" s="6" t="s">
        <v>547</v>
      </c>
      <c r="C528" s="17"/>
      <c r="D528" s="17"/>
      <c r="E528" s="17"/>
      <c r="F528" s="18">
        <f t="shared" si="162"/>
        <v>190</v>
      </c>
      <c r="G528" s="18">
        <f t="shared" si="162"/>
        <v>0</v>
      </c>
      <c r="H528" s="18">
        <f t="shared" si="162"/>
        <v>190</v>
      </c>
    </row>
    <row r="529" spans="1:8" ht="66" hidden="1" x14ac:dyDescent="0.25">
      <c r="A529" s="10" t="s">
        <v>548</v>
      </c>
      <c r="B529" s="6" t="s">
        <v>549</v>
      </c>
      <c r="C529" s="17"/>
      <c r="D529" s="17"/>
      <c r="E529" s="17"/>
      <c r="F529" s="18">
        <f t="shared" si="162"/>
        <v>190</v>
      </c>
      <c r="G529" s="18">
        <f t="shared" si="162"/>
        <v>0</v>
      </c>
      <c r="H529" s="18">
        <f t="shared" si="162"/>
        <v>190</v>
      </c>
    </row>
    <row r="530" spans="1:8" hidden="1" x14ac:dyDescent="0.25">
      <c r="A530" s="10" t="s">
        <v>168</v>
      </c>
      <c r="B530" s="6" t="s">
        <v>549</v>
      </c>
      <c r="C530" s="17" t="s">
        <v>90</v>
      </c>
      <c r="D530" s="17"/>
      <c r="E530" s="17"/>
      <c r="F530" s="18">
        <f t="shared" si="162"/>
        <v>190</v>
      </c>
      <c r="G530" s="18">
        <f t="shared" si="162"/>
        <v>0</v>
      </c>
      <c r="H530" s="18">
        <f t="shared" si="162"/>
        <v>190</v>
      </c>
    </row>
    <row r="531" spans="1:8" ht="26.4" hidden="1" x14ac:dyDescent="0.25">
      <c r="A531" s="10" t="s">
        <v>194</v>
      </c>
      <c r="B531" s="6" t="s">
        <v>549</v>
      </c>
      <c r="C531" s="17" t="s">
        <v>90</v>
      </c>
      <c r="D531" s="17" t="s">
        <v>195</v>
      </c>
      <c r="E531" s="17"/>
      <c r="F531" s="18">
        <f t="shared" si="162"/>
        <v>190</v>
      </c>
      <c r="G531" s="18">
        <f t="shared" si="162"/>
        <v>0</v>
      </c>
      <c r="H531" s="18">
        <f t="shared" si="162"/>
        <v>190</v>
      </c>
    </row>
    <row r="532" spans="1:8" ht="39.6" hidden="1" x14ac:dyDescent="0.25">
      <c r="A532" s="10" t="s">
        <v>166</v>
      </c>
      <c r="B532" s="6" t="s">
        <v>549</v>
      </c>
      <c r="C532" s="17" t="s">
        <v>90</v>
      </c>
      <c r="D532" s="17" t="s">
        <v>195</v>
      </c>
      <c r="E532" s="17" t="s">
        <v>493</v>
      </c>
      <c r="F532" s="18">
        <f t="shared" si="162"/>
        <v>190</v>
      </c>
      <c r="G532" s="18">
        <f t="shared" si="162"/>
        <v>0</v>
      </c>
      <c r="H532" s="18">
        <f t="shared" si="162"/>
        <v>190</v>
      </c>
    </row>
    <row r="533" spans="1:8" hidden="1" x14ac:dyDescent="0.25">
      <c r="A533" s="10" t="s">
        <v>174</v>
      </c>
      <c r="B533" s="6" t="s">
        <v>549</v>
      </c>
      <c r="C533" s="17" t="s">
        <v>90</v>
      </c>
      <c r="D533" s="17" t="s">
        <v>195</v>
      </c>
      <c r="E533" s="17" t="s">
        <v>494</v>
      </c>
      <c r="F533" s="18">
        <v>190</v>
      </c>
      <c r="G533" s="5"/>
      <c r="H533" s="18">
        <f t="shared" si="161"/>
        <v>190</v>
      </c>
    </row>
    <row r="534" spans="1:8" ht="93.75" hidden="1" customHeight="1" x14ac:dyDescent="0.25">
      <c r="A534" s="11" t="s">
        <v>719</v>
      </c>
      <c r="B534" s="33" t="s">
        <v>571</v>
      </c>
      <c r="C534" s="32"/>
      <c r="D534" s="32"/>
      <c r="E534" s="32"/>
      <c r="F534" s="22">
        <f t="shared" ref="F534:H539" si="163">F535</f>
        <v>650</v>
      </c>
      <c r="G534" s="22">
        <f t="shared" si="163"/>
        <v>0</v>
      </c>
      <c r="H534" s="22">
        <f t="shared" si="163"/>
        <v>650</v>
      </c>
    </row>
    <row r="535" spans="1:8" ht="105.6" hidden="1" x14ac:dyDescent="0.25">
      <c r="A535" s="10" t="s">
        <v>741</v>
      </c>
      <c r="B535" s="6" t="s">
        <v>573</v>
      </c>
      <c r="C535" s="17"/>
      <c r="D535" s="17"/>
      <c r="E535" s="17"/>
      <c r="F535" s="18">
        <f t="shared" si="163"/>
        <v>650</v>
      </c>
      <c r="G535" s="18">
        <f t="shared" si="163"/>
        <v>0</v>
      </c>
      <c r="H535" s="18">
        <f t="shared" si="163"/>
        <v>650</v>
      </c>
    </row>
    <row r="536" spans="1:8" ht="39.6" hidden="1" x14ac:dyDescent="0.25">
      <c r="A536" s="10" t="s">
        <v>574</v>
      </c>
      <c r="B536" s="6" t="s">
        <v>572</v>
      </c>
      <c r="C536" s="17"/>
      <c r="D536" s="17"/>
      <c r="E536" s="17"/>
      <c r="F536" s="18">
        <f t="shared" si="163"/>
        <v>650</v>
      </c>
      <c r="G536" s="18">
        <f t="shared" si="163"/>
        <v>0</v>
      </c>
      <c r="H536" s="18">
        <f t="shared" si="163"/>
        <v>650</v>
      </c>
    </row>
    <row r="537" spans="1:8" hidden="1" x14ac:dyDescent="0.25">
      <c r="A537" s="10" t="s">
        <v>168</v>
      </c>
      <c r="B537" s="6" t="s">
        <v>572</v>
      </c>
      <c r="C537" s="17" t="s">
        <v>90</v>
      </c>
      <c r="D537" s="17"/>
      <c r="E537" s="17"/>
      <c r="F537" s="18">
        <f t="shared" si="163"/>
        <v>650</v>
      </c>
      <c r="G537" s="18">
        <f t="shared" si="163"/>
        <v>0</v>
      </c>
      <c r="H537" s="18">
        <f t="shared" si="163"/>
        <v>650</v>
      </c>
    </row>
    <row r="538" spans="1:8" ht="26.4" hidden="1" x14ac:dyDescent="0.25">
      <c r="A538" s="10" t="s">
        <v>194</v>
      </c>
      <c r="B538" s="6" t="s">
        <v>572</v>
      </c>
      <c r="C538" s="17" t="s">
        <v>90</v>
      </c>
      <c r="D538" s="17" t="s">
        <v>195</v>
      </c>
      <c r="E538" s="17"/>
      <c r="F538" s="18">
        <f t="shared" si="163"/>
        <v>650</v>
      </c>
      <c r="G538" s="18">
        <f t="shared" si="163"/>
        <v>0</v>
      </c>
      <c r="H538" s="18">
        <f t="shared" si="163"/>
        <v>650</v>
      </c>
    </row>
    <row r="539" spans="1:8" ht="26.4" hidden="1" x14ac:dyDescent="0.25">
      <c r="A539" s="10" t="s">
        <v>85</v>
      </c>
      <c r="B539" s="6" t="s">
        <v>572</v>
      </c>
      <c r="C539" s="17" t="s">
        <v>90</v>
      </c>
      <c r="D539" s="17" t="s">
        <v>195</v>
      </c>
      <c r="E539" s="17" t="s">
        <v>480</v>
      </c>
      <c r="F539" s="18">
        <f t="shared" si="163"/>
        <v>650</v>
      </c>
      <c r="G539" s="18">
        <f t="shared" si="163"/>
        <v>0</v>
      </c>
      <c r="H539" s="18">
        <f t="shared" si="163"/>
        <v>650</v>
      </c>
    </row>
    <row r="540" spans="1:8" ht="39.6" hidden="1" x14ac:dyDescent="0.25">
      <c r="A540" s="10" t="s">
        <v>86</v>
      </c>
      <c r="B540" s="6" t="s">
        <v>572</v>
      </c>
      <c r="C540" s="17" t="s">
        <v>90</v>
      </c>
      <c r="D540" s="17" t="s">
        <v>195</v>
      </c>
      <c r="E540" s="17" t="s">
        <v>476</v>
      </c>
      <c r="F540" s="18">
        <v>650</v>
      </c>
      <c r="G540" s="5"/>
      <c r="H540" s="18">
        <f t="shared" si="161"/>
        <v>650</v>
      </c>
    </row>
    <row r="541" spans="1:8" s="21" customFormat="1" ht="52.5" hidden="1" customHeight="1" x14ac:dyDescent="0.25">
      <c r="A541" s="11" t="s">
        <v>720</v>
      </c>
      <c r="B541" s="33" t="s">
        <v>608</v>
      </c>
      <c r="C541" s="32"/>
      <c r="D541" s="32"/>
      <c r="E541" s="32"/>
      <c r="F541" s="22">
        <f t="shared" ref="F541:H546" si="164">F542</f>
        <v>455</v>
      </c>
      <c r="G541" s="22">
        <f t="shared" si="164"/>
        <v>0</v>
      </c>
      <c r="H541" s="22">
        <f t="shared" si="164"/>
        <v>455</v>
      </c>
    </row>
    <row r="542" spans="1:8" ht="79.2" hidden="1" x14ac:dyDescent="0.25">
      <c r="A542" s="10" t="s">
        <v>610</v>
      </c>
      <c r="B542" s="34" t="s">
        <v>609</v>
      </c>
      <c r="C542" s="17"/>
      <c r="D542" s="17"/>
      <c r="E542" s="17"/>
      <c r="F542" s="18">
        <f t="shared" si="164"/>
        <v>455</v>
      </c>
      <c r="G542" s="18">
        <f t="shared" si="164"/>
        <v>0</v>
      </c>
      <c r="H542" s="18">
        <f t="shared" si="164"/>
        <v>455</v>
      </c>
    </row>
    <row r="543" spans="1:8" ht="39.6" hidden="1" x14ac:dyDescent="0.25">
      <c r="A543" s="10" t="s">
        <v>611</v>
      </c>
      <c r="B543" s="34" t="s">
        <v>612</v>
      </c>
      <c r="C543" s="17"/>
      <c r="D543" s="17"/>
      <c r="E543" s="17"/>
      <c r="F543" s="18">
        <f t="shared" si="164"/>
        <v>455</v>
      </c>
      <c r="G543" s="18">
        <f t="shared" si="164"/>
        <v>0</v>
      </c>
      <c r="H543" s="18">
        <f t="shared" si="164"/>
        <v>455</v>
      </c>
    </row>
    <row r="544" spans="1:8" hidden="1" x14ac:dyDescent="0.25">
      <c r="A544" s="152" t="s">
        <v>60</v>
      </c>
      <c r="B544" s="34" t="s">
        <v>612</v>
      </c>
      <c r="C544" s="17" t="s">
        <v>61</v>
      </c>
      <c r="D544" s="17"/>
      <c r="E544" s="17"/>
      <c r="F544" s="18">
        <f t="shared" si="164"/>
        <v>455</v>
      </c>
      <c r="G544" s="18">
        <f t="shared" si="164"/>
        <v>0</v>
      </c>
      <c r="H544" s="18">
        <f t="shared" si="164"/>
        <v>455</v>
      </c>
    </row>
    <row r="545" spans="1:8" hidden="1" x14ac:dyDescent="0.25">
      <c r="A545" s="10" t="s">
        <v>118</v>
      </c>
      <c r="B545" s="34" t="s">
        <v>612</v>
      </c>
      <c r="C545" s="17" t="s">
        <v>61</v>
      </c>
      <c r="D545" s="17" t="s">
        <v>132</v>
      </c>
      <c r="E545" s="17"/>
      <c r="F545" s="18">
        <f t="shared" si="164"/>
        <v>455</v>
      </c>
      <c r="G545" s="18">
        <f t="shared" si="164"/>
        <v>0</v>
      </c>
      <c r="H545" s="18">
        <f t="shared" si="164"/>
        <v>455</v>
      </c>
    </row>
    <row r="546" spans="1:8" ht="26.4" hidden="1" x14ac:dyDescent="0.25">
      <c r="A546" s="10" t="s">
        <v>85</v>
      </c>
      <c r="B546" s="34" t="s">
        <v>612</v>
      </c>
      <c r="C546" s="17" t="s">
        <v>61</v>
      </c>
      <c r="D546" s="17" t="s">
        <v>132</v>
      </c>
      <c r="E546" s="17" t="s">
        <v>480</v>
      </c>
      <c r="F546" s="18">
        <f t="shared" si="164"/>
        <v>455</v>
      </c>
      <c r="G546" s="18">
        <f t="shared" si="164"/>
        <v>0</v>
      </c>
      <c r="H546" s="18">
        <f t="shared" si="164"/>
        <v>455</v>
      </c>
    </row>
    <row r="547" spans="1:8" ht="39.6" hidden="1" x14ac:dyDescent="0.25">
      <c r="A547" s="10" t="s">
        <v>86</v>
      </c>
      <c r="B547" s="34" t="s">
        <v>612</v>
      </c>
      <c r="C547" s="17" t="s">
        <v>61</v>
      </c>
      <c r="D547" s="17" t="s">
        <v>132</v>
      </c>
      <c r="E547" s="17" t="s">
        <v>476</v>
      </c>
      <c r="F547" s="18">
        <v>455</v>
      </c>
      <c r="G547" s="5"/>
      <c r="H547" s="18">
        <f t="shared" si="161"/>
        <v>455</v>
      </c>
    </row>
    <row r="548" spans="1:8" ht="40.5" hidden="1" customHeight="1" x14ac:dyDescent="0.25">
      <c r="A548" s="11" t="s">
        <v>797</v>
      </c>
      <c r="B548" s="33" t="s">
        <v>798</v>
      </c>
      <c r="C548" s="17"/>
      <c r="D548" s="17"/>
      <c r="E548" s="17"/>
      <c r="F548" s="22">
        <f>F549</f>
        <v>12903.3</v>
      </c>
      <c r="G548" s="22">
        <f t="shared" ref="G548:H548" si="165">G549</f>
        <v>0</v>
      </c>
      <c r="H548" s="22">
        <f t="shared" si="165"/>
        <v>12903.3</v>
      </c>
    </row>
    <row r="549" spans="1:8" ht="79.2" hidden="1" x14ac:dyDescent="0.25">
      <c r="A549" s="10" t="s">
        <v>799</v>
      </c>
      <c r="B549" s="6" t="s">
        <v>800</v>
      </c>
      <c r="C549" s="17"/>
      <c r="D549" s="17"/>
      <c r="E549" s="17"/>
      <c r="F549" s="18">
        <f>F550+F555</f>
        <v>12903.3</v>
      </c>
      <c r="G549" s="18">
        <f t="shared" ref="G549:H549" si="166">G550+G555</f>
        <v>0</v>
      </c>
      <c r="H549" s="18">
        <f t="shared" si="166"/>
        <v>12903.3</v>
      </c>
    </row>
    <row r="550" spans="1:8" ht="52.8" hidden="1" x14ac:dyDescent="0.25">
      <c r="A550" s="10" t="s">
        <v>801</v>
      </c>
      <c r="B550" s="6" t="s">
        <v>802</v>
      </c>
      <c r="C550" s="17"/>
      <c r="D550" s="17"/>
      <c r="E550" s="17"/>
      <c r="F550" s="18">
        <f t="shared" ref="F550:H553" si="167">F551</f>
        <v>12000</v>
      </c>
      <c r="G550" s="18">
        <f t="shared" si="167"/>
        <v>0</v>
      </c>
      <c r="H550" s="18">
        <f t="shared" si="167"/>
        <v>12000</v>
      </c>
    </row>
    <row r="551" spans="1:8" hidden="1" x14ac:dyDescent="0.25">
      <c r="A551" s="10" t="s">
        <v>208</v>
      </c>
      <c r="B551" s="6" t="s">
        <v>802</v>
      </c>
      <c r="C551" s="17" t="s">
        <v>209</v>
      </c>
      <c r="D551" s="17"/>
      <c r="E551" s="17"/>
      <c r="F551" s="18">
        <f t="shared" si="167"/>
        <v>12000</v>
      </c>
      <c r="G551" s="18">
        <f t="shared" si="167"/>
        <v>0</v>
      </c>
      <c r="H551" s="18">
        <f t="shared" si="167"/>
        <v>12000</v>
      </c>
    </row>
    <row r="552" spans="1:8" hidden="1" x14ac:dyDescent="0.25">
      <c r="A552" s="10" t="s">
        <v>795</v>
      </c>
      <c r="B552" s="6" t="s">
        <v>802</v>
      </c>
      <c r="C552" s="17" t="s">
        <v>209</v>
      </c>
      <c r="D552" s="17" t="s">
        <v>78</v>
      </c>
      <c r="E552" s="17" t="s">
        <v>64</v>
      </c>
      <c r="F552" s="18">
        <f t="shared" si="167"/>
        <v>12000</v>
      </c>
      <c r="G552" s="18">
        <f t="shared" si="167"/>
        <v>0</v>
      </c>
      <c r="H552" s="18">
        <f t="shared" si="167"/>
        <v>12000</v>
      </c>
    </row>
    <row r="553" spans="1:8" hidden="1" x14ac:dyDescent="0.25">
      <c r="A553" s="10" t="s">
        <v>136</v>
      </c>
      <c r="B553" s="6" t="s">
        <v>802</v>
      </c>
      <c r="C553" s="17" t="s">
        <v>209</v>
      </c>
      <c r="D553" s="17" t="s">
        <v>78</v>
      </c>
      <c r="E553" s="17">
        <v>500</v>
      </c>
      <c r="F553" s="18">
        <f t="shared" si="167"/>
        <v>12000</v>
      </c>
      <c r="G553" s="18">
        <f t="shared" si="167"/>
        <v>0</v>
      </c>
      <c r="H553" s="18">
        <f t="shared" si="167"/>
        <v>12000</v>
      </c>
    </row>
    <row r="554" spans="1:8" hidden="1" x14ac:dyDescent="0.25">
      <c r="A554" s="10" t="s">
        <v>54</v>
      </c>
      <c r="B554" s="6" t="s">
        <v>825</v>
      </c>
      <c r="C554" s="17" t="s">
        <v>209</v>
      </c>
      <c r="D554" s="17" t="s">
        <v>78</v>
      </c>
      <c r="E554" s="17">
        <v>540</v>
      </c>
      <c r="F554" s="18">
        <v>12000</v>
      </c>
      <c r="G554" s="5"/>
      <c r="H554" s="18">
        <f t="shared" si="161"/>
        <v>12000</v>
      </c>
    </row>
    <row r="555" spans="1:8" ht="39.6" hidden="1" x14ac:dyDescent="0.25">
      <c r="A555" s="12" t="s">
        <v>803</v>
      </c>
      <c r="B555" s="6" t="s">
        <v>804</v>
      </c>
      <c r="C555" s="17"/>
      <c r="D555" s="17"/>
      <c r="E555" s="17"/>
      <c r="F555" s="18">
        <f t="shared" ref="F555:H558" si="168">F556</f>
        <v>903.3</v>
      </c>
      <c r="G555" s="18">
        <f t="shared" si="168"/>
        <v>0</v>
      </c>
      <c r="H555" s="18">
        <f t="shared" si="168"/>
        <v>903.3</v>
      </c>
    </row>
    <row r="556" spans="1:8" hidden="1" x14ac:dyDescent="0.25">
      <c r="A556" s="10" t="s">
        <v>208</v>
      </c>
      <c r="B556" s="6" t="s">
        <v>804</v>
      </c>
      <c r="C556" s="17" t="s">
        <v>209</v>
      </c>
      <c r="D556" s="17"/>
      <c r="E556" s="17"/>
      <c r="F556" s="18">
        <f t="shared" si="168"/>
        <v>903.3</v>
      </c>
      <c r="G556" s="18">
        <f t="shared" si="168"/>
        <v>0</v>
      </c>
      <c r="H556" s="18">
        <f t="shared" si="168"/>
        <v>903.3</v>
      </c>
    </row>
    <row r="557" spans="1:8" hidden="1" x14ac:dyDescent="0.25">
      <c r="A557" s="10" t="s">
        <v>795</v>
      </c>
      <c r="B557" s="6" t="s">
        <v>804</v>
      </c>
      <c r="C557" s="17" t="s">
        <v>209</v>
      </c>
      <c r="D557" s="17" t="s">
        <v>78</v>
      </c>
      <c r="E557" s="17" t="s">
        <v>64</v>
      </c>
      <c r="F557" s="18">
        <f t="shared" si="168"/>
        <v>903.3</v>
      </c>
      <c r="G557" s="18">
        <f t="shared" si="168"/>
        <v>0</v>
      </c>
      <c r="H557" s="18">
        <f t="shared" si="168"/>
        <v>903.3</v>
      </c>
    </row>
    <row r="558" spans="1:8" hidden="1" x14ac:dyDescent="0.25">
      <c r="A558" s="10" t="s">
        <v>136</v>
      </c>
      <c r="B558" s="6" t="s">
        <v>804</v>
      </c>
      <c r="C558" s="17" t="s">
        <v>209</v>
      </c>
      <c r="D558" s="17" t="s">
        <v>78</v>
      </c>
      <c r="E558" s="17">
        <v>500</v>
      </c>
      <c r="F558" s="18">
        <f t="shared" si="168"/>
        <v>903.3</v>
      </c>
      <c r="G558" s="18">
        <f t="shared" si="168"/>
        <v>0</v>
      </c>
      <c r="H558" s="18">
        <f t="shared" si="168"/>
        <v>903.3</v>
      </c>
    </row>
    <row r="559" spans="1:8" hidden="1" x14ac:dyDescent="0.25">
      <c r="A559" s="10" t="s">
        <v>54</v>
      </c>
      <c r="B559" s="6" t="s">
        <v>804</v>
      </c>
      <c r="C559" s="17" t="s">
        <v>209</v>
      </c>
      <c r="D559" s="17" t="s">
        <v>78</v>
      </c>
      <c r="E559" s="17">
        <v>540</v>
      </c>
      <c r="F559" s="18">
        <v>903.3</v>
      </c>
      <c r="G559" s="5"/>
      <c r="H559" s="18">
        <f t="shared" si="161"/>
        <v>903.3</v>
      </c>
    </row>
    <row r="560" spans="1:8" ht="53.25" hidden="1" customHeight="1" x14ac:dyDescent="0.25">
      <c r="A560" s="47" t="s">
        <v>646</v>
      </c>
      <c r="B560" s="53" t="s">
        <v>648</v>
      </c>
      <c r="C560" s="17"/>
      <c r="D560" s="17"/>
      <c r="E560" s="17"/>
      <c r="F560" s="22">
        <f t="shared" ref="F560:H565" si="169">F561</f>
        <v>5</v>
      </c>
      <c r="G560" s="22">
        <f t="shared" si="169"/>
        <v>0</v>
      </c>
      <c r="H560" s="22">
        <f t="shared" si="169"/>
        <v>5</v>
      </c>
    </row>
    <row r="561" spans="1:8" ht="52.5" hidden="1" customHeight="1" x14ac:dyDescent="0.25">
      <c r="A561" s="47" t="s">
        <v>871</v>
      </c>
      <c r="B561" s="53" t="s">
        <v>649</v>
      </c>
      <c r="C561" s="17"/>
      <c r="D561" s="17"/>
      <c r="E561" s="17"/>
      <c r="F561" s="22">
        <f t="shared" si="169"/>
        <v>5</v>
      </c>
      <c r="G561" s="22">
        <f t="shared" si="169"/>
        <v>0</v>
      </c>
      <c r="H561" s="22">
        <f t="shared" si="169"/>
        <v>5</v>
      </c>
    </row>
    <row r="562" spans="1:8" ht="52.8" hidden="1" x14ac:dyDescent="0.25">
      <c r="A562" s="48" t="s">
        <v>647</v>
      </c>
      <c r="B562" s="35" t="s">
        <v>650</v>
      </c>
      <c r="C562" s="17"/>
      <c r="D562" s="17"/>
      <c r="E562" s="17"/>
      <c r="F562" s="18">
        <f t="shared" si="169"/>
        <v>5</v>
      </c>
      <c r="G562" s="18">
        <f t="shared" si="169"/>
        <v>0</v>
      </c>
      <c r="H562" s="18">
        <f t="shared" si="169"/>
        <v>5</v>
      </c>
    </row>
    <row r="563" spans="1:8" hidden="1" x14ac:dyDescent="0.25">
      <c r="A563" s="152" t="s">
        <v>60</v>
      </c>
      <c r="B563" s="35" t="s">
        <v>650</v>
      </c>
      <c r="C563" s="17" t="s">
        <v>61</v>
      </c>
      <c r="D563" s="17"/>
      <c r="E563" s="17"/>
      <c r="F563" s="18">
        <f t="shared" si="169"/>
        <v>5</v>
      </c>
      <c r="G563" s="18">
        <f t="shared" si="169"/>
        <v>0</v>
      </c>
      <c r="H563" s="18">
        <f t="shared" si="169"/>
        <v>5</v>
      </c>
    </row>
    <row r="564" spans="1:8" hidden="1" x14ac:dyDescent="0.25">
      <c r="A564" s="10" t="s">
        <v>118</v>
      </c>
      <c r="B564" s="35" t="s">
        <v>650</v>
      </c>
      <c r="C564" s="17" t="s">
        <v>61</v>
      </c>
      <c r="D564" s="17" t="s">
        <v>132</v>
      </c>
      <c r="E564" s="17"/>
      <c r="F564" s="18">
        <f t="shared" si="169"/>
        <v>5</v>
      </c>
      <c r="G564" s="18">
        <f t="shared" si="169"/>
        <v>0</v>
      </c>
      <c r="H564" s="18">
        <f t="shared" si="169"/>
        <v>5</v>
      </c>
    </row>
    <row r="565" spans="1:8" ht="26.4" hidden="1" x14ac:dyDescent="0.25">
      <c r="A565" s="10" t="s">
        <v>85</v>
      </c>
      <c r="B565" s="35" t="s">
        <v>650</v>
      </c>
      <c r="C565" s="17" t="s">
        <v>61</v>
      </c>
      <c r="D565" s="17" t="s">
        <v>132</v>
      </c>
      <c r="E565" s="17" t="s">
        <v>480</v>
      </c>
      <c r="F565" s="18">
        <f t="shared" si="169"/>
        <v>5</v>
      </c>
      <c r="G565" s="18">
        <f t="shared" si="169"/>
        <v>0</v>
      </c>
      <c r="H565" s="18">
        <f t="shared" si="169"/>
        <v>5</v>
      </c>
    </row>
    <row r="566" spans="1:8" ht="39.6" hidden="1" x14ac:dyDescent="0.25">
      <c r="A566" s="10" t="s">
        <v>86</v>
      </c>
      <c r="B566" s="35" t="s">
        <v>650</v>
      </c>
      <c r="C566" s="17" t="s">
        <v>61</v>
      </c>
      <c r="D566" s="17" t="s">
        <v>132</v>
      </c>
      <c r="E566" s="17" t="s">
        <v>476</v>
      </c>
      <c r="F566" s="18">
        <v>5</v>
      </c>
      <c r="G566" s="5"/>
      <c r="H566" s="18">
        <f t="shared" si="161"/>
        <v>5</v>
      </c>
    </row>
    <row r="567" spans="1:8" ht="42" hidden="1" customHeight="1" x14ac:dyDescent="0.25">
      <c r="A567" s="11" t="s">
        <v>67</v>
      </c>
      <c r="B567" s="32" t="s">
        <v>501</v>
      </c>
      <c r="C567" s="16"/>
      <c r="D567" s="16"/>
      <c r="E567" s="17"/>
      <c r="F567" s="22">
        <f>F568+F579</f>
        <v>46755.9</v>
      </c>
      <c r="G567" s="22">
        <f t="shared" ref="G567:H567" si="170">G568+G579</f>
        <v>0</v>
      </c>
      <c r="H567" s="22">
        <f t="shared" si="170"/>
        <v>46755.9</v>
      </c>
    </row>
    <row r="568" spans="1:8" ht="17.25" hidden="1" customHeight="1" x14ac:dyDescent="0.25">
      <c r="A568" s="42" t="s">
        <v>69</v>
      </c>
      <c r="B568" s="32" t="s">
        <v>503</v>
      </c>
      <c r="C568" s="16"/>
      <c r="D568" s="16"/>
      <c r="E568" s="17"/>
      <c r="F568" s="22">
        <f>F569+F574</f>
        <v>1711.3</v>
      </c>
      <c r="G568" s="22">
        <f t="shared" ref="G568:H568" si="171">G569+G574</f>
        <v>0</v>
      </c>
      <c r="H568" s="22">
        <f t="shared" si="171"/>
        <v>1711.3</v>
      </c>
    </row>
    <row r="569" spans="1:8" ht="26.4" hidden="1" x14ac:dyDescent="0.25">
      <c r="A569" s="10" t="s">
        <v>432</v>
      </c>
      <c r="B569" s="17" t="s">
        <v>72</v>
      </c>
      <c r="C569" s="16"/>
      <c r="D569" s="16"/>
      <c r="E569" s="17"/>
      <c r="F569" s="18">
        <f t="shared" ref="F569:H572" si="172">F570</f>
        <v>1611.8</v>
      </c>
      <c r="G569" s="18">
        <f t="shared" si="172"/>
        <v>0</v>
      </c>
      <c r="H569" s="18">
        <f t="shared" si="172"/>
        <v>1611.8</v>
      </c>
    </row>
    <row r="570" spans="1:8" hidden="1" x14ac:dyDescent="0.25">
      <c r="A570" s="152" t="s">
        <v>60</v>
      </c>
      <c r="B570" s="17" t="s">
        <v>72</v>
      </c>
      <c r="C570" s="17" t="s">
        <v>61</v>
      </c>
      <c r="D570" s="16"/>
      <c r="E570" s="17"/>
      <c r="F570" s="18">
        <f t="shared" si="172"/>
        <v>1611.8</v>
      </c>
      <c r="G570" s="18">
        <f t="shared" si="172"/>
        <v>0</v>
      </c>
      <c r="H570" s="18">
        <f t="shared" si="172"/>
        <v>1611.8</v>
      </c>
    </row>
    <row r="571" spans="1:8" ht="39.6" hidden="1" x14ac:dyDescent="0.25">
      <c r="A571" s="10" t="s">
        <v>65</v>
      </c>
      <c r="B571" s="17" t="s">
        <v>72</v>
      </c>
      <c r="C571" s="17" t="s">
        <v>61</v>
      </c>
      <c r="D571" s="17" t="s">
        <v>66</v>
      </c>
      <c r="E571" s="17"/>
      <c r="F571" s="18">
        <f t="shared" si="172"/>
        <v>1611.8</v>
      </c>
      <c r="G571" s="18">
        <f t="shared" si="172"/>
        <v>0</v>
      </c>
      <c r="H571" s="18">
        <f t="shared" si="172"/>
        <v>1611.8</v>
      </c>
    </row>
    <row r="572" spans="1:8" ht="79.2" hidden="1" x14ac:dyDescent="0.25">
      <c r="A572" s="10" t="s">
        <v>73</v>
      </c>
      <c r="B572" s="17" t="s">
        <v>72</v>
      </c>
      <c r="C572" s="17" t="s">
        <v>61</v>
      </c>
      <c r="D572" s="17" t="s">
        <v>66</v>
      </c>
      <c r="E572" s="17" t="s">
        <v>474</v>
      </c>
      <c r="F572" s="18">
        <f t="shared" si="172"/>
        <v>1611.8</v>
      </c>
      <c r="G572" s="18">
        <f t="shared" si="172"/>
        <v>0</v>
      </c>
      <c r="H572" s="18">
        <f t="shared" si="172"/>
        <v>1611.8</v>
      </c>
    </row>
    <row r="573" spans="1:8" ht="26.4" hidden="1" x14ac:dyDescent="0.25">
      <c r="A573" s="10" t="s">
        <v>74</v>
      </c>
      <c r="B573" s="17" t="s">
        <v>72</v>
      </c>
      <c r="C573" s="17" t="s">
        <v>61</v>
      </c>
      <c r="D573" s="17" t="s">
        <v>66</v>
      </c>
      <c r="E573" s="17" t="s">
        <v>473</v>
      </c>
      <c r="F573" s="18">
        <v>1611.8</v>
      </c>
      <c r="G573" s="5"/>
      <c r="H573" s="18">
        <f t="shared" si="161"/>
        <v>1611.8</v>
      </c>
    </row>
    <row r="574" spans="1:8" ht="26.4" hidden="1" x14ac:dyDescent="0.25">
      <c r="A574" s="10" t="s">
        <v>75</v>
      </c>
      <c r="B574" s="17" t="s">
        <v>76</v>
      </c>
      <c r="C574" s="16"/>
      <c r="D574" s="16"/>
      <c r="E574" s="17"/>
      <c r="F574" s="18">
        <f t="shared" ref="F574:H577" si="173">F575</f>
        <v>99.5</v>
      </c>
      <c r="G574" s="18">
        <f t="shared" si="173"/>
        <v>0</v>
      </c>
      <c r="H574" s="18">
        <f t="shared" si="173"/>
        <v>99.5</v>
      </c>
    </row>
    <row r="575" spans="1:8" hidden="1" x14ac:dyDescent="0.25">
      <c r="A575" s="152" t="s">
        <v>60</v>
      </c>
      <c r="B575" s="17" t="s">
        <v>76</v>
      </c>
      <c r="C575" s="17" t="s">
        <v>61</v>
      </c>
      <c r="D575" s="16"/>
      <c r="E575" s="17"/>
      <c r="F575" s="18">
        <f t="shared" si="173"/>
        <v>99.5</v>
      </c>
      <c r="G575" s="18">
        <f t="shared" si="173"/>
        <v>0</v>
      </c>
      <c r="H575" s="18">
        <f t="shared" si="173"/>
        <v>99.5</v>
      </c>
    </row>
    <row r="576" spans="1:8" ht="35.4" hidden="1" customHeight="1" x14ac:dyDescent="0.25">
      <c r="A576" s="10" t="s">
        <v>65</v>
      </c>
      <c r="B576" s="17" t="s">
        <v>76</v>
      </c>
      <c r="C576" s="17" t="s">
        <v>61</v>
      </c>
      <c r="D576" s="17" t="s">
        <v>66</v>
      </c>
      <c r="E576" s="17"/>
      <c r="F576" s="18">
        <f t="shared" si="173"/>
        <v>99.5</v>
      </c>
      <c r="G576" s="18">
        <f t="shared" si="173"/>
        <v>0</v>
      </c>
      <c r="H576" s="18">
        <f t="shared" si="173"/>
        <v>99.5</v>
      </c>
    </row>
    <row r="577" spans="1:8" ht="79.2" hidden="1" x14ac:dyDescent="0.25">
      <c r="A577" s="10" t="s">
        <v>73</v>
      </c>
      <c r="B577" s="17" t="s">
        <v>76</v>
      </c>
      <c r="C577" s="17" t="s">
        <v>61</v>
      </c>
      <c r="D577" s="17" t="s">
        <v>66</v>
      </c>
      <c r="E577" s="17" t="s">
        <v>474</v>
      </c>
      <c r="F577" s="18">
        <f t="shared" si="173"/>
        <v>99.5</v>
      </c>
      <c r="G577" s="18">
        <f t="shared" si="173"/>
        <v>0</v>
      </c>
      <c r="H577" s="18">
        <f t="shared" si="173"/>
        <v>99.5</v>
      </c>
    </row>
    <row r="578" spans="1:8" ht="26.4" hidden="1" x14ac:dyDescent="0.25">
      <c r="A578" s="10" t="s">
        <v>74</v>
      </c>
      <c r="B578" s="17" t="s">
        <v>76</v>
      </c>
      <c r="C578" s="17" t="s">
        <v>61</v>
      </c>
      <c r="D578" s="17" t="s">
        <v>66</v>
      </c>
      <c r="E578" s="17" t="s">
        <v>473</v>
      </c>
      <c r="F578" s="18">
        <v>99.5</v>
      </c>
      <c r="G578" s="5"/>
      <c r="H578" s="18">
        <f t="shared" si="161"/>
        <v>99.5</v>
      </c>
    </row>
    <row r="579" spans="1:8" ht="17.25" hidden="1" customHeight="1" x14ac:dyDescent="0.25">
      <c r="A579" s="11" t="s">
        <v>586</v>
      </c>
      <c r="B579" s="32" t="s">
        <v>504</v>
      </c>
      <c r="C579" s="16"/>
      <c r="D579" s="16"/>
      <c r="E579" s="17"/>
      <c r="F579" s="22">
        <f>F580+F585</f>
        <v>45044.6</v>
      </c>
      <c r="G579" s="22">
        <f t="shared" ref="G579:H579" si="174">G580+G585</f>
        <v>0</v>
      </c>
      <c r="H579" s="22">
        <f t="shared" si="174"/>
        <v>45044.6</v>
      </c>
    </row>
    <row r="580" spans="1:8" ht="26.4" hidden="1" x14ac:dyDescent="0.25">
      <c r="A580" s="10" t="s">
        <v>71</v>
      </c>
      <c r="B580" s="17" t="s">
        <v>505</v>
      </c>
      <c r="C580" s="16"/>
      <c r="D580" s="16"/>
      <c r="E580" s="17"/>
      <c r="F580" s="22">
        <f t="shared" ref="F580:H583" si="175">F581</f>
        <v>38580</v>
      </c>
      <c r="G580" s="22">
        <f t="shared" si="175"/>
        <v>0</v>
      </c>
      <c r="H580" s="22">
        <f t="shared" si="175"/>
        <v>38580</v>
      </c>
    </row>
    <row r="581" spans="1:8" hidden="1" x14ac:dyDescent="0.25">
      <c r="A581" s="152" t="s">
        <v>60</v>
      </c>
      <c r="B581" s="17" t="s">
        <v>505</v>
      </c>
      <c r="C581" s="17" t="s">
        <v>61</v>
      </c>
      <c r="D581" s="16"/>
      <c r="E581" s="17"/>
      <c r="F581" s="18">
        <f t="shared" si="175"/>
        <v>38580</v>
      </c>
      <c r="G581" s="18">
        <f t="shared" si="175"/>
        <v>0</v>
      </c>
      <c r="H581" s="18">
        <f t="shared" si="175"/>
        <v>38580</v>
      </c>
    </row>
    <row r="582" spans="1:8" ht="39.6" hidden="1" x14ac:dyDescent="0.25">
      <c r="A582" s="10" t="s">
        <v>89</v>
      </c>
      <c r="B582" s="17" t="s">
        <v>505</v>
      </c>
      <c r="C582" s="17" t="s">
        <v>61</v>
      </c>
      <c r="D582" s="17" t="s">
        <v>90</v>
      </c>
      <c r="E582" s="17"/>
      <c r="F582" s="18">
        <f t="shared" si="175"/>
        <v>38580</v>
      </c>
      <c r="G582" s="18">
        <f t="shared" si="175"/>
        <v>0</v>
      </c>
      <c r="H582" s="18">
        <f t="shared" si="175"/>
        <v>38580</v>
      </c>
    </row>
    <row r="583" spans="1:8" ht="79.2" hidden="1" x14ac:dyDescent="0.25">
      <c r="A583" s="10" t="s">
        <v>73</v>
      </c>
      <c r="B583" s="17" t="s">
        <v>505</v>
      </c>
      <c r="C583" s="17" t="s">
        <v>61</v>
      </c>
      <c r="D583" s="17" t="s">
        <v>90</v>
      </c>
      <c r="E583" s="17" t="s">
        <v>474</v>
      </c>
      <c r="F583" s="18">
        <f t="shared" si="175"/>
        <v>38580</v>
      </c>
      <c r="G583" s="18">
        <f t="shared" si="175"/>
        <v>0</v>
      </c>
      <c r="H583" s="18">
        <f t="shared" si="175"/>
        <v>38580</v>
      </c>
    </row>
    <row r="584" spans="1:8" ht="26.4" hidden="1" x14ac:dyDescent="0.25">
      <c r="A584" s="10" t="s">
        <v>74</v>
      </c>
      <c r="B584" s="17" t="s">
        <v>505</v>
      </c>
      <c r="C584" s="17" t="s">
        <v>61</v>
      </c>
      <c r="D584" s="17" t="s">
        <v>90</v>
      </c>
      <c r="E584" s="17" t="s">
        <v>473</v>
      </c>
      <c r="F584" s="18">
        <v>38580</v>
      </c>
      <c r="G584" s="5"/>
      <c r="H584" s="18">
        <f t="shared" ref="H584:H644" si="176">F584+G584</f>
        <v>38580</v>
      </c>
    </row>
    <row r="585" spans="1:8" ht="26.4" hidden="1" x14ac:dyDescent="0.25">
      <c r="A585" s="10" t="s">
        <v>75</v>
      </c>
      <c r="B585" s="17" t="s">
        <v>94</v>
      </c>
      <c r="C585" s="16"/>
      <c r="D585" s="16"/>
      <c r="E585" s="17"/>
      <c r="F585" s="18">
        <f>F586</f>
        <v>6464.5999999999995</v>
      </c>
      <c r="G585" s="18">
        <f t="shared" ref="G585:H586" si="177">G586</f>
        <v>0</v>
      </c>
      <c r="H585" s="18">
        <f t="shared" si="177"/>
        <v>6464.5999999999995</v>
      </c>
    </row>
    <row r="586" spans="1:8" hidden="1" x14ac:dyDescent="0.25">
      <c r="A586" s="152" t="s">
        <v>60</v>
      </c>
      <c r="B586" s="17" t="s">
        <v>94</v>
      </c>
      <c r="C586" s="17" t="s">
        <v>61</v>
      </c>
      <c r="D586" s="16"/>
      <c r="E586" s="17"/>
      <c r="F586" s="18">
        <f>F587</f>
        <v>6464.5999999999995</v>
      </c>
      <c r="G586" s="18">
        <f t="shared" si="177"/>
        <v>0</v>
      </c>
      <c r="H586" s="18">
        <f t="shared" si="177"/>
        <v>6464.5999999999995</v>
      </c>
    </row>
    <row r="587" spans="1:8" ht="39.6" hidden="1" x14ac:dyDescent="0.25">
      <c r="A587" s="10" t="s">
        <v>89</v>
      </c>
      <c r="B587" s="17" t="s">
        <v>94</v>
      </c>
      <c r="C587" s="17" t="s">
        <v>61</v>
      </c>
      <c r="D587" s="17" t="s">
        <v>90</v>
      </c>
      <c r="E587" s="17"/>
      <c r="F587" s="18">
        <f>F588+F590+F592</f>
        <v>6464.5999999999995</v>
      </c>
      <c r="G587" s="18">
        <f t="shared" ref="G587:H587" si="178">G588+G590+G592</f>
        <v>0</v>
      </c>
      <c r="H587" s="18">
        <f t="shared" si="178"/>
        <v>6464.5999999999995</v>
      </c>
    </row>
    <row r="588" spans="1:8" ht="79.2" hidden="1" x14ac:dyDescent="0.25">
      <c r="A588" s="10" t="s">
        <v>73</v>
      </c>
      <c r="B588" s="17" t="s">
        <v>94</v>
      </c>
      <c r="C588" s="17" t="s">
        <v>61</v>
      </c>
      <c r="D588" s="17" t="s">
        <v>90</v>
      </c>
      <c r="E588" s="17" t="s">
        <v>474</v>
      </c>
      <c r="F588" s="18">
        <f>F589</f>
        <v>120</v>
      </c>
      <c r="G588" s="18">
        <f t="shared" ref="G588:H588" si="179">G589</f>
        <v>0</v>
      </c>
      <c r="H588" s="18">
        <f t="shared" si="179"/>
        <v>120</v>
      </c>
    </row>
    <row r="589" spans="1:8" ht="26.4" hidden="1" x14ac:dyDescent="0.25">
      <c r="A589" s="10" t="s">
        <v>74</v>
      </c>
      <c r="B589" s="17" t="s">
        <v>94</v>
      </c>
      <c r="C589" s="17" t="s">
        <v>61</v>
      </c>
      <c r="D589" s="17" t="s">
        <v>90</v>
      </c>
      <c r="E589" s="17" t="s">
        <v>473</v>
      </c>
      <c r="F589" s="18">
        <v>120</v>
      </c>
      <c r="G589" s="5"/>
      <c r="H589" s="18">
        <f t="shared" si="176"/>
        <v>120</v>
      </c>
    </row>
    <row r="590" spans="1:8" ht="26.4" hidden="1" x14ac:dyDescent="0.25">
      <c r="A590" s="10" t="s">
        <v>85</v>
      </c>
      <c r="B590" s="17" t="s">
        <v>94</v>
      </c>
      <c r="C590" s="17" t="s">
        <v>61</v>
      </c>
      <c r="D590" s="17" t="s">
        <v>90</v>
      </c>
      <c r="E590" s="17" t="s">
        <v>480</v>
      </c>
      <c r="F590" s="18">
        <f>F591</f>
        <v>5967.7</v>
      </c>
      <c r="G590" s="18">
        <f t="shared" ref="G590:H590" si="180">G591</f>
        <v>0</v>
      </c>
      <c r="H590" s="18">
        <f t="shared" si="180"/>
        <v>5967.7</v>
      </c>
    </row>
    <row r="591" spans="1:8" ht="39.6" hidden="1" x14ac:dyDescent="0.25">
      <c r="A591" s="10" t="s">
        <v>86</v>
      </c>
      <c r="B591" s="17" t="s">
        <v>94</v>
      </c>
      <c r="C591" s="17" t="s">
        <v>61</v>
      </c>
      <c r="D591" s="17" t="s">
        <v>90</v>
      </c>
      <c r="E591" s="17" t="s">
        <v>476</v>
      </c>
      <c r="F591" s="18">
        <v>5967.7</v>
      </c>
      <c r="G591" s="5"/>
      <c r="H591" s="18">
        <f t="shared" si="176"/>
        <v>5967.7</v>
      </c>
    </row>
    <row r="592" spans="1:8" hidden="1" x14ac:dyDescent="0.25">
      <c r="A592" s="10" t="s">
        <v>87</v>
      </c>
      <c r="B592" s="17" t="s">
        <v>94</v>
      </c>
      <c r="C592" s="17" t="s">
        <v>61</v>
      </c>
      <c r="D592" s="17" t="s">
        <v>90</v>
      </c>
      <c r="E592" s="17" t="s">
        <v>484</v>
      </c>
      <c r="F592" s="18">
        <f>F593</f>
        <v>376.9</v>
      </c>
      <c r="G592" s="18">
        <f t="shared" ref="G592:H592" si="181">G593</f>
        <v>0</v>
      </c>
      <c r="H592" s="18">
        <f t="shared" si="181"/>
        <v>376.9</v>
      </c>
    </row>
    <row r="593" spans="1:8" hidden="1" x14ac:dyDescent="0.25">
      <c r="A593" s="10" t="s">
        <v>88</v>
      </c>
      <c r="B593" s="17" t="s">
        <v>94</v>
      </c>
      <c r="C593" s="17" t="s">
        <v>61</v>
      </c>
      <c r="D593" s="17" t="s">
        <v>90</v>
      </c>
      <c r="E593" s="17" t="s">
        <v>506</v>
      </c>
      <c r="F593" s="18">
        <v>376.9</v>
      </c>
      <c r="G593" s="5"/>
      <c r="H593" s="18">
        <f t="shared" si="176"/>
        <v>376.9</v>
      </c>
    </row>
    <row r="594" spans="1:8" ht="39.75" hidden="1" customHeight="1" x14ac:dyDescent="0.25">
      <c r="A594" s="11" t="s">
        <v>79</v>
      </c>
      <c r="B594" s="32" t="s">
        <v>502</v>
      </c>
      <c r="C594" s="16"/>
      <c r="D594" s="16"/>
      <c r="E594" s="17"/>
      <c r="F594" s="22">
        <f>F595</f>
        <v>4772.8</v>
      </c>
      <c r="G594" s="22">
        <f t="shared" ref="G594:H594" si="182">G595</f>
        <v>0</v>
      </c>
      <c r="H594" s="22">
        <f t="shared" si="182"/>
        <v>4772.8</v>
      </c>
    </row>
    <row r="595" spans="1:8" ht="28.5" hidden="1" customHeight="1" x14ac:dyDescent="0.25">
      <c r="A595" s="11" t="s">
        <v>81</v>
      </c>
      <c r="B595" s="32" t="s">
        <v>507</v>
      </c>
      <c r="C595" s="16"/>
      <c r="D595" s="16"/>
      <c r="E595" s="17"/>
      <c r="F595" s="22">
        <f>F596+F600</f>
        <v>4772.8</v>
      </c>
      <c r="G595" s="22">
        <f t="shared" ref="G595:H595" si="183">G596+G600</f>
        <v>0</v>
      </c>
      <c r="H595" s="22">
        <f t="shared" si="183"/>
        <v>4772.8</v>
      </c>
    </row>
    <row r="596" spans="1:8" ht="26.4" hidden="1" x14ac:dyDescent="0.25">
      <c r="A596" s="10" t="s">
        <v>71</v>
      </c>
      <c r="B596" s="17" t="s">
        <v>83</v>
      </c>
      <c r="C596" s="17" t="s">
        <v>61</v>
      </c>
      <c r="D596" s="16"/>
      <c r="E596" s="17"/>
      <c r="F596" s="18">
        <f t="shared" ref="F596:H598" si="184">F597</f>
        <v>3793.9</v>
      </c>
      <c r="G596" s="18">
        <f t="shared" si="184"/>
        <v>0</v>
      </c>
      <c r="H596" s="18">
        <f t="shared" si="184"/>
        <v>3793.9</v>
      </c>
    </row>
    <row r="597" spans="1:8" ht="52.8" hidden="1" x14ac:dyDescent="0.25">
      <c r="A597" s="10" t="s">
        <v>77</v>
      </c>
      <c r="B597" s="17" t="s">
        <v>83</v>
      </c>
      <c r="C597" s="17" t="s">
        <v>61</v>
      </c>
      <c r="D597" s="17" t="s">
        <v>78</v>
      </c>
      <c r="E597" s="17"/>
      <c r="F597" s="18">
        <f t="shared" si="184"/>
        <v>3793.9</v>
      </c>
      <c r="G597" s="18">
        <f t="shared" si="184"/>
        <v>0</v>
      </c>
      <c r="H597" s="18">
        <f t="shared" si="184"/>
        <v>3793.9</v>
      </c>
    </row>
    <row r="598" spans="1:8" ht="79.2" hidden="1" x14ac:dyDescent="0.25">
      <c r="A598" s="10" t="s">
        <v>73</v>
      </c>
      <c r="B598" s="17" t="s">
        <v>83</v>
      </c>
      <c r="C598" s="17" t="s">
        <v>61</v>
      </c>
      <c r="D598" s="17" t="s">
        <v>78</v>
      </c>
      <c r="E598" s="17" t="s">
        <v>474</v>
      </c>
      <c r="F598" s="18">
        <f t="shared" si="184"/>
        <v>3793.9</v>
      </c>
      <c r="G598" s="18">
        <f t="shared" si="184"/>
        <v>0</v>
      </c>
      <c r="H598" s="18">
        <f t="shared" si="184"/>
        <v>3793.9</v>
      </c>
    </row>
    <row r="599" spans="1:8" ht="26.4" hidden="1" x14ac:dyDescent="0.25">
      <c r="A599" s="10" t="s">
        <v>74</v>
      </c>
      <c r="B599" s="17" t="s">
        <v>83</v>
      </c>
      <c r="C599" s="17" t="s">
        <v>61</v>
      </c>
      <c r="D599" s="17" t="s">
        <v>78</v>
      </c>
      <c r="E599" s="17" t="s">
        <v>473</v>
      </c>
      <c r="F599" s="18">
        <v>3793.9</v>
      </c>
      <c r="G599" s="5"/>
      <c r="H599" s="18">
        <f t="shared" si="176"/>
        <v>3793.9</v>
      </c>
    </row>
    <row r="600" spans="1:8" ht="26.4" hidden="1" x14ac:dyDescent="0.25">
      <c r="A600" s="10" t="s">
        <v>75</v>
      </c>
      <c r="B600" s="17" t="s">
        <v>508</v>
      </c>
      <c r="C600" s="16"/>
      <c r="D600" s="16"/>
      <c r="E600" s="17"/>
      <c r="F600" s="18">
        <f>F601</f>
        <v>978.9</v>
      </c>
      <c r="G600" s="18">
        <f t="shared" ref="G600:H601" si="185">G601</f>
        <v>0</v>
      </c>
      <c r="H600" s="18">
        <f t="shared" si="185"/>
        <v>978.9</v>
      </c>
    </row>
    <row r="601" spans="1:8" hidden="1" x14ac:dyDescent="0.25">
      <c r="A601" s="152" t="s">
        <v>60</v>
      </c>
      <c r="B601" s="17" t="s">
        <v>508</v>
      </c>
      <c r="C601" s="17" t="s">
        <v>61</v>
      </c>
      <c r="D601" s="16"/>
      <c r="E601" s="17"/>
      <c r="F601" s="18">
        <f>F602</f>
        <v>978.9</v>
      </c>
      <c r="G601" s="18">
        <f t="shared" si="185"/>
        <v>0</v>
      </c>
      <c r="H601" s="18">
        <f t="shared" si="185"/>
        <v>978.9</v>
      </c>
    </row>
    <row r="602" spans="1:8" ht="52.8" hidden="1" x14ac:dyDescent="0.25">
      <c r="A602" s="10" t="s">
        <v>77</v>
      </c>
      <c r="B602" s="17" t="s">
        <v>508</v>
      </c>
      <c r="C602" s="17" t="s">
        <v>61</v>
      </c>
      <c r="D602" s="17" t="s">
        <v>78</v>
      </c>
      <c r="E602" s="17"/>
      <c r="F602" s="18">
        <f>F603+F605</f>
        <v>978.9</v>
      </c>
      <c r="G602" s="18">
        <f t="shared" ref="G602:H602" si="186">G603+G605</f>
        <v>0</v>
      </c>
      <c r="H602" s="18">
        <f t="shared" si="186"/>
        <v>978.9</v>
      </c>
    </row>
    <row r="603" spans="1:8" ht="26.4" hidden="1" x14ac:dyDescent="0.25">
      <c r="A603" s="10" t="s">
        <v>85</v>
      </c>
      <c r="B603" s="17" t="s">
        <v>508</v>
      </c>
      <c r="C603" s="17" t="s">
        <v>61</v>
      </c>
      <c r="D603" s="17" t="s">
        <v>78</v>
      </c>
      <c r="E603" s="17" t="s">
        <v>480</v>
      </c>
      <c r="F603" s="18">
        <f>F604</f>
        <v>970.9</v>
      </c>
      <c r="G603" s="18">
        <f t="shared" ref="G603:H603" si="187">G604</f>
        <v>0</v>
      </c>
      <c r="H603" s="18">
        <f t="shared" si="187"/>
        <v>970.9</v>
      </c>
    </row>
    <row r="604" spans="1:8" ht="39.6" hidden="1" x14ac:dyDescent="0.25">
      <c r="A604" s="10" t="s">
        <v>86</v>
      </c>
      <c r="B604" s="17" t="s">
        <v>508</v>
      </c>
      <c r="C604" s="17" t="s">
        <v>61</v>
      </c>
      <c r="D604" s="17" t="s">
        <v>78</v>
      </c>
      <c r="E604" s="17" t="s">
        <v>476</v>
      </c>
      <c r="F604" s="18">
        <v>970.9</v>
      </c>
      <c r="G604" s="5"/>
      <c r="H604" s="18">
        <f t="shared" si="176"/>
        <v>970.9</v>
      </c>
    </row>
    <row r="605" spans="1:8" hidden="1" x14ac:dyDescent="0.25">
      <c r="A605" s="10" t="s">
        <v>87</v>
      </c>
      <c r="B605" s="17" t="s">
        <v>508</v>
      </c>
      <c r="C605" s="17" t="s">
        <v>61</v>
      </c>
      <c r="D605" s="17" t="s">
        <v>78</v>
      </c>
      <c r="E605" s="17" t="s">
        <v>484</v>
      </c>
      <c r="F605" s="18">
        <f>F606</f>
        <v>8</v>
      </c>
      <c r="G605" s="18">
        <f t="shared" ref="G605:H605" si="188">G606</f>
        <v>0</v>
      </c>
      <c r="H605" s="18">
        <f t="shared" si="188"/>
        <v>8</v>
      </c>
    </row>
    <row r="606" spans="1:8" hidden="1" x14ac:dyDescent="0.25">
      <c r="A606" s="10" t="s">
        <v>88</v>
      </c>
      <c r="B606" s="17" t="s">
        <v>508</v>
      </c>
      <c r="C606" s="17" t="s">
        <v>61</v>
      </c>
      <c r="D606" s="17" t="s">
        <v>78</v>
      </c>
      <c r="E606" s="17" t="s">
        <v>506</v>
      </c>
      <c r="F606" s="18">
        <v>8</v>
      </c>
      <c r="G606" s="5"/>
      <c r="H606" s="18">
        <f t="shared" si="176"/>
        <v>8</v>
      </c>
    </row>
    <row r="607" spans="1:8" ht="29.25" hidden="1" customHeight="1" x14ac:dyDescent="0.25">
      <c r="A607" s="11" t="s">
        <v>510</v>
      </c>
      <c r="B607" s="32" t="s">
        <v>509</v>
      </c>
      <c r="C607" s="16"/>
      <c r="D607" s="16"/>
      <c r="E607" s="17"/>
      <c r="F607" s="22">
        <f>F608+F624</f>
        <v>11101.3</v>
      </c>
      <c r="G607" s="22">
        <f t="shared" ref="G607:H607" si="189">G608+G624</f>
        <v>0</v>
      </c>
      <c r="H607" s="22">
        <f t="shared" si="189"/>
        <v>11101.3</v>
      </c>
    </row>
    <row r="608" spans="1:8" ht="27.75" hidden="1" customHeight="1" x14ac:dyDescent="0.25">
      <c r="A608" s="11" t="s">
        <v>604</v>
      </c>
      <c r="B608" s="32" t="s">
        <v>99</v>
      </c>
      <c r="C608" s="16"/>
      <c r="D608" s="16"/>
      <c r="E608" s="17"/>
      <c r="F608" s="22">
        <f>F609+F613</f>
        <v>2609</v>
      </c>
      <c r="G608" s="22">
        <f t="shared" ref="G608:H608" si="190">G609+G613</f>
        <v>0</v>
      </c>
      <c r="H608" s="22">
        <f t="shared" si="190"/>
        <v>2609</v>
      </c>
    </row>
    <row r="609" spans="1:8" ht="26.4" hidden="1" x14ac:dyDescent="0.25">
      <c r="A609" s="10" t="s">
        <v>71</v>
      </c>
      <c r="B609" s="17" t="s">
        <v>101</v>
      </c>
      <c r="C609" s="17" t="s">
        <v>61</v>
      </c>
      <c r="D609" s="16"/>
      <c r="E609" s="17"/>
      <c r="F609" s="18">
        <f t="shared" ref="F609:H611" si="191">F610</f>
        <v>1872</v>
      </c>
      <c r="G609" s="18">
        <f t="shared" si="191"/>
        <v>0</v>
      </c>
      <c r="H609" s="18">
        <f t="shared" si="191"/>
        <v>1872</v>
      </c>
    </row>
    <row r="610" spans="1:8" ht="39.6" hidden="1" x14ac:dyDescent="0.25">
      <c r="A610" s="10" t="s">
        <v>95</v>
      </c>
      <c r="B610" s="17" t="s">
        <v>101</v>
      </c>
      <c r="C610" s="17" t="s">
        <v>61</v>
      </c>
      <c r="D610" s="17" t="s">
        <v>96</v>
      </c>
      <c r="E610" s="17"/>
      <c r="F610" s="18">
        <f t="shared" si="191"/>
        <v>1872</v>
      </c>
      <c r="G610" s="18">
        <f t="shared" si="191"/>
        <v>0</v>
      </c>
      <c r="H610" s="18">
        <f t="shared" si="191"/>
        <v>1872</v>
      </c>
    </row>
    <row r="611" spans="1:8" ht="79.2" hidden="1" x14ac:dyDescent="0.25">
      <c r="A611" s="10" t="s">
        <v>73</v>
      </c>
      <c r="B611" s="17" t="s">
        <v>101</v>
      </c>
      <c r="C611" s="17" t="s">
        <v>61</v>
      </c>
      <c r="D611" s="17" t="s">
        <v>96</v>
      </c>
      <c r="E611" s="17" t="s">
        <v>474</v>
      </c>
      <c r="F611" s="18">
        <f t="shared" si="191"/>
        <v>1872</v>
      </c>
      <c r="G611" s="18">
        <f t="shared" si="191"/>
        <v>0</v>
      </c>
      <c r="H611" s="18">
        <f t="shared" si="191"/>
        <v>1872</v>
      </c>
    </row>
    <row r="612" spans="1:8" ht="26.4" hidden="1" x14ac:dyDescent="0.25">
      <c r="A612" s="10" t="s">
        <v>74</v>
      </c>
      <c r="B612" s="17" t="s">
        <v>101</v>
      </c>
      <c r="C612" s="17" t="s">
        <v>61</v>
      </c>
      <c r="D612" s="17" t="s">
        <v>96</v>
      </c>
      <c r="E612" s="17" t="s">
        <v>473</v>
      </c>
      <c r="F612" s="18">
        <v>1872</v>
      </c>
      <c r="G612" s="5"/>
      <c r="H612" s="18">
        <f t="shared" si="176"/>
        <v>1872</v>
      </c>
    </row>
    <row r="613" spans="1:8" ht="26.4" hidden="1" x14ac:dyDescent="0.25">
      <c r="A613" s="10" t="s">
        <v>75</v>
      </c>
      <c r="B613" s="17" t="s">
        <v>511</v>
      </c>
      <c r="C613" s="16"/>
      <c r="D613" s="16"/>
      <c r="E613" s="17"/>
      <c r="F613" s="18">
        <f>F614</f>
        <v>737</v>
      </c>
      <c r="G613" s="18">
        <f t="shared" ref="G613:H614" si="192">G614</f>
        <v>0</v>
      </c>
      <c r="H613" s="18">
        <f t="shared" si="192"/>
        <v>737</v>
      </c>
    </row>
    <row r="614" spans="1:8" hidden="1" x14ac:dyDescent="0.25">
      <c r="A614" s="152" t="s">
        <v>60</v>
      </c>
      <c r="B614" s="17" t="s">
        <v>511</v>
      </c>
      <c r="C614" s="17" t="s">
        <v>61</v>
      </c>
      <c r="D614" s="16"/>
      <c r="E614" s="17"/>
      <c r="F614" s="18">
        <f>F615</f>
        <v>737</v>
      </c>
      <c r="G614" s="18">
        <f t="shared" si="192"/>
        <v>0</v>
      </c>
      <c r="H614" s="18">
        <f t="shared" si="192"/>
        <v>737</v>
      </c>
    </row>
    <row r="615" spans="1:8" ht="39.6" hidden="1" x14ac:dyDescent="0.25">
      <c r="A615" s="10" t="s">
        <v>95</v>
      </c>
      <c r="B615" s="17" t="s">
        <v>511</v>
      </c>
      <c r="C615" s="17" t="s">
        <v>61</v>
      </c>
      <c r="D615" s="17" t="s">
        <v>96</v>
      </c>
      <c r="E615" s="17"/>
      <c r="F615" s="18">
        <f>F616+F618+F622</f>
        <v>737</v>
      </c>
      <c r="G615" s="18">
        <f t="shared" ref="G615:H615" si="193">G616+G618+G622</f>
        <v>0</v>
      </c>
      <c r="H615" s="18">
        <f t="shared" si="193"/>
        <v>737</v>
      </c>
    </row>
    <row r="616" spans="1:8" ht="79.2" hidden="1" x14ac:dyDescent="0.25">
      <c r="A616" s="10" t="s">
        <v>73</v>
      </c>
      <c r="B616" s="17" t="s">
        <v>511</v>
      </c>
      <c r="C616" s="17" t="s">
        <v>61</v>
      </c>
      <c r="D616" s="17" t="s">
        <v>96</v>
      </c>
      <c r="E616" s="17" t="s">
        <v>474</v>
      </c>
      <c r="F616" s="18">
        <f>F617</f>
        <v>43</v>
      </c>
      <c r="G616" s="18">
        <f t="shared" ref="G616:H616" si="194">G617</f>
        <v>0</v>
      </c>
      <c r="H616" s="18">
        <f t="shared" si="194"/>
        <v>43</v>
      </c>
    </row>
    <row r="617" spans="1:8" ht="26.4" hidden="1" x14ac:dyDescent="0.25">
      <c r="A617" s="10" t="s">
        <v>74</v>
      </c>
      <c r="B617" s="17" t="s">
        <v>511</v>
      </c>
      <c r="C617" s="17" t="s">
        <v>61</v>
      </c>
      <c r="D617" s="17" t="s">
        <v>96</v>
      </c>
      <c r="E617" s="17" t="s">
        <v>473</v>
      </c>
      <c r="F617" s="18">
        <v>43</v>
      </c>
      <c r="G617" s="5"/>
      <c r="H617" s="18">
        <f t="shared" si="176"/>
        <v>43</v>
      </c>
    </row>
    <row r="618" spans="1:8" ht="26.4" hidden="1" x14ac:dyDescent="0.25">
      <c r="A618" s="10" t="s">
        <v>85</v>
      </c>
      <c r="B618" s="17" t="s">
        <v>511</v>
      </c>
      <c r="C618" s="17" t="s">
        <v>61</v>
      </c>
      <c r="D618" s="17" t="s">
        <v>96</v>
      </c>
      <c r="E618" s="17" t="s">
        <v>480</v>
      </c>
      <c r="F618" s="18">
        <f>F619</f>
        <v>686.5</v>
      </c>
      <c r="G618" s="18">
        <f t="shared" ref="G618:H618" si="195">G619</f>
        <v>0</v>
      </c>
      <c r="H618" s="18">
        <f t="shared" si="195"/>
        <v>686.5</v>
      </c>
    </row>
    <row r="619" spans="1:8" ht="39.6" hidden="1" x14ac:dyDescent="0.25">
      <c r="A619" s="10" t="s">
        <v>86</v>
      </c>
      <c r="B619" s="17" t="s">
        <v>511</v>
      </c>
      <c r="C619" s="17" t="s">
        <v>61</v>
      </c>
      <c r="D619" s="17" t="s">
        <v>96</v>
      </c>
      <c r="E619" s="17" t="s">
        <v>476</v>
      </c>
      <c r="F619" s="18">
        <v>686.5</v>
      </c>
      <c r="G619" s="5"/>
      <c r="H619" s="18">
        <f t="shared" si="176"/>
        <v>686.5</v>
      </c>
    </row>
    <row r="620" spans="1:8" ht="26.4" hidden="1" x14ac:dyDescent="0.25">
      <c r="A620" s="10" t="s">
        <v>308</v>
      </c>
      <c r="B620" s="17" t="s">
        <v>511</v>
      </c>
      <c r="C620" s="17" t="s">
        <v>61</v>
      </c>
      <c r="D620" s="17" t="s">
        <v>96</v>
      </c>
      <c r="E620" s="17" t="s">
        <v>579</v>
      </c>
      <c r="F620" s="18"/>
      <c r="G620" s="5"/>
      <c r="H620" s="18">
        <f t="shared" si="176"/>
        <v>0</v>
      </c>
    </row>
    <row r="621" spans="1:8" ht="26.4" hidden="1" x14ac:dyDescent="0.25">
      <c r="A621" s="45" t="s">
        <v>313</v>
      </c>
      <c r="B621" s="17" t="s">
        <v>511</v>
      </c>
      <c r="C621" s="17" t="s">
        <v>61</v>
      </c>
      <c r="D621" s="17" t="s">
        <v>96</v>
      </c>
      <c r="E621" s="17" t="s">
        <v>580</v>
      </c>
      <c r="F621" s="18"/>
      <c r="G621" s="5"/>
      <c r="H621" s="18">
        <f t="shared" si="176"/>
        <v>0</v>
      </c>
    </row>
    <row r="622" spans="1:8" hidden="1" x14ac:dyDescent="0.25">
      <c r="A622" s="10" t="s">
        <v>87</v>
      </c>
      <c r="B622" s="17" t="s">
        <v>511</v>
      </c>
      <c r="C622" s="17" t="s">
        <v>61</v>
      </c>
      <c r="D622" s="17" t="s">
        <v>96</v>
      </c>
      <c r="E622" s="17" t="s">
        <v>484</v>
      </c>
      <c r="F622" s="18">
        <f>F623</f>
        <v>7.5</v>
      </c>
      <c r="G622" s="18">
        <f t="shared" ref="G622:H622" si="196">G623</f>
        <v>0</v>
      </c>
      <c r="H622" s="18">
        <f t="shared" si="196"/>
        <v>7.5</v>
      </c>
    </row>
    <row r="623" spans="1:8" hidden="1" x14ac:dyDescent="0.25">
      <c r="A623" s="10" t="s">
        <v>88</v>
      </c>
      <c r="B623" s="17" t="s">
        <v>511</v>
      </c>
      <c r="C623" s="17" t="s">
        <v>61</v>
      </c>
      <c r="D623" s="17" t="s">
        <v>96</v>
      </c>
      <c r="E623" s="17" t="s">
        <v>506</v>
      </c>
      <c r="F623" s="18">
        <v>7.5</v>
      </c>
      <c r="G623" s="5"/>
      <c r="H623" s="18">
        <f t="shared" si="176"/>
        <v>7.5</v>
      </c>
    </row>
    <row r="624" spans="1:8" ht="26.25" hidden="1" customHeight="1" x14ac:dyDescent="0.25">
      <c r="A624" s="11" t="s">
        <v>512</v>
      </c>
      <c r="B624" s="32" t="s">
        <v>104</v>
      </c>
      <c r="C624" s="16"/>
      <c r="D624" s="16"/>
      <c r="E624" s="17"/>
      <c r="F624" s="22">
        <f>F625+F629</f>
        <v>8492.2999999999993</v>
      </c>
      <c r="G624" s="22">
        <f t="shared" ref="G624:H624" si="197">G625+G629</f>
        <v>0</v>
      </c>
      <c r="H624" s="22">
        <f t="shared" si="197"/>
        <v>8492.2999999999993</v>
      </c>
    </row>
    <row r="625" spans="1:8" ht="26.4" hidden="1" x14ac:dyDescent="0.25">
      <c r="A625" s="10" t="s">
        <v>71</v>
      </c>
      <c r="B625" s="17" t="s">
        <v>105</v>
      </c>
      <c r="C625" s="17" t="s">
        <v>61</v>
      </c>
      <c r="D625" s="16"/>
      <c r="E625" s="17"/>
      <c r="F625" s="18">
        <f t="shared" ref="F625:H627" si="198">F626</f>
        <v>7331.3</v>
      </c>
      <c r="G625" s="18">
        <f t="shared" si="198"/>
        <v>0</v>
      </c>
      <c r="H625" s="18">
        <f t="shared" si="198"/>
        <v>7331.3</v>
      </c>
    </row>
    <row r="626" spans="1:8" ht="39.6" hidden="1" x14ac:dyDescent="0.25">
      <c r="A626" s="10" t="s">
        <v>95</v>
      </c>
      <c r="B626" s="17" t="s">
        <v>105</v>
      </c>
      <c r="C626" s="17" t="s">
        <v>61</v>
      </c>
      <c r="D626" s="17" t="s">
        <v>96</v>
      </c>
      <c r="E626" s="17"/>
      <c r="F626" s="18">
        <f t="shared" si="198"/>
        <v>7331.3</v>
      </c>
      <c r="G626" s="18">
        <f t="shared" si="198"/>
        <v>0</v>
      </c>
      <c r="H626" s="18">
        <f t="shared" si="198"/>
        <v>7331.3</v>
      </c>
    </row>
    <row r="627" spans="1:8" ht="79.2" hidden="1" x14ac:dyDescent="0.25">
      <c r="A627" s="10" t="s">
        <v>73</v>
      </c>
      <c r="B627" s="17" t="s">
        <v>105</v>
      </c>
      <c r="C627" s="17" t="s">
        <v>61</v>
      </c>
      <c r="D627" s="17" t="s">
        <v>96</v>
      </c>
      <c r="E627" s="17" t="s">
        <v>474</v>
      </c>
      <c r="F627" s="18">
        <f t="shared" si="198"/>
        <v>7331.3</v>
      </c>
      <c r="G627" s="18">
        <f t="shared" si="198"/>
        <v>0</v>
      </c>
      <c r="H627" s="18">
        <f t="shared" si="198"/>
        <v>7331.3</v>
      </c>
    </row>
    <row r="628" spans="1:8" ht="26.4" hidden="1" x14ac:dyDescent="0.25">
      <c r="A628" s="10" t="s">
        <v>74</v>
      </c>
      <c r="B628" s="17" t="s">
        <v>105</v>
      </c>
      <c r="C628" s="17" t="s">
        <v>61</v>
      </c>
      <c r="D628" s="17" t="s">
        <v>96</v>
      </c>
      <c r="E628" s="17" t="s">
        <v>473</v>
      </c>
      <c r="F628" s="18">
        <v>7331.3</v>
      </c>
      <c r="G628" s="5"/>
      <c r="H628" s="18">
        <f t="shared" si="176"/>
        <v>7331.3</v>
      </c>
    </row>
    <row r="629" spans="1:8" ht="26.4" hidden="1" x14ac:dyDescent="0.25">
      <c r="A629" s="10" t="s">
        <v>75</v>
      </c>
      <c r="B629" s="17" t="s">
        <v>513</v>
      </c>
      <c r="C629" s="16"/>
      <c r="D629" s="16"/>
      <c r="E629" s="17"/>
      <c r="F629" s="18">
        <f>F630</f>
        <v>1161</v>
      </c>
      <c r="G629" s="18">
        <f t="shared" ref="G629:H630" si="199">G630</f>
        <v>0</v>
      </c>
      <c r="H629" s="18">
        <f t="shared" si="199"/>
        <v>1161</v>
      </c>
    </row>
    <row r="630" spans="1:8" hidden="1" x14ac:dyDescent="0.25">
      <c r="A630" s="152" t="s">
        <v>60</v>
      </c>
      <c r="B630" s="17" t="s">
        <v>513</v>
      </c>
      <c r="C630" s="17" t="s">
        <v>61</v>
      </c>
      <c r="D630" s="16"/>
      <c r="E630" s="17"/>
      <c r="F630" s="18">
        <f>F631</f>
        <v>1161</v>
      </c>
      <c r="G630" s="18">
        <f t="shared" si="199"/>
        <v>0</v>
      </c>
      <c r="H630" s="18">
        <f t="shared" si="199"/>
        <v>1161</v>
      </c>
    </row>
    <row r="631" spans="1:8" ht="39.6" hidden="1" x14ac:dyDescent="0.25">
      <c r="A631" s="10" t="s">
        <v>95</v>
      </c>
      <c r="B631" s="17" t="s">
        <v>513</v>
      </c>
      <c r="C631" s="17" t="s">
        <v>61</v>
      </c>
      <c r="D631" s="17" t="s">
        <v>96</v>
      </c>
      <c r="E631" s="17"/>
      <c r="F631" s="18">
        <f>F632+F634+F636</f>
        <v>1161</v>
      </c>
      <c r="G631" s="18">
        <f t="shared" ref="G631:H631" si="200">G632+G634+G636</f>
        <v>0</v>
      </c>
      <c r="H631" s="18">
        <f t="shared" si="200"/>
        <v>1161</v>
      </c>
    </row>
    <row r="632" spans="1:8" ht="79.2" hidden="1" x14ac:dyDescent="0.25">
      <c r="A632" s="10" t="s">
        <v>73</v>
      </c>
      <c r="B632" s="17" t="s">
        <v>513</v>
      </c>
      <c r="C632" s="17" t="s">
        <v>61</v>
      </c>
      <c r="D632" s="17" t="s">
        <v>96</v>
      </c>
      <c r="E632" s="17" t="s">
        <v>474</v>
      </c>
      <c r="F632" s="18">
        <f>F633</f>
        <v>39</v>
      </c>
      <c r="G632" s="18">
        <f t="shared" ref="G632:H632" si="201">G633</f>
        <v>0</v>
      </c>
      <c r="H632" s="18">
        <f t="shared" si="201"/>
        <v>39</v>
      </c>
    </row>
    <row r="633" spans="1:8" ht="26.4" hidden="1" x14ac:dyDescent="0.25">
      <c r="A633" s="10" t="s">
        <v>74</v>
      </c>
      <c r="B633" s="17" t="s">
        <v>513</v>
      </c>
      <c r="C633" s="17" t="s">
        <v>61</v>
      </c>
      <c r="D633" s="17" t="s">
        <v>96</v>
      </c>
      <c r="E633" s="17" t="s">
        <v>473</v>
      </c>
      <c r="F633" s="18">
        <v>39</v>
      </c>
      <c r="G633" s="5"/>
      <c r="H633" s="18">
        <f t="shared" si="176"/>
        <v>39</v>
      </c>
    </row>
    <row r="634" spans="1:8" ht="26.4" hidden="1" x14ac:dyDescent="0.25">
      <c r="A634" s="10" t="s">
        <v>85</v>
      </c>
      <c r="B634" s="17" t="s">
        <v>513</v>
      </c>
      <c r="C634" s="17" t="s">
        <v>61</v>
      </c>
      <c r="D634" s="17" t="s">
        <v>96</v>
      </c>
      <c r="E634" s="17" t="s">
        <v>480</v>
      </c>
      <c r="F634" s="18">
        <f>F635</f>
        <v>1121.3</v>
      </c>
      <c r="G634" s="18">
        <f t="shared" ref="G634:H634" si="202">G635</f>
        <v>0</v>
      </c>
      <c r="H634" s="18">
        <f t="shared" si="202"/>
        <v>1121.3</v>
      </c>
    </row>
    <row r="635" spans="1:8" ht="39.6" hidden="1" x14ac:dyDescent="0.25">
      <c r="A635" s="10" t="s">
        <v>86</v>
      </c>
      <c r="B635" s="17" t="s">
        <v>513</v>
      </c>
      <c r="C635" s="17" t="s">
        <v>61</v>
      </c>
      <c r="D635" s="17" t="s">
        <v>96</v>
      </c>
      <c r="E635" s="17" t="s">
        <v>476</v>
      </c>
      <c r="F635" s="18">
        <v>1121.3</v>
      </c>
      <c r="G635" s="5"/>
      <c r="H635" s="18">
        <f t="shared" si="176"/>
        <v>1121.3</v>
      </c>
    </row>
    <row r="636" spans="1:8" hidden="1" x14ac:dyDescent="0.25">
      <c r="A636" s="10" t="s">
        <v>87</v>
      </c>
      <c r="B636" s="17" t="s">
        <v>513</v>
      </c>
      <c r="C636" s="17" t="s">
        <v>61</v>
      </c>
      <c r="D636" s="17" t="s">
        <v>96</v>
      </c>
      <c r="E636" s="17" t="s">
        <v>484</v>
      </c>
      <c r="F636" s="18">
        <f>F637</f>
        <v>0.7</v>
      </c>
      <c r="G636" s="18">
        <f t="shared" ref="G636:H636" si="203">G637</f>
        <v>0</v>
      </c>
      <c r="H636" s="18">
        <f t="shared" si="203"/>
        <v>0.7</v>
      </c>
    </row>
    <row r="637" spans="1:8" hidden="1" x14ac:dyDescent="0.25">
      <c r="A637" s="10" t="s">
        <v>88</v>
      </c>
      <c r="B637" s="17" t="s">
        <v>513</v>
      </c>
      <c r="C637" s="17" t="s">
        <v>61</v>
      </c>
      <c r="D637" s="17" t="s">
        <v>96</v>
      </c>
      <c r="E637" s="17" t="s">
        <v>506</v>
      </c>
      <c r="F637" s="18">
        <v>0.7</v>
      </c>
      <c r="G637" s="5"/>
      <c r="H637" s="18">
        <f t="shared" si="176"/>
        <v>0.7</v>
      </c>
    </row>
    <row r="638" spans="1:8" ht="15.75" customHeight="1" x14ac:dyDescent="0.25">
      <c r="A638" s="11" t="s">
        <v>376</v>
      </c>
      <c r="B638" s="32" t="s">
        <v>514</v>
      </c>
      <c r="C638" s="16"/>
      <c r="D638" s="16"/>
      <c r="E638" s="17"/>
      <c r="F638" s="22">
        <f>F639+F720+F726</f>
        <v>55103.4</v>
      </c>
      <c r="G638" s="22">
        <f t="shared" ref="G638:H638" si="204">G639+G720+G726</f>
        <v>80213.599999999991</v>
      </c>
      <c r="H638" s="22">
        <f t="shared" si="204"/>
        <v>135317</v>
      </c>
    </row>
    <row r="639" spans="1:8" ht="27.75" customHeight="1" x14ac:dyDescent="0.25">
      <c r="A639" s="11" t="s">
        <v>125</v>
      </c>
      <c r="B639" s="32" t="s">
        <v>126</v>
      </c>
      <c r="C639" s="16"/>
      <c r="D639" s="16"/>
      <c r="E639" s="17"/>
      <c r="F639" s="22">
        <f>F645+F650+F655+F662+F667+F672+F702+F707+F686+F691+681:681+F644+F696+F701</f>
        <v>46542</v>
      </c>
      <c r="G639" s="22">
        <f>G645+G650+G655+G662+G667+G672+G702+G707+G686+G691+681:681+G644+G696+G701+G712+G716</f>
        <v>80213.599999999991</v>
      </c>
      <c r="H639" s="22">
        <f>H645+H650+H655+H662+H667+H672+H702+H707+H686+H691+681:681+H644+H696+H701+H712+H716</f>
        <v>126755.59999999999</v>
      </c>
    </row>
    <row r="640" spans="1:8" ht="52.8" x14ac:dyDescent="0.25">
      <c r="A640" s="10" t="s">
        <v>910</v>
      </c>
      <c r="B640" s="17" t="s">
        <v>899</v>
      </c>
      <c r="C640" s="16"/>
      <c r="D640" s="16"/>
      <c r="E640" s="17"/>
      <c r="F640" s="18">
        <f t="shared" ref="F640:H643" si="205">F641</f>
        <v>15127.6</v>
      </c>
      <c r="G640" s="18">
        <f t="shared" si="205"/>
        <v>-15127.6</v>
      </c>
      <c r="H640" s="18">
        <f t="shared" si="205"/>
        <v>0</v>
      </c>
    </row>
    <row r="641" spans="1:8" x14ac:dyDescent="0.25">
      <c r="A641" s="10" t="s">
        <v>208</v>
      </c>
      <c r="B641" s="17" t="s">
        <v>899</v>
      </c>
      <c r="C641" s="16" t="s">
        <v>209</v>
      </c>
      <c r="D641" s="16"/>
      <c r="E641" s="17"/>
      <c r="F641" s="18">
        <f t="shared" si="205"/>
        <v>15127.6</v>
      </c>
      <c r="G641" s="18">
        <f t="shared" si="205"/>
        <v>-15127.6</v>
      </c>
      <c r="H641" s="18">
        <f t="shared" si="205"/>
        <v>0</v>
      </c>
    </row>
    <row r="642" spans="1:8" x14ac:dyDescent="0.25">
      <c r="A642" s="10" t="s">
        <v>210</v>
      </c>
      <c r="B642" s="17" t="s">
        <v>899</v>
      </c>
      <c r="C642" s="16" t="s">
        <v>209</v>
      </c>
      <c r="D642" s="16" t="s">
        <v>61</v>
      </c>
      <c r="E642" s="17"/>
      <c r="F642" s="18">
        <f t="shared" si="205"/>
        <v>15127.6</v>
      </c>
      <c r="G642" s="18">
        <f t="shared" si="205"/>
        <v>-15127.6</v>
      </c>
      <c r="H642" s="18">
        <f t="shared" si="205"/>
        <v>0</v>
      </c>
    </row>
    <row r="643" spans="1:8" x14ac:dyDescent="0.25">
      <c r="A643" s="10" t="s">
        <v>136</v>
      </c>
      <c r="B643" s="17" t="s">
        <v>899</v>
      </c>
      <c r="C643" s="16" t="s">
        <v>209</v>
      </c>
      <c r="D643" s="16" t="s">
        <v>61</v>
      </c>
      <c r="E643" s="17" t="s">
        <v>515</v>
      </c>
      <c r="F643" s="18">
        <f t="shared" si="205"/>
        <v>15127.6</v>
      </c>
      <c r="G643" s="18">
        <f t="shared" si="205"/>
        <v>-15127.6</v>
      </c>
      <c r="H643" s="18">
        <f t="shared" si="205"/>
        <v>0</v>
      </c>
    </row>
    <row r="644" spans="1:8" x14ac:dyDescent="0.25">
      <c r="A644" s="10" t="s">
        <v>890</v>
      </c>
      <c r="B644" s="17" t="s">
        <v>899</v>
      </c>
      <c r="C644" s="16" t="s">
        <v>209</v>
      </c>
      <c r="D644" s="16" t="s">
        <v>61</v>
      </c>
      <c r="E644" s="17" t="s">
        <v>891</v>
      </c>
      <c r="F644" s="18">
        <v>15127.6</v>
      </c>
      <c r="G644" s="18">
        <v>-15127.6</v>
      </c>
      <c r="H644" s="18">
        <f t="shared" si="176"/>
        <v>0</v>
      </c>
    </row>
    <row r="645" spans="1:8" ht="66" hidden="1" x14ac:dyDescent="0.25">
      <c r="A645" s="10" t="s">
        <v>563</v>
      </c>
      <c r="B645" s="17" t="s">
        <v>292</v>
      </c>
      <c r="C645" s="16"/>
      <c r="D645" s="16"/>
      <c r="E645" s="17"/>
      <c r="F645" s="18">
        <f t="shared" ref="F645:H648" si="206">F646</f>
        <v>7881.3</v>
      </c>
      <c r="G645" s="18">
        <f t="shared" si="206"/>
        <v>0</v>
      </c>
      <c r="H645" s="18">
        <f t="shared" si="206"/>
        <v>7881.3</v>
      </c>
    </row>
    <row r="646" spans="1:8" hidden="1" x14ac:dyDescent="0.25">
      <c r="A646" s="10" t="s">
        <v>273</v>
      </c>
      <c r="B646" s="17" t="s">
        <v>292</v>
      </c>
      <c r="C646" s="17" t="s">
        <v>183</v>
      </c>
      <c r="D646" s="16"/>
      <c r="E646" s="17"/>
      <c r="F646" s="18">
        <f t="shared" si="206"/>
        <v>7881.3</v>
      </c>
      <c r="G646" s="18">
        <f t="shared" si="206"/>
        <v>0</v>
      </c>
      <c r="H646" s="18">
        <f t="shared" si="206"/>
        <v>7881.3</v>
      </c>
    </row>
    <row r="647" spans="1:8" hidden="1" x14ac:dyDescent="0.25">
      <c r="A647" s="10" t="s">
        <v>274</v>
      </c>
      <c r="B647" s="17" t="s">
        <v>292</v>
      </c>
      <c r="C647" s="17" t="s">
        <v>183</v>
      </c>
      <c r="D647" s="17" t="s">
        <v>61</v>
      </c>
      <c r="E647" s="17"/>
      <c r="F647" s="18">
        <f t="shared" si="206"/>
        <v>7881.3</v>
      </c>
      <c r="G647" s="18">
        <f t="shared" si="206"/>
        <v>0</v>
      </c>
      <c r="H647" s="18">
        <f t="shared" si="206"/>
        <v>7881.3</v>
      </c>
    </row>
    <row r="648" spans="1:8" hidden="1" x14ac:dyDescent="0.25">
      <c r="A648" s="10" t="s">
        <v>136</v>
      </c>
      <c r="B648" s="17" t="s">
        <v>292</v>
      </c>
      <c r="C648" s="17" t="s">
        <v>183</v>
      </c>
      <c r="D648" s="17" t="s">
        <v>61</v>
      </c>
      <c r="E648" s="17" t="s">
        <v>515</v>
      </c>
      <c r="F648" s="18">
        <f t="shared" si="206"/>
        <v>7881.3</v>
      </c>
      <c r="G648" s="18">
        <f t="shared" si="206"/>
        <v>0</v>
      </c>
      <c r="H648" s="18">
        <f t="shared" si="206"/>
        <v>7881.3</v>
      </c>
    </row>
    <row r="649" spans="1:8" hidden="1" x14ac:dyDescent="0.25">
      <c r="A649" s="10" t="s">
        <v>137</v>
      </c>
      <c r="B649" s="17" t="s">
        <v>292</v>
      </c>
      <c r="C649" s="17" t="s">
        <v>183</v>
      </c>
      <c r="D649" s="17" t="s">
        <v>61</v>
      </c>
      <c r="E649" s="17" t="s">
        <v>516</v>
      </c>
      <c r="F649" s="18">
        <v>7881.3</v>
      </c>
      <c r="G649" s="5"/>
      <c r="H649" s="18">
        <f t="shared" ref="H649:H712" si="207">F649+G649</f>
        <v>7881.3</v>
      </c>
    </row>
    <row r="650" spans="1:8" ht="26.4" hidden="1" x14ac:dyDescent="0.25">
      <c r="A650" s="10" t="s">
        <v>363</v>
      </c>
      <c r="B650" s="17" t="s">
        <v>364</v>
      </c>
      <c r="C650" s="16"/>
      <c r="D650" s="16"/>
      <c r="E650" s="17"/>
      <c r="F650" s="18">
        <f t="shared" ref="F650:H653" si="208">F651</f>
        <v>3994.4</v>
      </c>
      <c r="G650" s="18">
        <f t="shared" si="208"/>
        <v>0</v>
      </c>
      <c r="H650" s="18">
        <f t="shared" si="208"/>
        <v>3994.4</v>
      </c>
    </row>
    <row r="651" spans="1:8" ht="39.6" hidden="1" x14ac:dyDescent="0.25">
      <c r="A651" s="10" t="s">
        <v>360</v>
      </c>
      <c r="B651" s="17" t="s">
        <v>364</v>
      </c>
      <c r="C651" s="17" t="s">
        <v>158</v>
      </c>
      <c r="D651" s="16"/>
      <c r="E651" s="17"/>
      <c r="F651" s="18">
        <f t="shared" si="208"/>
        <v>3994.4</v>
      </c>
      <c r="G651" s="18">
        <f t="shared" si="208"/>
        <v>0</v>
      </c>
      <c r="H651" s="18">
        <f t="shared" si="208"/>
        <v>3994.4</v>
      </c>
    </row>
    <row r="652" spans="1:8" ht="39.6" hidden="1" x14ac:dyDescent="0.25">
      <c r="A652" s="10" t="s">
        <v>361</v>
      </c>
      <c r="B652" s="17" t="s">
        <v>364</v>
      </c>
      <c r="C652" s="17" t="s">
        <v>158</v>
      </c>
      <c r="D652" s="17" t="s">
        <v>61</v>
      </c>
      <c r="E652" s="17"/>
      <c r="F652" s="18">
        <f t="shared" si="208"/>
        <v>3994.4</v>
      </c>
      <c r="G652" s="18">
        <f t="shared" si="208"/>
        <v>0</v>
      </c>
      <c r="H652" s="18">
        <f t="shared" si="208"/>
        <v>3994.4</v>
      </c>
    </row>
    <row r="653" spans="1:8" hidden="1" x14ac:dyDescent="0.25">
      <c r="A653" s="10" t="s">
        <v>136</v>
      </c>
      <c r="B653" s="17" t="s">
        <v>364</v>
      </c>
      <c r="C653" s="17" t="s">
        <v>158</v>
      </c>
      <c r="D653" s="17" t="s">
        <v>61</v>
      </c>
      <c r="E653" s="17" t="s">
        <v>515</v>
      </c>
      <c r="F653" s="18">
        <f t="shared" si="208"/>
        <v>3994.4</v>
      </c>
      <c r="G653" s="18">
        <f t="shared" si="208"/>
        <v>0</v>
      </c>
      <c r="H653" s="18">
        <f t="shared" si="208"/>
        <v>3994.4</v>
      </c>
    </row>
    <row r="654" spans="1:8" hidden="1" x14ac:dyDescent="0.25">
      <c r="A654" s="10" t="s">
        <v>365</v>
      </c>
      <c r="B654" s="17" t="s">
        <v>364</v>
      </c>
      <c r="C654" s="17" t="s">
        <v>158</v>
      </c>
      <c r="D654" s="17" t="s">
        <v>61</v>
      </c>
      <c r="E654" s="17" t="s">
        <v>517</v>
      </c>
      <c r="F654" s="18">
        <v>3994.4</v>
      </c>
      <c r="G654" s="5"/>
      <c r="H654" s="18">
        <f t="shared" si="207"/>
        <v>3994.4</v>
      </c>
    </row>
    <row r="655" spans="1:8" ht="66" hidden="1" x14ac:dyDescent="0.25">
      <c r="A655" s="10" t="s">
        <v>127</v>
      </c>
      <c r="B655" s="17" t="s">
        <v>128</v>
      </c>
      <c r="C655" s="17"/>
      <c r="D655" s="17"/>
      <c r="E655" s="17"/>
      <c r="F655" s="18">
        <f>F656</f>
        <v>764</v>
      </c>
      <c r="G655" s="18">
        <f t="shared" ref="G655:H656" si="209">G656</f>
        <v>0</v>
      </c>
      <c r="H655" s="18">
        <f t="shared" si="209"/>
        <v>764</v>
      </c>
    </row>
    <row r="656" spans="1:8" hidden="1" x14ac:dyDescent="0.25">
      <c r="A656" s="152" t="s">
        <v>60</v>
      </c>
      <c r="B656" s="17" t="s">
        <v>128</v>
      </c>
      <c r="C656" s="17" t="s">
        <v>61</v>
      </c>
      <c r="D656" s="16"/>
      <c r="E656" s="17"/>
      <c r="F656" s="18">
        <f>F657</f>
        <v>764</v>
      </c>
      <c r="G656" s="18">
        <f t="shared" si="209"/>
        <v>0</v>
      </c>
      <c r="H656" s="18">
        <f t="shared" si="209"/>
        <v>764</v>
      </c>
    </row>
    <row r="657" spans="1:8" hidden="1" x14ac:dyDescent="0.25">
      <c r="A657" s="10" t="s">
        <v>118</v>
      </c>
      <c r="B657" s="17" t="s">
        <v>128</v>
      </c>
      <c r="C657" s="17" t="s">
        <v>61</v>
      </c>
      <c r="D657" s="17" t="s">
        <v>132</v>
      </c>
      <c r="E657" s="17"/>
      <c r="F657" s="18">
        <f>F658+F660</f>
        <v>764</v>
      </c>
      <c r="G657" s="18">
        <f t="shared" ref="G657:H657" si="210">G658+G660</f>
        <v>0</v>
      </c>
      <c r="H657" s="18">
        <f t="shared" si="210"/>
        <v>764</v>
      </c>
    </row>
    <row r="658" spans="1:8" ht="79.2" hidden="1" x14ac:dyDescent="0.25">
      <c r="A658" s="10" t="s">
        <v>73</v>
      </c>
      <c r="B658" s="17" t="s">
        <v>128</v>
      </c>
      <c r="C658" s="17" t="s">
        <v>61</v>
      </c>
      <c r="D658" s="17" t="s">
        <v>132</v>
      </c>
      <c r="E658" s="17" t="s">
        <v>474</v>
      </c>
      <c r="F658" s="18">
        <f>F659</f>
        <v>731.7</v>
      </c>
      <c r="G658" s="18">
        <f t="shared" ref="G658:H658" si="211">G659</f>
        <v>0</v>
      </c>
      <c r="H658" s="18">
        <f t="shared" si="211"/>
        <v>731.7</v>
      </c>
    </row>
    <row r="659" spans="1:8" ht="26.4" hidden="1" x14ac:dyDescent="0.25">
      <c r="A659" s="10" t="s">
        <v>74</v>
      </c>
      <c r="B659" s="17" t="s">
        <v>128</v>
      </c>
      <c r="C659" s="17" t="s">
        <v>61</v>
      </c>
      <c r="D659" s="17" t="s">
        <v>132</v>
      </c>
      <c r="E659" s="17" t="s">
        <v>473</v>
      </c>
      <c r="F659" s="18">
        <v>731.7</v>
      </c>
      <c r="G659" s="5"/>
      <c r="H659" s="18">
        <f t="shared" si="207"/>
        <v>731.7</v>
      </c>
    </row>
    <row r="660" spans="1:8" ht="26.4" hidden="1" x14ac:dyDescent="0.25">
      <c r="A660" s="10" t="s">
        <v>85</v>
      </c>
      <c r="B660" s="17" t="s">
        <v>128</v>
      </c>
      <c r="C660" s="17" t="s">
        <v>61</v>
      </c>
      <c r="D660" s="17" t="s">
        <v>132</v>
      </c>
      <c r="E660" s="17" t="s">
        <v>480</v>
      </c>
      <c r="F660" s="18">
        <f>F661</f>
        <v>32.299999999999997</v>
      </c>
      <c r="G660" s="18">
        <f t="shared" ref="G660:H660" si="212">G661</f>
        <v>0</v>
      </c>
      <c r="H660" s="18">
        <f t="shared" si="212"/>
        <v>32.299999999999997</v>
      </c>
    </row>
    <row r="661" spans="1:8" ht="39.6" hidden="1" x14ac:dyDescent="0.25">
      <c r="A661" s="10" t="s">
        <v>86</v>
      </c>
      <c r="B661" s="17" t="s">
        <v>128</v>
      </c>
      <c r="C661" s="17" t="s">
        <v>61</v>
      </c>
      <c r="D661" s="17" t="s">
        <v>132</v>
      </c>
      <c r="E661" s="17" t="s">
        <v>476</v>
      </c>
      <c r="F661" s="18">
        <v>32.299999999999997</v>
      </c>
      <c r="G661" s="5"/>
      <c r="H661" s="18">
        <f t="shared" si="207"/>
        <v>32.299999999999997</v>
      </c>
    </row>
    <row r="662" spans="1:8" ht="43.8" hidden="1" customHeight="1" x14ac:dyDescent="0.25">
      <c r="A662" s="9" t="s">
        <v>1030</v>
      </c>
      <c r="B662" s="17" t="s">
        <v>135</v>
      </c>
      <c r="C662" s="16"/>
      <c r="D662" s="16"/>
      <c r="E662" s="17"/>
      <c r="F662" s="18">
        <f t="shared" ref="F662:H665" si="213">F663</f>
        <v>2715</v>
      </c>
      <c r="G662" s="18">
        <f t="shared" si="213"/>
        <v>0</v>
      </c>
      <c r="H662" s="18">
        <f t="shared" si="213"/>
        <v>2715</v>
      </c>
    </row>
    <row r="663" spans="1:8" hidden="1" x14ac:dyDescent="0.25">
      <c r="A663" s="10" t="s">
        <v>133</v>
      </c>
      <c r="B663" s="17" t="s">
        <v>135</v>
      </c>
      <c r="C663" s="17" t="s">
        <v>66</v>
      </c>
      <c r="D663" s="16"/>
      <c r="E663" s="17"/>
      <c r="F663" s="18">
        <f t="shared" si="213"/>
        <v>2715</v>
      </c>
      <c r="G663" s="18">
        <f t="shared" si="213"/>
        <v>0</v>
      </c>
      <c r="H663" s="18">
        <f t="shared" si="213"/>
        <v>2715</v>
      </c>
    </row>
    <row r="664" spans="1:8" hidden="1" x14ac:dyDescent="0.25">
      <c r="A664" s="10" t="s">
        <v>134</v>
      </c>
      <c r="B664" s="17" t="s">
        <v>135</v>
      </c>
      <c r="C664" s="17" t="s">
        <v>66</v>
      </c>
      <c r="D664" s="17" t="s">
        <v>78</v>
      </c>
      <c r="E664" s="17"/>
      <c r="F664" s="18">
        <f t="shared" si="213"/>
        <v>2715</v>
      </c>
      <c r="G664" s="18">
        <f t="shared" si="213"/>
        <v>0</v>
      </c>
      <c r="H664" s="18">
        <f t="shared" si="213"/>
        <v>2715</v>
      </c>
    </row>
    <row r="665" spans="1:8" hidden="1" x14ac:dyDescent="0.25">
      <c r="A665" s="10" t="s">
        <v>136</v>
      </c>
      <c r="B665" s="17" t="s">
        <v>135</v>
      </c>
      <c r="C665" s="17" t="s">
        <v>66</v>
      </c>
      <c r="D665" s="17" t="s">
        <v>78</v>
      </c>
      <c r="E665" s="17" t="s">
        <v>515</v>
      </c>
      <c r="F665" s="18">
        <f t="shared" si="213"/>
        <v>2715</v>
      </c>
      <c r="G665" s="18">
        <f t="shared" si="213"/>
        <v>0</v>
      </c>
      <c r="H665" s="18">
        <f t="shared" si="213"/>
        <v>2715</v>
      </c>
    </row>
    <row r="666" spans="1:8" hidden="1" x14ac:dyDescent="0.25">
      <c r="A666" s="10" t="s">
        <v>137</v>
      </c>
      <c r="B666" s="17" t="s">
        <v>135</v>
      </c>
      <c r="C666" s="17" t="s">
        <v>66</v>
      </c>
      <c r="D666" s="17" t="s">
        <v>78</v>
      </c>
      <c r="E666" s="17" t="s">
        <v>516</v>
      </c>
      <c r="F666" s="18">
        <v>2715</v>
      </c>
      <c r="G666" s="5"/>
      <c r="H666" s="18">
        <f t="shared" si="207"/>
        <v>2715</v>
      </c>
    </row>
    <row r="667" spans="1:8" ht="66" hidden="1" x14ac:dyDescent="0.25">
      <c r="A667" s="10" t="s">
        <v>681</v>
      </c>
      <c r="B667" s="17" t="s">
        <v>377</v>
      </c>
      <c r="C667" s="16"/>
      <c r="D667" s="16"/>
      <c r="E667" s="17"/>
      <c r="F667" s="18">
        <f t="shared" ref="F667:F670" si="214">F668</f>
        <v>0</v>
      </c>
      <c r="G667" s="5"/>
      <c r="H667" s="18">
        <f t="shared" si="207"/>
        <v>0</v>
      </c>
    </row>
    <row r="668" spans="1:8" ht="39.6" hidden="1" x14ac:dyDescent="0.25">
      <c r="A668" s="10" t="s">
        <v>360</v>
      </c>
      <c r="B668" s="17" t="s">
        <v>377</v>
      </c>
      <c r="C668" s="17" t="s">
        <v>158</v>
      </c>
      <c r="D668" s="16"/>
      <c r="E668" s="17"/>
      <c r="F668" s="18">
        <f t="shared" si="214"/>
        <v>0</v>
      </c>
      <c r="G668" s="5"/>
      <c r="H668" s="18">
        <f t="shared" si="207"/>
        <v>0</v>
      </c>
    </row>
    <row r="669" spans="1:8" ht="26.4" hidden="1" x14ac:dyDescent="0.25">
      <c r="A669" s="10" t="s">
        <v>368</v>
      </c>
      <c r="B669" s="17" t="s">
        <v>377</v>
      </c>
      <c r="C669" s="17" t="s">
        <v>158</v>
      </c>
      <c r="D669" s="17" t="s">
        <v>78</v>
      </c>
      <c r="E669" s="17"/>
      <c r="F669" s="18">
        <f t="shared" si="214"/>
        <v>0</v>
      </c>
      <c r="G669" s="5"/>
      <c r="H669" s="18">
        <f t="shared" si="207"/>
        <v>0</v>
      </c>
    </row>
    <row r="670" spans="1:8" hidden="1" x14ac:dyDescent="0.25">
      <c r="A670" s="10" t="s">
        <v>136</v>
      </c>
      <c r="B670" s="17" t="s">
        <v>377</v>
      </c>
      <c r="C670" s="17" t="s">
        <v>158</v>
      </c>
      <c r="D670" s="17" t="s">
        <v>78</v>
      </c>
      <c r="E670" s="17" t="s">
        <v>515</v>
      </c>
      <c r="F670" s="18">
        <f t="shared" si="214"/>
        <v>0</v>
      </c>
      <c r="G670" s="5"/>
      <c r="H670" s="18">
        <f t="shared" si="207"/>
        <v>0</v>
      </c>
    </row>
    <row r="671" spans="1:8" hidden="1" x14ac:dyDescent="0.25">
      <c r="A671" s="10" t="s">
        <v>137</v>
      </c>
      <c r="B671" s="17" t="s">
        <v>377</v>
      </c>
      <c r="C671" s="17" t="s">
        <v>158</v>
      </c>
      <c r="D671" s="17" t="s">
        <v>78</v>
      </c>
      <c r="E671" s="17" t="s">
        <v>516</v>
      </c>
      <c r="F671" s="18"/>
      <c r="G671" s="5"/>
      <c r="H671" s="18">
        <f t="shared" si="207"/>
        <v>0</v>
      </c>
    </row>
    <row r="672" spans="1:8" ht="26.4" hidden="1" x14ac:dyDescent="0.25">
      <c r="A672" s="10" t="s">
        <v>366</v>
      </c>
      <c r="B672" s="17" t="s">
        <v>367</v>
      </c>
      <c r="C672" s="16"/>
      <c r="D672" s="16"/>
      <c r="E672" s="17"/>
      <c r="F672" s="18">
        <f t="shared" ref="F672:H675" si="215">F673</f>
        <v>13578</v>
      </c>
      <c r="G672" s="18">
        <f t="shared" si="215"/>
        <v>0</v>
      </c>
      <c r="H672" s="18">
        <f t="shared" si="215"/>
        <v>13578</v>
      </c>
    </row>
    <row r="673" spans="1:8" ht="39.6" hidden="1" x14ac:dyDescent="0.25">
      <c r="A673" s="10" t="s">
        <v>360</v>
      </c>
      <c r="B673" s="17" t="s">
        <v>367</v>
      </c>
      <c r="C673" s="17" t="s">
        <v>158</v>
      </c>
      <c r="D673" s="16"/>
      <c r="E673" s="17"/>
      <c r="F673" s="18">
        <f t="shared" si="215"/>
        <v>13578</v>
      </c>
      <c r="G673" s="18">
        <f t="shared" si="215"/>
        <v>0</v>
      </c>
      <c r="H673" s="18">
        <f t="shared" si="215"/>
        <v>13578</v>
      </c>
    </row>
    <row r="674" spans="1:8" ht="39.6" hidden="1" x14ac:dyDescent="0.25">
      <c r="A674" s="10" t="s">
        <v>361</v>
      </c>
      <c r="B674" s="17" t="s">
        <v>367</v>
      </c>
      <c r="C674" s="17" t="s">
        <v>158</v>
      </c>
      <c r="D674" s="17" t="s">
        <v>61</v>
      </c>
      <c r="E674" s="17"/>
      <c r="F674" s="18">
        <f t="shared" si="215"/>
        <v>13578</v>
      </c>
      <c r="G674" s="18">
        <f t="shared" si="215"/>
        <v>0</v>
      </c>
      <c r="H674" s="18">
        <f t="shared" si="215"/>
        <v>13578</v>
      </c>
    </row>
    <row r="675" spans="1:8" hidden="1" x14ac:dyDescent="0.25">
      <c r="A675" s="10" t="s">
        <v>136</v>
      </c>
      <c r="B675" s="17" t="s">
        <v>367</v>
      </c>
      <c r="C675" s="17" t="s">
        <v>158</v>
      </c>
      <c r="D675" s="17" t="s">
        <v>61</v>
      </c>
      <c r="E675" s="17" t="s">
        <v>515</v>
      </c>
      <c r="F675" s="18">
        <f t="shared" si="215"/>
        <v>13578</v>
      </c>
      <c r="G675" s="18">
        <f t="shared" si="215"/>
        <v>0</v>
      </c>
      <c r="H675" s="18">
        <f t="shared" si="215"/>
        <v>13578</v>
      </c>
    </row>
    <row r="676" spans="1:8" hidden="1" x14ac:dyDescent="0.25">
      <c r="A676" s="10" t="s">
        <v>365</v>
      </c>
      <c r="B676" s="17" t="s">
        <v>367</v>
      </c>
      <c r="C676" s="17" t="s">
        <v>158</v>
      </c>
      <c r="D676" s="17" t="s">
        <v>61</v>
      </c>
      <c r="E676" s="17" t="s">
        <v>517</v>
      </c>
      <c r="F676" s="18">
        <v>13578</v>
      </c>
      <c r="G676" s="5"/>
      <c r="H676" s="18">
        <f t="shared" si="207"/>
        <v>13578</v>
      </c>
    </row>
    <row r="677" spans="1:8" ht="39.6" hidden="1" x14ac:dyDescent="0.25">
      <c r="A677" s="10" t="s">
        <v>911</v>
      </c>
      <c r="B677" s="17" t="s">
        <v>912</v>
      </c>
      <c r="C677" s="17"/>
      <c r="D677" s="17"/>
      <c r="E677" s="17"/>
      <c r="F677" s="18">
        <f t="shared" ref="F677:H680" si="216">F678</f>
        <v>1128</v>
      </c>
      <c r="G677" s="18">
        <f t="shared" si="216"/>
        <v>0</v>
      </c>
      <c r="H677" s="18">
        <f t="shared" si="216"/>
        <v>1128</v>
      </c>
    </row>
    <row r="678" spans="1:8" hidden="1" x14ac:dyDescent="0.25">
      <c r="A678" s="10" t="s">
        <v>273</v>
      </c>
      <c r="B678" s="17" t="s">
        <v>912</v>
      </c>
      <c r="C678" s="17" t="s">
        <v>183</v>
      </c>
      <c r="D678" s="17"/>
      <c r="E678" s="17"/>
      <c r="F678" s="18">
        <f t="shared" si="216"/>
        <v>1128</v>
      </c>
      <c r="G678" s="18">
        <f t="shared" si="216"/>
        <v>0</v>
      </c>
      <c r="H678" s="18">
        <f t="shared" si="216"/>
        <v>1128</v>
      </c>
    </row>
    <row r="679" spans="1:8" hidden="1" x14ac:dyDescent="0.25">
      <c r="A679" s="10" t="s">
        <v>274</v>
      </c>
      <c r="B679" s="17" t="s">
        <v>912</v>
      </c>
      <c r="C679" s="17" t="s">
        <v>183</v>
      </c>
      <c r="D679" s="17" t="s">
        <v>61</v>
      </c>
      <c r="E679" s="17"/>
      <c r="F679" s="18">
        <f t="shared" si="216"/>
        <v>1128</v>
      </c>
      <c r="G679" s="18">
        <f t="shared" si="216"/>
        <v>0</v>
      </c>
      <c r="H679" s="18">
        <f t="shared" si="216"/>
        <v>1128</v>
      </c>
    </row>
    <row r="680" spans="1:8" hidden="1" x14ac:dyDescent="0.25">
      <c r="A680" s="10" t="s">
        <v>136</v>
      </c>
      <c r="B680" s="17" t="s">
        <v>912</v>
      </c>
      <c r="C680" s="17" t="s">
        <v>183</v>
      </c>
      <c r="D680" s="17" t="s">
        <v>61</v>
      </c>
      <c r="E680" s="17" t="s">
        <v>515</v>
      </c>
      <c r="F680" s="18">
        <f t="shared" si="216"/>
        <v>1128</v>
      </c>
      <c r="G680" s="18">
        <f t="shared" si="216"/>
        <v>0</v>
      </c>
      <c r="H680" s="18">
        <f t="shared" si="216"/>
        <v>1128</v>
      </c>
    </row>
    <row r="681" spans="1:8" hidden="1" x14ac:dyDescent="0.25">
      <c r="A681" s="10" t="s">
        <v>54</v>
      </c>
      <c r="B681" s="17" t="s">
        <v>912</v>
      </c>
      <c r="C681" s="17" t="s">
        <v>183</v>
      </c>
      <c r="D681" s="17" t="s">
        <v>61</v>
      </c>
      <c r="E681" s="17" t="s">
        <v>550</v>
      </c>
      <c r="F681" s="18">
        <v>1128</v>
      </c>
      <c r="G681" s="5"/>
      <c r="H681" s="18">
        <f t="shared" si="207"/>
        <v>1128</v>
      </c>
    </row>
    <row r="682" spans="1:8" ht="39.6" hidden="1" x14ac:dyDescent="0.25">
      <c r="A682" s="10" t="s">
        <v>913</v>
      </c>
      <c r="B682" s="17" t="s">
        <v>914</v>
      </c>
      <c r="C682" s="17"/>
      <c r="D682" s="17"/>
      <c r="E682" s="17"/>
      <c r="F682" s="18">
        <f t="shared" ref="F682:H685" si="217">F683</f>
        <v>0.7</v>
      </c>
      <c r="G682" s="18">
        <f t="shared" si="217"/>
        <v>0</v>
      </c>
      <c r="H682" s="18">
        <f t="shared" si="217"/>
        <v>0.7</v>
      </c>
    </row>
    <row r="683" spans="1:8" hidden="1" x14ac:dyDescent="0.25">
      <c r="A683" s="10" t="s">
        <v>273</v>
      </c>
      <c r="B683" s="17" t="s">
        <v>914</v>
      </c>
      <c r="C683" s="17" t="s">
        <v>183</v>
      </c>
      <c r="D683" s="17"/>
      <c r="E683" s="17"/>
      <c r="F683" s="18">
        <f t="shared" si="217"/>
        <v>0.7</v>
      </c>
      <c r="G683" s="18">
        <f t="shared" si="217"/>
        <v>0</v>
      </c>
      <c r="H683" s="18">
        <f t="shared" si="217"/>
        <v>0.7</v>
      </c>
    </row>
    <row r="684" spans="1:8" hidden="1" x14ac:dyDescent="0.25">
      <c r="A684" s="10" t="s">
        <v>274</v>
      </c>
      <c r="B684" s="17" t="s">
        <v>914</v>
      </c>
      <c r="C684" s="17" t="s">
        <v>183</v>
      </c>
      <c r="D684" s="17" t="s">
        <v>61</v>
      </c>
      <c r="E684" s="17"/>
      <c r="F684" s="18">
        <f t="shared" si="217"/>
        <v>0.7</v>
      </c>
      <c r="G684" s="18">
        <f t="shared" si="217"/>
        <v>0</v>
      </c>
      <c r="H684" s="18">
        <f t="shared" si="217"/>
        <v>0.7</v>
      </c>
    </row>
    <row r="685" spans="1:8" hidden="1" x14ac:dyDescent="0.25">
      <c r="A685" s="10" t="s">
        <v>136</v>
      </c>
      <c r="B685" s="17" t="s">
        <v>914</v>
      </c>
      <c r="C685" s="17" t="s">
        <v>183</v>
      </c>
      <c r="D685" s="17" t="s">
        <v>61</v>
      </c>
      <c r="E685" s="17" t="s">
        <v>515</v>
      </c>
      <c r="F685" s="18">
        <f t="shared" si="217"/>
        <v>0.7</v>
      </c>
      <c r="G685" s="18">
        <f t="shared" si="217"/>
        <v>0</v>
      </c>
      <c r="H685" s="18">
        <f t="shared" si="217"/>
        <v>0.7</v>
      </c>
    </row>
    <row r="686" spans="1:8" hidden="1" x14ac:dyDescent="0.25">
      <c r="A686" s="10" t="s">
        <v>54</v>
      </c>
      <c r="B686" s="17" t="s">
        <v>914</v>
      </c>
      <c r="C686" s="17" t="s">
        <v>183</v>
      </c>
      <c r="D686" s="17" t="s">
        <v>61</v>
      </c>
      <c r="E686" s="17" t="s">
        <v>550</v>
      </c>
      <c r="F686" s="18">
        <v>0.7</v>
      </c>
      <c r="G686" s="5"/>
      <c r="H686" s="18">
        <f t="shared" si="207"/>
        <v>0.7</v>
      </c>
    </row>
    <row r="687" spans="1:8" ht="60" hidden="1" customHeight="1" x14ac:dyDescent="0.25">
      <c r="A687" s="10" t="s">
        <v>805</v>
      </c>
      <c r="B687" s="17" t="s">
        <v>806</v>
      </c>
      <c r="C687" s="17"/>
      <c r="D687" s="17"/>
      <c r="E687" s="17"/>
      <c r="F687" s="18">
        <f t="shared" ref="F687:H690" si="218">F688</f>
        <v>810</v>
      </c>
      <c r="G687" s="18">
        <f t="shared" si="218"/>
        <v>0</v>
      </c>
      <c r="H687" s="18">
        <f t="shared" si="218"/>
        <v>810</v>
      </c>
    </row>
    <row r="688" spans="1:8" hidden="1" x14ac:dyDescent="0.25">
      <c r="A688" s="10" t="s">
        <v>273</v>
      </c>
      <c r="B688" s="17" t="s">
        <v>806</v>
      </c>
      <c r="C688" s="17" t="s">
        <v>183</v>
      </c>
      <c r="D688" s="17"/>
      <c r="E688" s="17"/>
      <c r="F688" s="18">
        <f t="shared" si="218"/>
        <v>810</v>
      </c>
      <c r="G688" s="18">
        <f t="shared" si="218"/>
        <v>0</v>
      </c>
      <c r="H688" s="18">
        <f t="shared" si="218"/>
        <v>810</v>
      </c>
    </row>
    <row r="689" spans="1:8" hidden="1" x14ac:dyDescent="0.25">
      <c r="A689" s="10" t="s">
        <v>274</v>
      </c>
      <c r="B689" s="17" t="s">
        <v>806</v>
      </c>
      <c r="C689" s="17" t="s">
        <v>183</v>
      </c>
      <c r="D689" s="17" t="s">
        <v>61</v>
      </c>
      <c r="E689" s="17"/>
      <c r="F689" s="18">
        <f t="shared" si="218"/>
        <v>810</v>
      </c>
      <c r="G689" s="18">
        <f t="shared" si="218"/>
        <v>0</v>
      </c>
      <c r="H689" s="18">
        <f t="shared" si="218"/>
        <v>810</v>
      </c>
    </row>
    <row r="690" spans="1:8" hidden="1" x14ac:dyDescent="0.25">
      <c r="A690" s="10" t="s">
        <v>136</v>
      </c>
      <c r="B690" s="17" t="s">
        <v>806</v>
      </c>
      <c r="C690" s="17" t="s">
        <v>183</v>
      </c>
      <c r="D690" s="17" t="s">
        <v>61</v>
      </c>
      <c r="E690" s="17" t="s">
        <v>515</v>
      </c>
      <c r="F690" s="18">
        <f t="shared" si="218"/>
        <v>810</v>
      </c>
      <c r="G690" s="18">
        <f t="shared" si="218"/>
        <v>0</v>
      </c>
      <c r="H690" s="18">
        <f t="shared" si="218"/>
        <v>810</v>
      </c>
    </row>
    <row r="691" spans="1:8" hidden="1" x14ac:dyDescent="0.25">
      <c r="A691" s="10" t="s">
        <v>54</v>
      </c>
      <c r="B691" s="17" t="s">
        <v>806</v>
      </c>
      <c r="C691" s="17" t="s">
        <v>183</v>
      </c>
      <c r="D691" s="17" t="s">
        <v>61</v>
      </c>
      <c r="E691" s="17" t="s">
        <v>550</v>
      </c>
      <c r="F691" s="18">
        <v>810</v>
      </c>
      <c r="G691" s="5"/>
      <c r="H691" s="18">
        <f t="shared" si="207"/>
        <v>810</v>
      </c>
    </row>
    <row r="692" spans="1:8" ht="39.6" hidden="1" x14ac:dyDescent="0.25">
      <c r="A692" s="49" t="s">
        <v>851</v>
      </c>
      <c r="B692" s="17" t="s">
        <v>852</v>
      </c>
      <c r="C692" s="17"/>
      <c r="D692" s="17"/>
      <c r="E692" s="17"/>
      <c r="F692" s="18">
        <f t="shared" ref="F692:H695" si="219">F693</f>
        <v>473.5</v>
      </c>
      <c r="G692" s="18">
        <f t="shared" si="219"/>
        <v>0</v>
      </c>
      <c r="H692" s="18">
        <f t="shared" si="219"/>
        <v>473.5</v>
      </c>
    </row>
    <row r="693" spans="1:8" hidden="1" x14ac:dyDescent="0.25">
      <c r="A693" s="10" t="s">
        <v>273</v>
      </c>
      <c r="B693" s="17" t="s">
        <v>852</v>
      </c>
      <c r="C693" s="17" t="s">
        <v>183</v>
      </c>
      <c r="D693" s="17"/>
      <c r="E693" s="17"/>
      <c r="F693" s="18">
        <f t="shared" si="219"/>
        <v>473.5</v>
      </c>
      <c r="G693" s="18">
        <f t="shared" si="219"/>
        <v>0</v>
      </c>
      <c r="H693" s="18">
        <f t="shared" si="219"/>
        <v>473.5</v>
      </c>
    </row>
    <row r="694" spans="1:8" hidden="1" x14ac:dyDescent="0.25">
      <c r="A694" s="10" t="s">
        <v>274</v>
      </c>
      <c r="B694" s="17" t="s">
        <v>852</v>
      </c>
      <c r="C694" s="17" t="s">
        <v>183</v>
      </c>
      <c r="D694" s="17" t="s">
        <v>61</v>
      </c>
      <c r="E694" s="17"/>
      <c r="F694" s="18">
        <f t="shared" si="219"/>
        <v>473.5</v>
      </c>
      <c r="G694" s="18">
        <f t="shared" si="219"/>
        <v>0</v>
      </c>
      <c r="H694" s="18">
        <f t="shared" si="219"/>
        <v>473.5</v>
      </c>
    </row>
    <row r="695" spans="1:8" hidden="1" x14ac:dyDescent="0.25">
      <c r="A695" s="10" t="s">
        <v>136</v>
      </c>
      <c r="B695" s="17" t="s">
        <v>852</v>
      </c>
      <c r="C695" s="17" t="s">
        <v>183</v>
      </c>
      <c r="D695" s="17" t="s">
        <v>61</v>
      </c>
      <c r="E695" s="17" t="s">
        <v>515</v>
      </c>
      <c r="F695" s="18">
        <f t="shared" si="219"/>
        <v>473.5</v>
      </c>
      <c r="G695" s="18">
        <f t="shared" si="219"/>
        <v>0</v>
      </c>
      <c r="H695" s="18">
        <f t="shared" si="219"/>
        <v>473.5</v>
      </c>
    </row>
    <row r="696" spans="1:8" hidden="1" x14ac:dyDescent="0.25">
      <c r="A696" s="10" t="s">
        <v>54</v>
      </c>
      <c r="B696" s="17" t="s">
        <v>852</v>
      </c>
      <c r="C696" s="17" t="s">
        <v>183</v>
      </c>
      <c r="D696" s="17" t="s">
        <v>61</v>
      </c>
      <c r="E696" s="17" t="s">
        <v>550</v>
      </c>
      <c r="F696" s="18">
        <v>473.5</v>
      </c>
      <c r="G696" s="5"/>
      <c r="H696" s="18">
        <f t="shared" si="207"/>
        <v>473.5</v>
      </c>
    </row>
    <row r="697" spans="1:8" ht="26.4" hidden="1" x14ac:dyDescent="0.25">
      <c r="A697" s="49" t="s">
        <v>872</v>
      </c>
      <c r="B697" s="17" t="s">
        <v>854</v>
      </c>
      <c r="C697" s="17"/>
      <c r="D697" s="17"/>
      <c r="E697" s="17"/>
      <c r="F697" s="18">
        <f t="shared" ref="F697:H700" si="220">F698</f>
        <v>1</v>
      </c>
      <c r="G697" s="18">
        <f t="shared" si="220"/>
        <v>0</v>
      </c>
      <c r="H697" s="18">
        <f t="shared" si="220"/>
        <v>1</v>
      </c>
    </row>
    <row r="698" spans="1:8" hidden="1" x14ac:dyDescent="0.25">
      <c r="A698" s="10" t="s">
        <v>273</v>
      </c>
      <c r="B698" s="17" t="s">
        <v>854</v>
      </c>
      <c r="C698" s="17" t="s">
        <v>183</v>
      </c>
      <c r="D698" s="17"/>
      <c r="E698" s="17"/>
      <c r="F698" s="18">
        <f t="shared" si="220"/>
        <v>1</v>
      </c>
      <c r="G698" s="18">
        <f t="shared" si="220"/>
        <v>0</v>
      </c>
      <c r="H698" s="18">
        <f t="shared" si="220"/>
        <v>1</v>
      </c>
    </row>
    <row r="699" spans="1:8" hidden="1" x14ac:dyDescent="0.25">
      <c r="A699" s="10" t="s">
        <v>274</v>
      </c>
      <c r="B699" s="17" t="s">
        <v>854</v>
      </c>
      <c r="C699" s="17" t="s">
        <v>183</v>
      </c>
      <c r="D699" s="17" t="s">
        <v>61</v>
      </c>
      <c r="E699" s="17"/>
      <c r="F699" s="18">
        <f t="shared" si="220"/>
        <v>1</v>
      </c>
      <c r="G699" s="18">
        <f t="shared" si="220"/>
        <v>0</v>
      </c>
      <c r="H699" s="18">
        <f t="shared" si="220"/>
        <v>1</v>
      </c>
    </row>
    <row r="700" spans="1:8" hidden="1" x14ac:dyDescent="0.25">
      <c r="A700" s="10" t="s">
        <v>136</v>
      </c>
      <c r="B700" s="17" t="s">
        <v>854</v>
      </c>
      <c r="C700" s="17" t="s">
        <v>183</v>
      </c>
      <c r="D700" s="17" t="s">
        <v>61</v>
      </c>
      <c r="E700" s="17" t="s">
        <v>515</v>
      </c>
      <c r="F700" s="18">
        <f t="shared" si="220"/>
        <v>1</v>
      </c>
      <c r="G700" s="18">
        <f t="shared" si="220"/>
        <v>0</v>
      </c>
      <c r="H700" s="18">
        <f t="shared" si="220"/>
        <v>1</v>
      </c>
    </row>
    <row r="701" spans="1:8" hidden="1" x14ac:dyDescent="0.25">
      <c r="A701" s="10" t="s">
        <v>54</v>
      </c>
      <c r="B701" s="17" t="s">
        <v>854</v>
      </c>
      <c r="C701" s="17" t="s">
        <v>183</v>
      </c>
      <c r="D701" s="17" t="s">
        <v>61</v>
      </c>
      <c r="E701" s="17" t="s">
        <v>550</v>
      </c>
      <c r="F701" s="18">
        <v>1</v>
      </c>
      <c r="G701" s="5"/>
      <c r="H701" s="18">
        <f t="shared" si="207"/>
        <v>1</v>
      </c>
    </row>
    <row r="702" spans="1:8" ht="39.6" hidden="1" x14ac:dyDescent="0.25">
      <c r="A702" s="10" t="s">
        <v>218</v>
      </c>
      <c r="B702" s="6" t="s">
        <v>488</v>
      </c>
      <c r="C702" s="16"/>
      <c r="D702" s="16"/>
      <c r="E702" s="17"/>
      <c r="F702" s="18">
        <f t="shared" ref="F702:F705" si="221">F703</f>
        <v>0</v>
      </c>
      <c r="G702" s="5"/>
      <c r="H702" s="18">
        <f t="shared" si="207"/>
        <v>0</v>
      </c>
    </row>
    <row r="703" spans="1:8" hidden="1" x14ac:dyDescent="0.25">
      <c r="A703" s="10" t="s">
        <v>208</v>
      </c>
      <c r="B703" s="6" t="s">
        <v>488</v>
      </c>
      <c r="C703" s="17" t="s">
        <v>209</v>
      </c>
      <c r="D703" s="16"/>
      <c r="E703" s="17"/>
      <c r="F703" s="18">
        <f t="shared" si="221"/>
        <v>0</v>
      </c>
      <c r="G703" s="5"/>
      <c r="H703" s="18">
        <f t="shared" si="207"/>
        <v>0</v>
      </c>
    </row>
    <row r="704" spans="1:8" hidden="1" x14ac:dyDescent="0.25">
      <c r="A704" s="10" t="s">
        <v>211</v>
      </c>
      <c r="B704" s="6" t="s">
        <v>488</v>
      </c>
      <c r="C704" s="17" t="s">
        <v>209</v>
      </c>
      <c r="D704" s="17" t="s">
        <v>66</v>
      </c>
      <c r="E704" s="17"/>
      <c r="F704" s="18">
        <f t="shared" si="221"/>
        <v>0</v>
      </c>
      <c r="G704" s="5"/>
      <c r="H704" s="18">
        <f t="shared" si="207"/>
        <v>0</v>
      </c>
    </row>
    <row r="705" spans="1:8" hidden="1" x14ac:dyDescent="0.25">
      <c r="A705" s="10" t="s">
        <v>87</v>
      </c>
      <c r="B705" s="6" t="s">
        <v>488</v>
      </c>
      <c r="C705" s="17" t="s">
        <v>209</v>
      </c>
      <c r="D705" s="17" t="s">
        <v>66</v>
      </c>
      <c r="E705" s="17" t="s">
        <v>484</v>
      </c>
      <c r="F705" s="18">
        <f t="shared" si="221"/>
        <v>0</v>
      </c>
      <c r="G705" s="5"/>
      <c r="H705" s="18">
        <f t="shared" si="207"/>
        <v>0</v>
      </c>
    </row>
    <row r="706" spans="1:8" ht="66" hidden="1" x14ac:dyDescent="0.25">
      <c r="A706" s="10" t="s">
        <v>184</v>
      </c>
      <c r="B706" s="6" t="s">
        <v>488</v>
      </c>
      <c r="C706" s="17" t="s">
        <v>209</v>
      </c>
      <c r="D706" s="17" t="s">
        <v>66</v>
      </c>
      <c r="E706" s="17" t="s">
        <v>485</v>
      </c>
      <c r="F706" s="18"/>
      <c r="G706" s="5"/>
      <c r="H706" s="18">
        <f t="shared" si="207"/>
        <v>0</v>
      </c>
    </row>
    <row r="707" spans="1:8" ht="52.8" hidden="1" x14ac:dyDescent="0.25">
      <c r="A707" s="10" t="s">
        <v>486</v>
      </c>
      <c r="B707" s="6" t="s">
        <v>518</v>
      </c>
      <c r="C707" s="16"/>
      <c r="D707" s="16"/>
      <c r="E707" s="17"/>
      <c r="F707" s="18">
        <f t="shared" ref="F707:H710" si="222">F708</f>
        <v>68.5</v>
      </c>
      <c r="G707" s="18">
        <f t="shared" si="222"/>
        <v>0</v>
      </c>
      <c r="H707" s="18">
        <f t="shared" si="222"/>
        <v>68.5</v>
      </c>
    </row>
    <row r="708" spans="1:8" hidden="1" x14ac:dyDescent="0.25">
      <c r="A708" s="10" t="s">
        <v>208</v>
      </c>
      <c r="B708" s="6" t="s">
        <v>518</v>
      </c>
      <c r="C708" s="17" t="s">
        <v>209</v>
      </c>
      <c r="D708" s="16"/>
      <c r="E708" s="17"/>
      <c r="F708" s="18">
        <f t="shared" si="222"/>
        <v>68.5</v>
      </c>
      <c r="G708" s="18">
        <f t="shared" si="222"/>
        <v>0</v>
      </c>
      <c r="H708" s="18">
        <f t="shared" si="222"/>
        <v>68.5</v>
      </c>
    </row>
    <row r="709" spans="1:8" hidden="1" x14ac:dyDescent="0.25">
      <c r="A709" s="10" t="s">
        <v>211</v>
      </c>
      <c r="B709" s="6" t="s">
        <v>518</v>
      </c>
      <c r="C709" s="17" t="s">
        <v>209</v>
      </c>
      <c r="D709" s="17" t="s">
        <v>66</v>
      </c>
      <c r="E709" s="17"/>
      <c r="F709" s="18">
        <f t="shared" si="222"/>
        <v>68.5</v>
      </c>
      <c r="G709" s="18">
        <f t="shared" si="222"/>
        <v>0</v>
      </c>
      <c r="H709" s="18">
        <f t="shared" si="222"/>
        <v>68.5</v>
      </c>
    </row>
    <row r="710" spans="1:8" hidden="1" x14ac:dyDescent="0.25">
      <c r="A710" s="10" t="s">
        <v>87</v>
      </c>
      <c r="B710" s="6" t="s">
        <v>518</v>
      </c>
      <c r="C710" s="17" t="s">
        <v>209</v>
      </c>
      <c r="D710" s="17" t="s">
        <v>66</v>
      </c>
      <c r="E710" s="17" t="s">
        <v>484</v>
      </c>
      <c r="F710" s="18">
        <f t="shared" si="222"/>
        <v>68.5</v>
      </c>
      <c r="G710" s="18">
        <f t="shared" si="222"/>
        <v>0</v>
      </c>
      <c r="H710" s="18">
        <f t="shared" si="222"/>
        <v>68.5</v>
      </c>
    </row>
    <row r="711" spans="1:8" ht="66" hidden="1" x14ac:dyDescent="0.25">
      <c r="A711" s="10" t="s">
        <v>184</v>
      </c>
      <c r="B711" s="6" t="s">
        <v>518</v>
      </c>
      <c r="C711" s="17" t="s">
        <v>209</v>
      </c>
      <c r="D711" s="17" t="s">
        <v>66</v>
      </c>
      <c r="E711" s="17" t="s">
        <v>485</v>
      </c>
      <c r="F711" s="18">
        <v>68.5</v>
      </c>
      <c r="G711" s="5"/>
      <c r="H711" s="18">
        <f t="shared" si="207"/>
        <v>68.5</v>
      </c>
    </row>
    <row r="712" spans="1:8" ht="67.2" customHeight="1" x14ac:dyDescent="0.25">
      <c r="A712" s="61" t="s">
        <v>1016</v>
      </c>
      <c r="B712" s="59" t="s">
        <v>1014</v>
      </c>
      <c r="C712" s="17"/>
      <c r="D712" s="17"/>
      <c r="E712" s="17"/>
      <c r="F712" s="18">
        <v>0</v>
      </c>
      <c r="G712" s="18">
        <f>G713</f>
        <v>82120.899999999994</v>
      </c>
      <c r="H712" s="18">
        <f t="shared" si="207"/>
        <v>82120.899999999994</v>
      </c>
    </row>
    <row r="713" spans="1:8" x14ac:dyDescent="0.25">
      <c r="A713" s="10" t="s">
        <v>208</v>
      </c>
      <c r="B713" s="59" t="s">
        <v>1014</v>
      </c>
      <c r="C713" s="17" t="s">
        <v>209</v>
      </c>
      <c r="D713" s="17"/>
      <c r="E713" s="17"/>
      <c r="F713" s="55">
        <f>F714</f>
        <v>0</v>
      </c>
      <c r="G713" s="18">
        <f>G714</f>
        <v>82120.899999999994</v>
      </c>
      <c r="H713" s="18">
        <f>F713+G713</f>
        <v>82120.899999999994</v>
      </c>
    </row>
    <row r="714" spans="1:8" x14ac:dyDescent="0.25">
      <c r="A714" s="10" t="s">
        <v>210</v>
      </c>
      <c r="B714" s="59" t="s">
        <v>1014</v>
      </c>
      <c r="C714" s="17" t="s">
        <v>209</v>
      </c>
      <c r="D714" s="17" t="s">
        <v>61</v>
      </c>
      <c r="E714" s="17"/>
      <c r="F714" s="55">
        <f>F715</f>
        <v>0</v>
      </c>
      <c r="G714" s="18">
        <f>G715</f>
        <v>82120.899999999994</v>
      </c>
      <c r="H714" s="18">
        <f t="shared" ref="H714" si="223">F714+G714</f>
        <v>82120.899999999994</v>
      </c>
    </row>
    <row r="715" spans="1:8" x14ac:dyDescent="0.25">
      <c r="A715" s="61" t="s">
        <v>890</v>
      </c>
      <c r="B715" s="59" t="s">
        <v>1014</v>
      </c>
      <c r="C715" s="17" t="s">
        <v>209</v>
      </c>
      <c r="D715" s="17" t="s">
        <v>61</v>
      </c>
      <c r="E715" s="17" t="s">
        <v>891</v>
      </c>
      <c r="F715" s="55">
        <v>0</v>
      </c>
      <c r="G715" s="18">
        <v>82120.899999999994</v>
      </c>
      <c r="H715" s="18">
        <f>F715+G715</f>
        <v>82120.899999999994</v>
      </c>
    </row>
    <row r="716" spans="1:8" ht="52.8" x14ac:dyDescent="0.25">
      <c r="A716" s="61" t="s">
        <v>889</v>
      </c>
      <c r="B716" s="59" t="s">
        <v>1015</v>
      </c>
      <c r="C716" s="17"/>
      <c r="D716" s="17"/>
      <c r="E716" s="17"/>
      <c r="F716" s="18">
        <v>0</v>
      </c>
      <c r="G716" s="18">
        <f>G717</f>
        <v>13220.3</v>
      </c>
      <c r="H716" s="18">
        <f>F716+G716</f>
        <v>13220.3</v>
      </c>
    </row>
    <row r="717" spans="1:8" x14ac:dyDescent="0.25">
      <c r="A717" s="10" t="s">
        <v>208</v>
      </c>
      <c r="B717" s="59" t="s">
        <v>1015</v>
      </c>
      <c r="C717" s="17" t="s">
        <v>209</v>
      </c>
      <c r="D717" s="17"/>
      <c r="E717" s="17"/>
      <c r="F717" s="55">
        <f>F718</f>
        <v>0</v>
      </c>
      <c r="G717" s="18">
        <f>G718</f>
        <v>13220.3</v>
      </c>
      <c r="H717" s="18">
        <f t="shared" ref="H717:H719" si="224">F717+G717</f>
        <v>13220.3</v>
      </c>
    </row>
    <row r="718" spans="1:8" x14ac:dyDescent="0.25">
      <c r="A718" s="10" t="s">
        <v>210</v>
      </c>
      <c r="B718" s="59" t="s">
        <v>1015</v>
      </c>
      <c r="C718" s="17" t="s">
        <v>209</v>
      </c>
      <c r="D718" s="17" t="s">
        <v>61</v>
      </c>
      <c r="E718" s="17"/>
      <c r="F718" s="55">
        <f>F719</f>
        <v>0</v>
      </c>
      <c r="G718" s="18">
        <f>G719</f>
        <v>13220.3</v>
      </c>
      <c r="H718" s="18">
        <f t="shared" si="224"/>
        <v>13220.3</v>
      </c>
    </row>
    <row r="719" spans="1:8" x14ac:dyDescent="0.25">
      <c r="A719" s="61" t="s">
        <v>890</v>
      </c>
      <c r="B719" s="59" t="s">
        <v>1015</v>
      </c>
      <c r="C719" s="17" t="s">
        <v>209</v>
      </c>
      <c r="D719" s="17" t="s">
        <v>61</v>
      </c>
      <c r="E719" s="17" t="s">
        <v>891</v>
      </c>
      <c r="F719" s="55">
        <v>0</v>
      </c>
      <c r="G719" s="18">
        <v>13220.3</v>
      </c>
      <c r="H719" s="18">
        <f t="shared" si="224"/>
        <v>13220.3</v>
      </c>
    </row>
    <row r="720" spans="1:8" ht="27.75" hidden="1" customHeight="1" x14ac:dyDescent="0.25">
      <c r="A720" s="11" t="s">
        <v>115</v>
      </c>
      <c r="B720" s="32" t="s">
        <v>519</v>
      </c>
      <c r="C720" s="16"/>
      <c r="D720" s="16"/>
      <c r="E720" s="17"/>
      <c r="F720" s="22">
        <f t="shared" ref="F720:H724" si="225">F721</f>
        <v>1000</v>
      </c>
      <c r="G720" s="22">
        <f t="shared" si="225"/>
        <v>0</v>
      </c>
      <c r="H720" s="22">
        <f t="shared" si="225"/>
        <v>1000</v>
      </c>
    </row>
    <row r="721" spans="1:8" ht="26.4" hidden="1" x14ac:dyDescent="0.25">
      <c r="A721" s="10" t="s">
        <v>115</v>
      </c>
      <c r="B721" s="6" t="s">
        <v>116</v>
      </c>
      <c r="C721" s="16"/>
      <c r="D721" s="16"/>
      <c r="E721" s="17"/>
      <c r="F721" s="18">
        <f t="shared" si="225"/>
        <v>1000</v>
      </c>
      <c r="G721" s="18">
        <f t="shared" si="225"/>
        <v>0</v>
      </c>
      <c r="H721" s="18">
        <f t="shared" si="225"/>
        <v>1000</v>
      </c>
    </row>
    <row r="722" spans="1:8" hidden="1" x14ac:dyDescent="0.25">
      <c r="A722" s="10" t="s">
        <v>60</v>
      </c>
      <c r="B722" s="6" t="s">
        <v>116</v>
      </c>
      <c r="C722" s="17" t="s">
        <v>61</v>
      </c>
      <c r="D722" s="16"/>
      <c r="E722" s="17"/>
      <c r="F722" s="18">
        <f t="shared" si="225"/>
        <v>1000</v>
      </c>
      <c r="G722" s="18">
        <f t="shared" si="225"/>
        <v>0</v>
      </c>
      <c r="H722" s="18">
        <f t="shared" si="225"/>
        <v>1000</v>
      </c>
    </row>
    <row r="723" spans="1:8" hidden="1" x14ac:dyDescent="0.25">
      <c r="A723" s="10" t="s">
        <v>114</v>
      </c>
      <c r="B723" s="6" t="s">
        <v>116</v>
      </c>
      <c r="C723" s="17" t="s">
        <v>61</v>
      </c>
      <c r="D723" s="17" t="s">
        <v>331</v>
      </c>
      <c r="E723" s="17"/>
      <c r="F723" s="18">
        <f t="shared" si="225"/>
        <v>1000</v>
      </c>
      <c r="G723" s="18">
        <f t="shared" si="225"/>
        <v>0</v>
      </c>
      <c r="H723" s="18">
        <f t="shared" si="225"/>
        <v>1000</v>
      </c>
    </row>
    <row r="724" spans="1:8" hidden="1" x14ac:dyDescent="0.25">
      <c r="A724" s="10" t="s">
        <v>87</v>
      </c>
      <c r="B724" s="6" t="s">
        <v>116</v>
      </c>
      <c r="C724" s="17" t="s">
        <v>61</v>
      </c>
      <c r="D724" s="17" t="s">
        <v>331</v>
      </c>
      <c r="E724" s="17" t="s">
        <v>484</v>
      </c>
      <c r="F724" s="18">
        <f t="shared" si="225"/>
        <v>1000</v>
      </c>
      <c r="G724" s="18">
        <f t="shared" si="225"/>
        <v>0</v>
      </c>
      <c r="H724" s="18">
        <f t="shared" si="225"/>
        <v>1000</v>
      </c>
    </row>
    <row r="725" spans="1:8" hidden="1" x14ac:dyDescent="0.25">
      <c r="A725" s="10" t="s">
        <v>117</v>
      </c>
      <c r="B725" s="6" t="s">
        <v>116</v>
      </c>
      <c r="C725" s="17" t="s">
        <v>61</v>
      </c>
      <c r="D725" s="17" t="s">
        <v>331</v>
      </c>
      <c r="E725" s="17" t="s">
        <v>520</v>
      </c>
      <c r="F725" s="18">
        <v>1000</v>
      </c>
      <c r="G725" s="5"/>
      <c r="H725" s="18">
        <f t="shared" ref="H725:H767" si="226">F725+G725</f>
        <v>1000</v>
      </c>
    </row>
    <row r="726" spans="1:8" ht="18" hidden="1" customHeight="1" x14ac:dyDescent="0.25">
      <c r="A726" s="11" t="s">
        <v>111</v>
      </c>
      <c r="B726" s="32" t="s">
        <v>112</v>
      </c>
      <c r="C726" s="16"/>
      <c r="D726" s="16"/>
      <c r="E726" s="17"/>
      <c r="F726" s="22">
        <f>F727+F734+F739+F744+F749+F758+F763</f>
        <v>7561.4000000000005</v>
      </c>
      <c r="G726" s="22">
        <f t="shared" ref="G726:H726" si="227">G727+G734+G739+G744+G749+G758+G763</f>
        <v>0</v>
      </c>
      <c r="H726" s="22">
        <f t="shared" si="227"/>
        <v>7561.4000000000005</v>
      </c>
    </row>
    <row r="727" spans="1:8" ht="79.2" hidden="1" x14ac:dyDescent="0.25">
      <c r="A727" s="10" t="s">
        <v>758</v>
      </c>
      <c r="B727" s="6" t="s">
        <v>129</v>
      </c>
      <c r="C727" s="16"/>
      <c r="D727" s="16"/>
      <c r="E727" s="17"/>
      <c r="F727" s="18">
        <f>F728</f>
        <v>5337</v>
      </c>
      <c r="G727" s="18">
        <f t="shared" ref="G727:H728" si="228">G728</f>
        <v>0</v>
      </c>
      <c r="H727" s="18">
        <f t="shared" si="228"/>
        <v>5337</v>
      </c>
    </row>
    <row r="728" spans="1:8" hidden="1" x14ac:dyDescent="0.25">
      <c r="A728" s="10" t="s">
        <v>60</v>
      </c>
      <c r="B728" s="6" t="s">
        <v>129</v>
      </c>
      <c r="C728" s="17" t="s">
        <v>61</v>
      </c>
      <c r="D728" s="16"/>
      <c r="E728" s="17"/>
      <c r="F728" s="18">
        <f>F729</f>
        <v>5337</v>
      </c>
      <c r="G728" s="18">
        <f t="shared" si="228"/>
        <v>0</v>
      </c>
      <c r="H728" s="18">
        <f t="shared" si="228"/>
        <v>5337</v>
      </c>
    </row>
    <row r="729" spans="1:8" hidden="1" x14ac:dyDescent="0.25">
      <c r="A729" s="10" t="s">
        <v>118</v>
      </c>
      <c r="B729" s="6" t="s">
        <v>129</v>
      </c>
      <c r="C729" s="17" t="s">
        <v>61</v>
      </c>
      <c r="D729" s="17" t="s">
        <v>132</v>
      </c>
      <c r="E729" s="17"/>
      <c r="F729" s="18">
        <f>F730+F732</f>
        <v>5337</v>
      </c>
      <c r="G729" s="18">
        <f t="shared" ref="G729:H729" si="229">G730+G732</f>
        <v>0</v>
      </c>
      <c r="H729" s="18">
        <f t="shared" si="229"/>
        <v>5337</v>
      </c>
    </row>
    <row r="730" spans="1:8" ht="79.2" hidden="1" x14ac:dyDescent="0.25">
      <c r="A730" s="10" t="s">
        <v>73</v>
      </c>
      <c r="B730" s="6" t="s">
        <v>129</v>
      </c>
      <c r="C730" s="17" t="s">
        <v>61</v>
      </c>
      <c r="D730" s="17" t="s">
        <v>132</v>
      </c>
      <c r="E730" s="17" t="s">
        <v>474</v>
      </c>
      <c r="F730" s="18">
        <f>F731</f>
        <v>4733.6000000000004</v>
      </c>
      <c r="G730" s="18">
        <f t="shared" ref="G730:H730" si="230">G731</f>
        <v>0</v>
      </c>
      <c r="H730" s="18">
        <f t="shared" si="230"/>
        <v>4733.6000000000004</v>
      </c>
    </row>
    <row r="731" spans="1:8" ht="26.4" hidden="1" x14ac:dyDescent="0.25">
      <c r="A731" s="10" t="s">
        <v>130</v>
      </c>
      <c r="B731" s="6" t="s">
        <v>129</v>
      </c>
      <c r="C731" s="17" t="s">
        <v>61</v>
      </c>
      <c r="D731" s="17" t="s">
        <v>132</v>
      </c>
      <c r="E731" s="17" t="s">
        <v>521</v>
      </c>
      <c r="F731" s="18">
        <v>4733.6000000000004</v>
      </c>
      <c r="G731" s="5"/>
      <c r="H731" s="18">
        <f t="shared" si="226"/>
        <v>4733.6000000000004</v>
      </c>
    </row>
    <row r="732" spans="1:8" ht="26.4" hidden="1" x14ac:dyDescent="0.25">
      <c r="A732" s="10" t="s">
        <v>85</v>
      </c>
      <c r="B732" s="6" t="s">
        <v>129</v>
      </c>
      <c r="C732" s="17" t="s">
        <v>61</v>
      </c>
      <c r="D732" s="17" t="s">
        <v>132</v>
      </c>
      <c r="E732" s="17" t="s">
        <v>480</v>
      </c>
      <c r="F732" s="18">
        <f>F733</f>
        <v>603.4</v>
      </c>
      <c r="G732" s="18">
        <f t="shared" ref="G732:H732" si="231">G733</f>
        <v>0</v>
      </c>
      <c r="H732" s="18">
        <f t="shared" si="231"/>
        <v>603.4</v>
      </c>
    </row>
    <row r="733" spans="1:8" ht="39.6" hidden="1" x14ac:dyDescent="0.25">
      <c r="A733" s="10" t="s">
        <v>86</v>
      </c>
      <c r="B733" s="6" t="s">
        <v>129</v>
      </c>
      <c r="C733" s="17" t="s">
        <v>61</v>
      </c>
      <c r="D733" s="17" t="s">
        <v>132</v>
      </c>
      <c r="E733" s="17" t="s">
        <v>476</v>
      </c>
      <c r="F733" s="18">
        <v>603.4</v>
      </c>
      <c r="G733" s="5"/>
      <c r="H733" s="18">
        <f t="shared" si="226"/>
        <v>603.4</v>
      </c>
    </row>
    <row r="734" spans="1:8" ht="52.8" hidden="1" x14ac:dyDescent="0.25">
      <c r="A734" s="10" t="s">
        <v>560</v>
      </c>
      <c r="B734" s="6" t="s">
        <v>113</v>
      </c>
      <c r="C734" s="16"/>
      <c r="D734" s="16"/>
      <c r="E734" s="17"/>
      <c r="F734" s="18">
        <f t="shared" ref="F734:H737" si="232">F735</f>
        <v>191</v>
      </c>
      <c r="G734" s="18">
        <f t="shared" si="232"/>
        <v>0</v>
      </c>
      <c r="H734" s="18">
        <f t="shared" si="232"/>
        <v>191</v>
      </c>
    </row>
    <row r="735" spans="1:8" hidden="1" x14ac:dyDescent="0.25">
      <c r="A735" s="10" t="s">
        <v>60</v>
      </c>
      <c r="B735" s="6" t="s">
        <v>113</v>
      </c>
      <c r="C735" s="17" t="s">
        <v>61</v>
      </c>
      <c r="D735" s="16"/>
      <c r="E735" s="17"/>
      <c r="F735" s="18">
        <f t="shared" si="232"/>
        <v>191</v>
      </c>
      <c r="G735" s="18">
        <f t="shared" si="232"/>
        <v>0</v>
      </c>
      <c r="H735" s="18">
        <f t="shared" si="232"/>
        <v>191</v>
      </c>
    </row>
    <row r="736" spans="1:8" ht="26.4" hidden="1" x14ac:dyDescent="0.25">
      <c r="A736" s="10" t="s">
        <v>107</v>
      </c>
      <c r="B736" s="6" t="s">
        <v>113</v>
      </c>
      <c r="C736" s="17" t="s">
        <v>61</v>
      </c>
      <c r="D736" s="17" t="s">
        <v>108</v>
      </c>
      <c r="E736" s="17"/>
      <c r="F736" s="18">
        <f t="shared" si="232"/>
        <v>191</v>
      </c>
      <c r="G736" s="18">
        <f t="shared" si="232"/>
        <v>0</v>
      </c>
      <c r="H736" s="18">
        <f t="shared" si="232"/>
        <v>191</v>
      </c>
    </row>
    <row r="737" spans="1:8" ht="26.4" hidden="1" x14ac:dyDescent="0.25">
      <c r="A737" s="10" t="s">
        <v>85</v>
      </c>
      <c r="B737" s="6" t="s">
        <v>113</v>
      </c>
      <c r="C737" s="17" t="s">
        <v>61</v>
      </c>
      <c r="D737" s="17" t="s">
        <v>108</v>
      </c>
      <c r="E737" s="17" t="s">
        <v>480</v>
      </c>
      <c r="F737" s="18">
        <f t="shared" si="232"/>
        <v>191</v>
      </c>
      <c r="G737" s="18">
        <f t="shared" si="232"/>
        <v>0</v>
      </c>
      <c r="H737" s="18">
        <f t="shared" si="232"/>
        <v>191</v>
      </c>
    </row>
    <row r="738" spans="1:8" ht="39.6" hidden="1" x14ac:dyDescent="0.25">
      <c r="A738" s="10" t="s">
        <v>86</v>
      </c>
      <c r="B738" s="6" t="s">
        <v>113</v>
      </c>
      <c r="C738" s="17" t="s">
        <v>61</v>
      </c>
      <c r="D738" s="17" t="s">
        <v>108</v>
      </c>
      <c r="E738" s="17" t="s">
        <v>476</v>
      </c>
      <c r="F738" s="18">
        <v>191</v>
      </c>
      <c r="G738" s="5"/>
      <c r="H738" s="18">
        <f t="shared" si="226"/>
        <v>191</v>
      </c>
    </row>
    <row r="739" spans="1:8" ht="39.6" hidden="1" x14ac:dyDescent="0.25">
      <c r="A739" s="10" t="s">
        <v>356</v>
      </c>
      <c r="B739" s="6" t="s">
        <v>357</v>
      </c>
      <c r="C739" s="16"/>
      <c r="D739" s="16"/>
      <c r="E739" s="17"/>
      <c r="F739" s="18">
        <f t="shared" ref="F739:H742" si="233">F740</f>
        <v>120</v>
      </c>
      <c r="G739" s="18">
        <f t="shared" si="233"/>
        <v>0</v>
      </c>
      <c r="H739" s="18">
        <f t="shared" si="233"/>
        <v>120</v>
      </c>
    </row>
    <row r="740" spans="1:8" ht="26.4" hidden="1" x14ac:dyDescent="0.25">
      <c r="A740" s="10" t="s">
        <v>353</v>
      </c>
      <c r="B740" s="6" t="s">
        <v>357</v>
      </c>
      <c r="C740" s="17" t="s">
        <v>132</v>
      </c>
      <c r="D740" s="16"/>
      <c r="E740" s="17"/>
      <c r="F740" s="18">
        <f t="shared" si="233"/>
        <v>120</v>
      </c>
      <c r="G740" s="18">
        <f t="shared" si="233"/>
        <v>0</v>
      </c>
      <c r="H740" s="18">
        <f t="shared" si="233"/>
        <v>120</v>
      </c>
    </row>
    <row r="741" spans="1:8" ht="26.4" hidden="1" x14ac:dyDescent="0.25">
      <c r="A741" s="10" t="s">
        <v>354</v>
      </c>
      <c r="B741" s="6" t="s">
        <v>357</v>
      </c>
      <c r="C741" s="17" t="s">
        <v>132</v>
      </c>
      <c r="D741" s="17" t="s">
        <v>61</v>
      </c>
      <c r="E741" s="17"/>
      <c r="F741" s="18">
        <f t="shared" si="233"/>
        <v>120</v>
      </c>
      <c r="G741" s="18">
        <f t="shared" si="233"/>
        <v>0</v>
      </c>
      <c r="H741" s="18">
        <f t="shared" si="233"/>
        <v>120</v>
      </c>
    </row>
    <row r="742" spans="1:8" ht="26.4" hidden="1" x14ac:dyDescent="0.25">
      <c r="A742" s="10" t="s">
        <v>358</v>
      </c>
      <c r="B742" s="6" t="s">
        <v>357</v>
      </c>
      <c r="C742" s="17" t="s">
        <v>132</v>
      </c>
      <c r="D742" s="17" t="s">
        <v>61</v>
      </c>
      <c r="E742" s="17" t="s">
        <v>522</v>
      </c>
      <c r="F742" s="18">
        <f t="shared" si="233"/>
        <v>120</v>
      </c>
      <c r="G742" s="18">
        <f t="shared" si="233"/>
        <v>0</v>
      </c>
      <c r="H742" s="18">
        <f t="shared" si="233"/>
        <v>120</v>
      </c>
    </row>
    <row r="743" spans="1:8" hidden="1" x14ac:dyDescent="0.25">
      <c r="A743" s="10" t="s">
        <v>359</v>
      </c>
      <c r="B743" s="6" t="s">
        <v>357</v>
      </c>
      <c r="C743" s="17" t="s">
        <v>132</v>
      </c>
      <c r="D743" s="17" t="s">
        <v>61</v>
      </c>
      <c r="E743" s="17" t="s">
        <v>523</v>
      </c>
      <c r="F743" s="18">
        <v>120</v>
      </c>
      <c r="G743" s="5"/>
      <c r="H743" s="18">
        <f t="shared" si="226"/>
        <v>120</v>
      </c>
    </row>
    <row r="744" spans="1:8" ht="52.8" hidden="1" x14ac:dyDescent="0.25">
      <c r="A744" s="10" t="s">
        <v>615</v>
      </c>
      <c r="B744" s="17" t="s">
        <v>564</v>
      </c>
      <c r="C744" s="17"/>
      <c r="D744" s="17"/>
      <c r="E744" s="17"/>
      <c r="F744" s="18">
        <f t="shared" ref="F744:H747" si="234">F745</f>
        <v>200</v>
      </c>
      <c r="G744" s="18">
        <f t="shared" si="234"/>
        <v>0</v>
      </c>
      <c r="H744" s="18">
        <f t="shared" si="234"/>
        <v>200</v>
      </c>
    </row>
    <row r="745" spans="1:8" hidden="1" x14ac:dyDescent="0.25">
      <c r="A745" s="10" t="s">
        <v>60</v>
      </c>
      <c r="B745" s="17" t="s">
        <v>564</v>
      </c>
      <c r="C745" s="17" t="s">
        <v>61</v>
      </c>
      <c r="D745" s="17"/>
      <c r="E745" s="17"/>
      <c r="F745" s="18">
        <f t="shared" si="234"/>
        <v>200</v>
      </c>
      <c r="G745" s="18">
        <f t="shared" si="234"/>
        <v>0</v>
      </c>
      <c r="H745" s="18">
        <f t="shared" si="234"/>
        <v>200</v>
      </c>
    </row>
    <row r="746" spans="1:8" hidden="1" x14ac:dyDescent="0.25">
      <c r="A746" s="10" t="s">
        <v>118</v>
      </c>
      <c r="B746" s="17" t="s">
        <v>564</v>
      </c>
      <c r="C746" s="17" t="s">
        <v>61</v>
      </c>
      <c r="D746" s="17" t="s">
        <v>132</v>
      </c>
      <c r="E746" s="17"/>
      <c r="F746" s="18">
        <f t="shared" si="234"/>
        <v>200</v>
      </c>
      <c r="G746" s="18">
        <f t="shared" si="234"/>
        <v>0</v>
      </c>
      <c r="H746" s="18">
        <f t="shared" si="234"/>
        <v>200</v>
      </c>
    </row>
    <row r="747" spans="1:8" ht="26.4" hidden="1" x14ac:dyDescent="0.25">
      <c r="A747" s="10" t="s">
        <v>85</v>
      </c>
      <c r="B747" s="17" t="s">
        <v>564</v>
      </c>
      <c r="C747" s="17" t="s">
        <v>61</v>
      </c>
      <c r="D747" s="17" t="s">
        <v>132</v>
      </c>
      <c r="E747" s="17" t="s">
        <v>480</v>
      </c>
      <c r="F747" s="18">
        <f t="shared" si="234"/>
        <v>200</v>
      </c>
      <c r="G747" s="18">
        <f t="shared" si="234"/>
        <v>0</v>
      </c>
      <c r="H747" s="18">
        <f t="shared" si="234"/>
        <v>200</v>
      </c>
    </row>
    <row r="748" spans="1:8" ht="39.6" hidden="1" x14ac:dyDescent="0.25">
      <c r="A748" s="10" t="s">
        <v>86</v>
      </c>
      <c r="B748" s="17" t="s">
        <v>564</v>
      </c>
      <c r="C748" s="17" t="s">
        <v>61</v>
      </c>
      <c r="D748" s="17" t="s">
        <v>132</v>
      </c>
      <c r="E748" s="17" t="s">
        <v>476</v>
      </c>
      <c r="F748" s="18">
        <v>200</v>
      </c>
      <c r="G748" s="5"/>
      <c r="H748" s="18">
        <f t="shared" si="226"/>
        <v>200</v>
      </c>
    </row>
    <row r="749" spans="1:8" ht="79.2" hidden="1" x14ac:dyDescent="0.25">
      <c r="A749" s="10" t="s">
        <v>616</v>
      </c>
      <c r="B749" s="6" t="s">
        <v>219</v>
      </c>
      <c r="C749" s="16"/>
      <c r="D749" s="16"/>
      <c r="E749" s="17"/>
      <c r="F749" s="18">
        <f>F754+F753</f>
        <v>238.6</v>
      </c>
      <c r="G749" s="18">
        <f t="shared" ref="G749:H749" si="235">G754+G753</f>
        <v>0</v>
      </c>
      <c r="H749" s="18">
        <f t="shared" si="235"/>
        <v>238.6</v>
      </c>
    </row>
    <row r="750" spans="1:8" hidden="1" x14ac:dyDescent="0.25">
      <c r="A750" s="10" t="s">
        <v>168</v>
      </c>
      <c r="B750" s="6" t="s">
        <v>219</v>
      </c>
      <c r="C750" s="17" t="s">
        <v>90</v>
      </c>
      <c r="D750" s="17"/>
      <c r="E750" s="17"/>
      <c r="F750" s="18">
        <f t="shared" ref="F750:H752" si="236">F751</f>
        <v>140</v>
      </c>
      <c r="G750" s="18">
        <f t="shared" si="236"/>
        <v>0</v>
      </c>
      <c r="H750" s="18">
        <f t="shared" si="236"/>
        <v>140</v>
      </c>
    </row>
    <row r="751" spans="1:8" ht="26.4" hidden="1" x14ac:dyDescent="0.25">
      <c r="A751" s="10" t="s">
        <v>194</v>
      </c>
      <c r="B751" s="6" t="s">
        <v>219</v>
      </c>
      <c r="C751" s="17" t="s">
        <v>90</v>
      </c>
      <c r="D751" s="17" t="s">
        <v>195</v>
      </c>
      <c r="E751" s="17"/>
      <c r="F751" s="18">
        <f t="shared" si="236"/>
        <v>140</v>
      </c>
      <c r="G751" s="18">
        <f t="shared" si="236"/>
        <v>0</v>
      </c>
      <c r="H751" s="18">
        <f t="shared" si="236"/>
        <v>140</v>
      </c>
    </row>
    <row r="752" spans="1:8" ht="26.4" hidden="1" x14ac:dyDescent="0.25">
      <c r="A752" s="10" t="s">
        <v>85</v>
      </c>
      <c r="B752" s="6" t="s">
        <v>219</v>
      </c>
      <c r="C752" s="17" t="s">
        <v>90</v>
      </c>
      <c r="D752" s="17" t="s">
        <v>195</v>
      </c>
      <c r="E752" s="17" t="s">
        <v>480</v>
      </c>
      <c r="F752" s="18">
        <f t="shared" si="236"/>
        <v>140</v>
      </c>
      <c r="G752" s="18">
        <f t="shared" si="236"/>
        <v>0</v>
      </c>
      <c r="H752" s="18">
        <f t="shared" si="236"/>
        <v>140</v>
      </c>
    </row>
    <row r="753" spans="1:8" ht="39.6" hidden="1" x14ac:dyDescent="0.25">
      <c r="A753" s="10" t="s">
        <v>86</v>
      </c>
      <c r="B753" s="6" t="s">
        <v>219</v>
      </c>
      <c r="C753" s="17" t="s">
        <v>90</v>
      </c>
      <c r="D753" s="17" t="s">
        <v>195</v>
      </c>
      <c r="E753" s="17" t="s">
        <v>476</v>
      </c>
      <c r="F753" s="18">
        <v>140</v>
      </c>
      <c r="G753" s="5"/>
      <c r="H753" s="18">
        <f t="shared" si="226"/>
        <v>140</v>
      </c>
    </row>
    <row r="754" spans="1:8" hidden="1" x14ac:dyDescent="0.25">
      <c r="A754" s="10" t="s">
        <v>208</v>
      </c>
      <c r="B754" s="6" t="s">
        <v>219</v>
      </c>
      <c r="C754" s="17" t="s">
        <v>209</v>
      </c>
      <c r="D754" s="16"/>
      <c r="E754" s="17"/>
      <c r="F754" s="18">
        <f t="shared" ref="F754:H756" si="237">F755</f>
        <v>98.6</v>
      </c>
      <c r="G754" s="18">
        <f t="shared" si="237"/>
        <v>0</v>
      </c>
      <c r="H754" s="18">
        <f t="shared" si="237"/>
        <v>98.6</v>
      </c>
    </row>
    <row r="755" spans="1:8" hidden="1" x14ac:dyDescent="0.25">
      <c r="A755" s="10" t="s">
        <v>211</v>
      </c>
      <c r="B755" s="6" t="s">
        <v>219</v>
      </c>
      <c r="C755" s="17" t="s">
        <v>209</v>
      </c>
      <c r="D755" s="17" t="s">
        <v>66</v>
      </c>
      <c r="E755" s="17"/>
      <c r="F755" s="18">
        <f t="shared" si="237"/>
        <v>98.6</v>
      </c>
      <c r="G755" s="18">
        <f t="shared" si="237"/>
        <v>0</v>
      </c>
      <c r="H755" s="18">
        <f t="shared" si="237"/>
        <v>98.6</v>
      </c>
    </row>
    <row r="756" spans="1:8" ht="26.4" hidden="1" x14ac:dyDescent="0.25">
      <c r="A756" s="10" t="s">
        <v>85</v>
      </c>
      <c r="B756" s="6" t="s">
        <v>219</v>
      </c>
      <c r="C756" s="17" t="s">
        <v>209</v>
      </c>
      <c r="D756" s="17" t="s">
        <v>66</v>
      </c>
      <c r="E756" s="17" t="s">
        <v>480</v>
      </c>
      <c r="F756" s="18">
        <f t="shared" si="237"/>
        <v>98.6</v>
      </c>
      <c r="G756" s="18">
        <f t="shared" si="237"/>
        <v>0</v>
      </c>
      <c r="H756" s="18">
        <f t="shared" si="237"/>
        <v>98.6</v>
      </c>
    </row>
    <row r="757" spans="1:8" ht="39.6" hidden="1" x14ac:dyDescent="0.25">
      <c r="A757" s="10" t="s">
        <v>86</v>
      </c>
      <c r="B757" s="6" t="s">
        <v>219</v>
      </c>
      <c r="C757" s="17" t="s">
        <v>209</v>
      </c>
      <c r="D757" s="17" t="s">
        <v>66</v>
      </c>
      <c r="E757" s="17" t="s">
        <v>476</v>
      </c>
      <c r="F757" s="18">
        <v>98.6</v>
      </c>
      <c r="G757" s="5"/>
      <c r="H757" s="18">
        <f t="shared" si="226"/>
        <v>98.6</v>
      </c>
    </row>
    <row r="758" spans="1:8" ht="39.6" hidden="1" x14ac:dyDescent="0.25">
      <c r="A758" s="48" t="s">
        <v>663</v>
      </c>
      <c r="B758" s="35" t="s">
        <v>664</v>
      </c>
      <c r="C758" s="17"/>
      <c r="D758" s="17"/>
      <c r="E758" s="17"/>
      <c r="F758" s="18">
        <f t="shared" ref="F758:H761" si="238">F759</f>
        <v>648</v>
      </c>
      <c r="G758" s="18">
        <f t="shared" si="238"/>
        <v>0</v>
      </c>
      <c r="H758" s="18">
        <f t="shared" si="238"/>
        <v>648</v>
      </c>
    </row>
    <row r="759" spans="1:8" ht="26.4" hidden="1" x14ac:dyDescent="0.25">
      <c r="A759" s="10" t="s">
        <v>138</v>
      </c>
      <c r="B759" s="35" t="s">
        <v>664</v>
      </c>
      <c r="C759" s="17" t="s">
        <v>78</v>
      </c>
      <c r="D759" s="17"/>
      <c r="E759" s="17"/>
      <c r="F759" s="18">
        <f t="shared" si="238"/>
        <v>648</v>
      </c>
      <c r="G759" s="18">
        <f t="shared" si="238"/>
        <v>0</v>
      </c>
      <c r="H759" s="18">
        <f t="shared" si="238"/>
        <v>648</v>
      </c>
    </row>
    <row r="760" spans="1:8" ht="39.6" hidden="1" x14ac:dyDescent="0.25">
      <c r="A760" s="10" t="s">
        <v>157</v>
      </c>
      <c r="B760" s="35" t="s">
        <v>664</v>
      </c>
      <c r="C760" s="17" t="s">
        <v>78</v>
      </c>
      <c r="D760" s="17" t="s">
        <v>158</v>
      </c>
      <c r="E760" s="17"/>
      <c r="F760" s="18">
        <f t="shared" si="238"/>
        <v>648</v>
      </c>
      <c r="G760" s="18">
        <f t="shared" si="238"/>
        <v>0</v>
      </c>
      <c r="H760" s="18">
        <f t="shared" si="238"/>
        <v>648</v>
      </c>
    </row>
    <row r="761" spans="1:8" ht="39.6" hidden="1" x14ac:dyDescent="0.25">
      <c r="A761" s="10" t="s">
        <v>166</v>
      </c>
      <c r="B761" s="35" t="s">
        <v>664</v>
      </c>
      <c r="C761" s="17" t="s">
        <v>78</v>
      </c>
      <c r="D761" s="17" t="s">
        <v>158</v>
      </c>
      <c r="E761" s="17" t="s">
        <v>493</v>
      </c>
      <c r="F761" s="18">
        <f t="shared" si="238"/>
        <v>648</v>
      </c>
      <c r="G761" s="18">
        <f t="shared" si="238"/>
        <v>0</v>
      </c>
      <c r="H761" s="18">
        <f t="shared" si="238"/>
        <v>648</v>
      </c>
    </row>
    <row r="762" spans="1:8" hidden="1" x14ac:dyDescent="0.25">
      <c r="A762" s="10" t="s">
        <v>174</v>
      </c>
      <c r="B762" s="35" t="s">
        <v>664</v>
      </c>
      <c r="C762" s="17" t="s">
        <v>78</v>
      </c>
      <c r="D762" s="17" t="s">
        <v>158</v>
      </c>
      <c r="E762" s="17" t="s">
        <v>494</v>
      </c>
      <c r="F762" s="18">
        <v>648</v>
      </c>
      <c r="G762" s="5"/>
      <c r="H762" s="18">
        <f t="shared" si="226"/>
        <v>648</v>
      </c>
    </row>
    <row r="763" spans="1:8" ht="39.6" hidden="1" x14ac:dyDescent="0.25">
      <c r="A763" s="10" t="s">
        <v>534</v>
      </c>
      <c r="B763" s="6" t="s">
        <v>535</v>
      </c>
      <c r="C763" s="16"/>
      <c r="D763" s="16"/>
      <c r="E763" s="17"/>
      <c r="F763" s="18">
        <f t="shared" ref="F763:H766" si="239">F764</f>
        <v>826.8</v>
      </c>
      <c r="G763" s="18">
        <f t="shared" si="239"/>
        <v>0</v>
      </c>
      <c r="H763" s="18">
        <f t="shared" si="239"/>
        <v>826.8</v>
      </c>
    </row>
    <row r="764" spans="1:8" hidden="1" x14ac:dyDescent="0.25">
      <c r="A764" s="10" t="s">
        <v>60</v>
      </c>
      <c r="B764" s="6" t="s">
        <v>535</v>
      </c>
      <c r="C764" s="17" t="s">
        <v>61</v>
      </c>
      <c r="D764" s="16"/>
      <c r="E764" s="17"/>
      <c r="F764" s="18">
        <f t="shared" si="239"/>
        <v>826.8</v>
      </c>
      <c r="G764" s="18">
        <f t="shared" si="239"/>
        <v>0</v>
      </c>
      <c r="H764" s="18">
        <f t="shared" si="239"/>
        <v>826.8</v>
      </c>
    </row>
    <row r="765" spans="1:8" hidden="1" x14ac:dyDescent="0.25">
      <c r="A765" s="10" t="s">
        <v>118</v>
      </c>
      <c r="B765" s="6" t="s">
        <v>535</v>
      </c>
      <c r="C765" s="17" t="s">
        <v>61</v>
      </c>
      <c r="D765" s="17" t="s">
        <v>132</v>
      </c>
      <c r="E765" s="17"/>
      <c r="F765" s="18">
        <f t="shared" si="239"/>
        <v>826.8</v>
      </c>
      <c r="G765" s="18">
        <f t="shared" si="239"/>
        <v>0</v>
      </c>
      <c r="H765" s="18">
        <f t="shared" si="239"/>
        <v>826.8</v>
      </c>
    </row>
    <row r="766" spans="1:8" ht="26.4" hidden="1" x14ac:dyDescent="0.25">
      <c r="A766" s="10" t="s">
        <v>85</v>
      </c>
      <c r="B766" s="6" t="s">
        <v>535</v>
      </c>
      <c r="C766" s="17" t="s">
        <v>61</v>
      </c>
      <c r="D766" s="17" t="s">
        <v>132</v>
      </c>
      <c r="E766" s="17" t="s">
        <v>480</v>
      </c>
      <c r="F766" s="18">
        <f t="shared" si="239"/>
        <v>826.8</v>
      </c>
      <c r="G766" s="18">
        <f t="shared" si="239"/>
        <v>0</v>
      </c>
      <c r="H766" s="18">
        <f t="shared" si="239"/>
        <v>826.8</v>
      </c>
    </row>
    <row r="767" spans="1:8" ht="39.6" hidden="1" x14ac:dyDescent="0.25">
      <c r="A767" s="10" t="s">
        <v>86</v>
      </c>
      <c r="B767" s="6" t="s">
        <v>535</v>
      </c>
      <c r="C767" s="17" t="s">
        <v>61</v>
      </c>
      <c r="D767" s="17" t="s">
        <v>132</v>
      </c>
      <c r="E767" s="17" t="s">
        <v>476</v>
      </c>
      <c r="F767" s="18">
        <v>826.8</v>
      </c>
      <c r="G767" s="5"/>
      <c r="H767" s="18">
        <f t="shared" si="226"/>
        <v>826.8</v>
      </c>
    </row>
  </sheetData>
  <mergeCells count="16">
    <mergeCell ref="G5:G6"/>
    <mergeCell ref="H5:H6"/>
    <mergeCell ref="A2:H2"/>
    <mergeCell ref="A3:H3"/>
    <mergeCell ref="A1:H1"/>
    <mergeCell ref="A5:A6"/>
    <mergeCell ref="B5:B6"/>
    <mergeCell ref="C5:C6"/>
    <mergeCell ref="D5:D6"/>
    <mergeCell ref="E5:E6"/>
    <mergeCell ref="F5:F6"/>
    <mergeCell ref="A153:A154"/>
    <mergeCell ref="B153:B154"/>
    <mergeCell ref="C153:C154"/>
    <mergeCell ref="D153:D154"/>
    <mergeCell ref="E153:E154"/>
  </mergeCells>
  <pageMargins left="0.5118110236220472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25"/>
  <sheetViews>
    <sheetView view="pageBreakPreview" zoomScale="60" zoomScaleNormal="100" workbookViewId="0">
      <selection activeCell="F2" sqref="F2"/>
    </sheetView>
  </sheetViews>
  <sheetFormatPr defaultColWidth="8.88671875" defaultRowHeight="13.2" x14ac:dyDescent="0.25"/>
  <cols>
    <col min="1" max="1" width="8.88671875" style="1"/>
    <col min="2" max="2" width="48.109375" style="1" customWidth="1"/>
    <col min="3" max="4" width="18.6640625" style="1" customWidth="1"/>
    <col min="5" max="5" width="20.5546875" style="1" customWidth="1"/>
    <col min="6" max="16384" width="8.88671875" style="1"/>
  </cols>
  <sheetData>
    <row r="1" spans="1:7" ht="48.6" customHeight="1" x14ac:dyDescent="0.25">
      <c r="A1" s="180" t="s">
        <v>1004</v>
      </c>
      <c r="B1" s="180"/>
      <c r="C1" s="180"/>
      <c r="D1" s="180"/>
      <c r="E1" s="180"/>
    </row>
    <row r="2" spans="1:7" ht="48.6" customHeight="1" x14ac:dyDescent="0.25">
      <c r="A2" s="180" t="s">
        <v>961</v>
      </c>
      <c r="B2" s="180"/>
      <c r="C2" s="180"/>
      <c r="D2" s="180"/>
      <c r="E2" s="180"/>
      <c r="F2" s="89"/>
      <c r="G2" s="89"/>
    </row>
    <row r="3" spans="1:7" x14ac:dyDescent="0.25">
      <c r="A3" s="118" t="s">
        <v>1006</v>
      </c>
      <c r="D3" s="13"/>
      <c r="E3" s="95" t="s">
        <v>1007</v>
      </c>
    </row>
    <row r="4" spans="1:7" ht="65.400000000000006" customHeight="1" x14ac:dyDescent="0.25">
      <c r="A4" s="221" t="s">
        <v>1031</v>
      </c>
      <c r="B4" s="221"/>
      <c r="C4" s="221"/>
      <c r="D4" s="221"/>
      <c r="E4" s="221"/>
    </row>
    <row r="5" spans="1:7" x14ac:dyDescent="0.25">
      <c r="A5" s="62"/>
      <c r="B5" s="62"/>
      <c r="E5" s="62" t="s">
        <v>462</v>
      </c>
    </row>
    <row r="6" spans="1:7" x14ac:dyDescent="0.25">
      <c r="A6" s="185" t="s">
        <v>463</v>
      </c>
      <c r="B6" s="185" t="s">
        <v>471</v>
      </c>
      <c r="C6" s="185" t="s">
        <v>464</v>
      </c>
      <c r="D6" s="219" t="s">
        <v>940</v>
      </c>
      <c r="E6" s="193" t="s">
        <v>639</v>
      </c>
    </row>
    <row r="7" spans="1:7" ht="13.2" customHeight="1" x14ac:dyDescent="0.25">
      <c r="A7" s="185"/>
      <c r="B7" s="185"/>
      <c r="C7" s="185"/>
      <c r="D7" s="220"/>
      <c r="E7" s="195"/>
    </row>
    <row r="8" spans="1:7" x14ac:dyDescent="0.25">
      <c r="A8" s="94">
        <v>1</v>
      </c>
      <c r="B8" s="14" t="s">
        <v>991</v>
      </c>
      <c r="C8" s="91">
        <v>239.2</v>
      </c>
      <c r="D8" s="119">
        <v>-12.45</v>
      </c>
      <c r="E8" s="18">
        <f>C8+D8</f>
        <v>226.75</v>
      </c>
    </row>
    <row r="9" spans="1:7" x14ac:dyDescent="0.25">
      <c r="A9" s="94">
        <v>2</v>
      </c>
      <c r="B9" s="14" t="s">
        <v>992</v>
      </c>
      <c r="C9" s="91">
        <v>239.1</v>
      </c>
      <c r="D9" s="119">
        <v>-7.9</v>
      </c>
      <c r="E9" s="18">
        <f t="shared" ref="E9:E24" si="0">C9+D9</f>
        <v>231.2</v>
      </c>
    </row>
    <row r="10" spans="1:7" x14ac:dyDescent="0.25">
      <c r="A10" s="94">
        <v>3</v>
      </c>
      <c r="B10" s="14" t="s">
        <v>1008</v>
      </c>
      <c r="C10" s="91">
        <v>95.6</v>
      </c>
      <c r="D10" s="119">
        <v>-6.22</v>
      </c>
      <c r="E10" s="18">
        <f t="shared" si="0"/>
        <v>89.38</v>
      </c>
    </row>
    <row r="11" spans="1:7" x14ac:dyDescent="0.25">
      <c r="A11" s="94">
        <v>4</v>
      </c>
      <c r="B11" s="14" t="s">
        <v>465</v>
      </c>
      <c r="C11" s="91">
        <v>95.6</v>
      </c>
      <c r="D11" s="119">
        <v>-4.42</v>
      </c>
      <c r="E11" s="18">
        <f t="shared" si="0"/>
        <v>91.179999999999993</v>
      </c>
    </row>
    <row r="12" spans="1:7" x14ac:dyDescent="0.25">
      <c r="A12" s="94">
        <v>5</v>
      </c>
      <c r="B12" s="14" t="s">
        <v>993</v>
      </c>
      <c r="C12" s="91">
        <v>239.1</v>
      </c>
      <c r="D12" s="119">
        <v>-9.4</v>
      </c>
      <c r="E12" s="18">
        <f t="shared" si="0"/>
        <v>229.7</v>
      </c>
    </row>
    <row r="13" spans="1:7" x14ac:dyDescent="0.25">
      <c r="A13" s="94">
        <v>6</v>
      </c>
      <c r="B13" s="14" t="s">
        <v>994</v>
      </c>
      <c r="C13" s="91">
        <v>239.1</v>
      </c>
      <c r="D13" s="119">
        <v>-12.83</v>
      </c>
      <c r="E13" s="18">
        <f t="shared" si="0"/>
        <v>226.26999999999998</v>
      </c>
    </row>
    <row r="14" spans="1:7" x14ac:dyDescent="0.25">
      <c r="A14" s="94">
        <v>7</v>
      </c>
      <c r="B14" s="14" t="s">
        <v>466</v>
      </c>
      <c r="C14" s="91">
        <v>95.6</v>
      </c>
      <c r="D14" s="119">
        <v>-5.3</v>
      </c>
      <c r="E14" s="18">
        <f t="shared" si="0"/>
        <v>90.3</v>
      </c>
    </row>
    <row r="15" spans="1:7" x14ac:dyDescent="0.25">
      <c r="A15" s="94">
        <v>8</v>
      </c>
      <c r="B15" s="14" t="s">
        <v>995</v>
      </c>
      <c r="C15" s="91">
        <v>95.6</v>
      </c>
      <c r="D15" s="119">
        <v>125.8</v>
      </c>
      <c r="E15" s="18">
        <f t="shared" si="0"/>
        <v>221.39999999999998</v>
      </c>
    </row>
    <row r="16" spans="1:7" x14ac:dyDescent="0.25">
      <c r="A16" s="94">
        <v>9</v>
      </c>
      <c r="B16" s="14" t="s">
        <v>467</v>
      </c>
      <c r="C16" s="91">
        <v>239.2</v>
      </c>
      <c r="D16" s="119">
        <v>-13.27</v>
      </c>
      <c r="E16" s="18">
        <f t="shared" si="0"/>
        <v>225.92999999999998</v>
      </c>
    </row>
    <row r="17" spans="1:5" x14ac:dyDescent="0.25">
      <c r="A17" s="94">
        <v>10</v>
      </c>
      <c r="B17" s="14" t="s">
        <v>996</v>
      </c>
      <c r="C17" s="91">
        <v>95.6</v>
      </c>
      <c r="D17" s="119">
        <v>-4.5</v>
      </c>
      <c r="E17" s="18">
        <f t="shared" si="0"/>
        <v>91.1</v>
      </c>
    </row>
    <row r="18" spans="1:5" x14ac:dyDescent="0.25">
      <c r="A18" s="94">
        <v>11</v>
      </c>
      <c r="B18" s="14" t="s">
        <v>997</v>
      </c>
      <c r="C18" s="91">
        <v>95.6</v>
      </c>
      <c r="D18" s="119">
        <v>-3.37</v>
      </c>
      <c r="E18" s="18">
        <f t="shared" si="0"/>
        <v>92.22999999999999</v>
      </c>
    </row>
    <row r="19" spans="1:5" x14ac:dyDescent="0.25">
      <c r="A19" s="94">
        <v>12</v>
      </c>
      <c r="B19" s="14" t="s">
        <v>998</v>
      </c>
      <c r="C19" s="91">
        <v>95.6</v>
      </c>
      <c r="D19" s="119">
        <v>-6.07</v>
      </c>
      <c r="E19" s="18">
        <f t="shared" si="0"/>
        <v>89.53</v>
      </c>
    </row>
    <row r="20" spans="1:5" x14ac:dyDescent="0.25">
      <c r="A20" s="94">
        <v>13</v>
      </c>
      <c r="B20" s="14" t="s">
        <v>999</v>
      </c>
      <c r="C20" s="91">
        <v>95.6</v>
      </c>
      <c r="D20" s="119">
        <v>-7</v>
      </c>
      <c r="E20" s="18">
        <f t="shared" si="0"/>
        <v>88.6</v>
      </c>
    </row>
    <row r="21" spans="1:5" x14ac:dyDescent="0.25">
      <c r="A21" s="94">
        <v>14</v>
      </c>
      <c r="B21" s="14" t="s">
        <v>1000</v>
      </c>
      <c r="C21" s="91">
        <v>95.6</v>
      </c>
      <c r="D21" s="119">
        <v>-7</v>
      </c>
      <c r="E21" s="18">
        <f t="shared" si="0"/>
        <v>88.6</v>
      </c>
    </row>
    <row r="22" spans="1:5" x14ac:dyDescent="0.25">
      <c r="A22" s="94">
        <v>15</v>
      </c>
      <c r="B22" s="14" t="s">
        <v>468</v>
      </c>
      <c r="C22" s="91">
        <v>239.2</v>
      </c>
      <c r="D22" s="119">
        <v>-7.7</v>
      </c>
      <c r="E22" s="18">
        <f t="shared" si="0"/>
        <v>231.5</v>
      </c>
    </row>
    <row r="23" spans="1:5" x14ac:dyDescent="0.25">
      <c r="A23" s="94">
        <v>16</v>
      </c>
      <c r="B23" s="14" t="s">
        <v>1001</v>
      </c>
      <c r="C23" s="91">
        <v>239.1</v>
      </c>
      <c r="D23" s="119">
        <v>-15.27</v>
      </c>
      <c r="E23" s="18">
        <f t="shared" si="0"/>
        <v>223.82999999999998</v>
      </c>
    </row>
    <row r="24" spans="1:5" x14ac:dyDescent="0.25">
      <c r="A24" s="94">
        <v>17</v>
      </c>
      <c r="B24" s="14" t="s">
        <v>1002</v>
      </c>
      <c r="C24" s="91">
        <v>95.6</v>
      </c>
      <c r="D24" s="119">
        <v>-3.1</v>
      </c>
      <c r="E24" s="18">
        <f t="shared" si="0"/>
        <v>92.5</v>
      </c>
    </row>
    <row r="25" spans="1:5" x14ac:dyDescent="0.25">
      <c r="A25" s="75"/>
      <c r="B25" s="15" t="s">
        <v>1003</v>
      </c>
      <c r="C25" s="92">
        <f>SUM(C8:C24)</f>
        <v>2629.9999999999991</v>
      </c>
      <c r="D25" s="92">
        <f t="shared" ref="D25:E25" si="1">SUM(D8:D24)</f>
        <v>8.4376949871511897E-15</v>
      </c>
      <c r="E25" s="92">
        <f t="shared" si="1"/>
        <v>2629.9999999999995</v>
      </c>
    </row>
  </sheetData>
  <mergeCells count="8">
    <mergeCell ref="A1:E1"/>
    <mergeCell ref="D6:D7"/>
    <mergeCell ref="E6:E7"/>
    <mergeCell ref="A2:E2"/>
    <mergeCell ref="A4:E4"/>
    <mergeCell ref="A6:A7"/>
    <mergeCell ref="B6:B7"/>
    <mergeCell ref="C6:C7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прил 1.</vt:lpstr>
      <vt:lpstr>прил 2</vt:lpstr>
      <vt:lpstr>прил 3</vt:lpstr>
      <vt:lpstr>прил 4</vt:lpstr>
      <vt:lpstr>прил 5</vt:lpstr>
      <vt:lpstr>прил 6.</vt:lpstr>
      <vt:lpstr>прил 7.</vt:lpstr>
      <vt:lpstr>прил 8.</vt:lpstr>
      <vt:lpstr>прил 9</vt:lpstr>
      <vt:lpstr>прил 10</vt:lpstr>
      <vt:lpstr>прил 11.</vt:lpstr>
      <vt:lpstr>прил 12</vt:lpstr>
      <vt:lpstr>прил 13</vt:lpstr>
      <vt:lpstr>прил 14</vt:lpstr>
      <vt:lpstr>прил 15.</vt:lpstr>
      <vt:lpstr>прил 16.</vt:lpstr>
      <vt:lpstr>прил 17</vt:lpstr>
      <vt:lpstr>'прил 1.'!Область_печати</vt:lpstr>
      <vt:lpstr>'прил 2'!Область_печати</vt:lpstr>
      <vt:lpstr>'прил 5'!Область_печати</vt:lpstr>
      <vt:lpstr>'прил 6.'!Область_печати</vt:lpstr>
      <vt:lpstr>'прил 7.'!Область_печати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2022-05-20T06:12:15Z</dcterms:modified>
</cp:coreProperties>
</file>